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6" windowWidth="15168" windowHeight="8952"/>
  </bookViews>
  <sheets>
    <sheet name="Data" sheetId="3" r:id="rId1"/>
    <sheet name="Tabelle2" sheetId="2" r:id="rId2"/>
  </sheets>
  <definedNames>
    <definedName name="_xlnm._FilterDatabase" localSheetId="0" hidden="1">Data!$A$1:$AMI$555</definedName>
  </definedNames>
  <calcPr calcId="125725"/>
</workbook>
</file>

<file path=xl/calcChain.xml><?xml version="1.0" encoding="utf-8"?>
<calcChain xmlns="http://schemas.openxmlformats.org/spreadsheetml/2006/main">
  <c r="AH455" i="3"/>
  <c r="AI455" s="1"/>
  <c r="AH456"/>
  <c r="AI456" s="1"/>
  <c r="AH457"/>
  <c r="AI457" s="1"/>
  <c r="AH458"/>
  <c r="AI458" s="1"/>
  <c r="AH459"/>
  <c r="AI459" s="1"/>
  <c r="AH460"/>
  <c r="AI460" s="1"/>
  <c r="AH461"/>
  <c r="AI461" s="1"/>
  <c r="AH462"/>
  <c r="AI462" s="1"/>
  <c r="AH463"/>
  <c r="AI463" s="1"/>
  <c r="AH464"/>
  <c r="AI464" s="1"/>
  <c r="AH465"/>
  <c r="AI465" s="1"/>
  <c r="AH466"/>
  <c r="AI466" s="1"/>
  <c r="AH467"/>
  <c r="AI467" s="1"/>
  <c r="AH468"/>
  <c r="AI468" s="1"/>
  <c r="AH469"/>
  <c r="AI469" s="1"/>
  <c r="AH470"/>
  <c r="AI470" s="1"/>
  <c r="AH471"/>
  <c r="G504"/>
  <c r="G506" s="1"/>
  <c r="G508" s="1"/>
  <c r="G510" s="1"/>
  <c r="G512" s="1"/>
  <c r="G514" s="1"/>
  <c r="G516" s="1"/>
  <c r="G518" s="1"/>
  <c r="G520" s="1"/>
  <c r="G505"/>
  <c r="G507" s="1"/>
  <c r="G509" s="1"/>
  <c r="G511" s="1"/>
  <c r="G513" s="1"/>
  <c r="G515" s="1"/>
  <c r="G517" s="1"/>
  <c r="G519" s="1"/>
  <c r="AZ565" l="1"/>
  <c r="AH565"/>
  <c r="X565"/>
  <c r="AZ564"/>
  <c r="AH564"/>
  <c r="X564"/>
  <c r="AZ563"/>
  <c r="AH563"/>
  <c r="X563"/>
  <c r="AZ562"/>
  <c r="AH562"/>
  <c r="X562"/>
  <c r="BF561"/>
  <c r="BF562" s="1"/>
  <c r="BF563" s="1"/>
  <c r="BF564" s="1"/>
  <c r="BF565" s="1"/>
  <c r="BC561"/>
  <c r="BC562" s="1"/>
  <c r="BC563" s="1"/>
  <c r="BC564" s="1"/>
  <c r="BC565" s="1"/>
  <c r="AZ561"/>
  <c r="AH561"/>
  <c r="X561"/>
  <c r="AZ560"/>
  <c r="AH560"/>
  <c r="X560"/>
  <c r="Q561"/>
  <c r="Q562"/>
  <c r="Q563"/>
  <c r="Q564"/>
  <c r="Q565"/>
  <c r="Q560"/>
  <c r="P561"/>
  <c r="P562"/>
  <c r="P563"/>
  <c r="P564"/>
  <c r="P565"/>
  <c r="P560"/>
  <c r="Q207"/>
  <c r="Q208"/>
  <c r="Q209"/>
  <c r="Q210"/>
  <c r="Q211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AI565" l="1"/>
  <c r="AI564"/>
  <c r="AI562"/>
  <c r="AI563"/>
  <c r="AI560"/>
  <c r="AI561"/>
  <c r="Q153"/>
  <c r="Q154"/>
  <c r="Q155"/>
  <c r="P153"/>
  <c r="P154"/>
  <c r="P155"/>
  <c r="Q128" l="1"/>
  <c r="Q129"/>
  <c r="Q130"/>
  <c r="Q131"/>
  <c r="Q132"/>
  <c r="Q133"/>
  <c r="Q134"/>
  <c r="Q135"/>
  <c r="Q136"/>
  <c r="Q137"/>
  <c r="Q138"/>
  <c r="Q139"/>
  <c r="Q140"/>
  <c r="Q281"/>
  <c r="Q282"/>
  <c r="Q283"/>
  <c r="Q284"/>
  <c r="Q285"/>
  <c r="Q286"/>
  <c r="Q275"/>
  <c r="Q276"/>
  <c r="Q277"/>
  <c r="Q278"/>
  <c r="Q279"/>
  <c r="Q280"/>
  <c r="P281"/>
  <c r="P282"/>
  <c r="P283"/>
  <c r="P284"/>
  <c r="P285"/>
  <c r="P286"/>
  <c r="P275"/>
  <c r="P276"/>
  <c r="P277"/>
  <c r="P278"/>
  <c r="P279"/>
  <c r="P280"/>
  <c r="P329"/>
  <c r="P330"/>
  <c r="P331"/>
  <c r="P332"/>
  <c r="P333"/>
  <c r="P334"/>
  <c r="P335"/>
  <c r="P336"/>
  <c r="P337"/>
  <c r="P338"/>
  <c r="P339"/>
  <c r="P340"/>
  <c r="P341"/>
  <c r="P342"/>
  <c r="P343"/>
  <c r="P344"/>
  <c r="P345"/>
  <c r="P346"/>
  <c r="P347"/>
  <c r="AZ308" l="1"/>
  <c r="AH308"/>
  <c r="X308"/>
  <c r="Q308"/>
  <c r="P308"/>
  <c r="AZ307"/>
  <c r="AH307"/>
  <c r="X307"/>
  <c r="Q307"/>
  <c r="P307"/>
  <c r="AZ306"/>
  <c r="AH306"/>
  <c r="X306"/>
  <c r="Q306"/>
  <c r="P306"/>
  <c r="AZ305"/>
  <c r="AH305"/>
  <c r="X305"/>
  <c r="Q305"/>
  <c r="P305"/>
  <c r="AZ304"/>
  <c r="AH304"/>
  <c r="X304"/>
  <c r="Q304"/>
  <c r="P304"/>
  <c r="AZ303"/>
  <c r="AH303"/>
  <c r="X303"/>
  <c r="Q303"/>
  <c r="P303"/>
  <c r="AZ302"/>
  <c r="AH302"/>
  <c r="X302"/>
  <c r="Q302"/>
  <c r="P302"/>
  <c r="AZ301"/>
  <c r="AH301"/>
  <c r="X301"/>
  <c r="Q301"/>
  <c r="P301"/>
  <c r="BF300"/>
  <c r="BF301" s="1"/>
  <c r="BF302" s="1"/>
  <c r="BF303" s="1"/>
  <c r="BF304" s="1"/>
  <c r="BF305" s="1"/>
  <c r="BF306" s="1"/>
  <c r="BF307" s="1"/>
  <c r="BF308" s="1"/>
  <c r="BC300"/>
  <c r="BC301" s="1"/>
  <c r="BC302" s="1"/>
  <c r="BC303" s="1"/>
  <c r="BC304" s="1"/>
  <c r="BC305" s="1"/>
  <c r="BC306" s="1"/>
  <c r="BC307" s="1"/>
  <c r="BC308" s="1"/>
  <c r="AZ300"/>
  <c r="AH300"/>
  <c r="X300"/>
  <c r="Q300"/>
  <c r="P300"/>
  <c r="AZ299"/>
  <c r="AH299"/>
  <c r="X299"/>
  <c r="Q299"/>
  <c r="P299"/>
  <c r="AI308" l="1"/>
  <c r="AI300"/>
  <c r="AI303"/>
  <c r="AI304"/>
  <c r="AI301"/>
  <c r="AI306"/>
  <c r="AI299"/>
  <c r="AI305"/>
  <c r="AI307"/>
  <c r="AI302"/>
  <c r="AZ298" l="1"/>
  <c r="AH298"/>
  <c r="X298"/>
  <c r="Q298"/>
  <c r="P298"/>
  <c r="AZ297"/>
  <c r="AH297"/>
  <c r="X297"/>
  <c r="Q297"/>
  <c r="P297"/>
  <c r="AZ296"/>
  <c r="AH296"/>
  <c r="X296"/>
  <c r="Q296"/>
  <c r="P296"/>
  <c r="BF295"/>
  <c r="BF296" s="1"/>
  <c r="BF297" s="1"/>
  <c r="BC295"/>
  <c r="BC296" s="1"/>
  <c r="BC297" s="1"/>
  <c r="AZ295"/>
  <c r="AH295"/>
  <c r="X295"/>
  <c r="Q295"/>
  <c r="P295"/>
  <c r="AZ294"/>
  <c r="AH294"/>
  <c r="X294"/>
  <c r="Q294"/>
  <c r="P294"/>
  <c r="AI298" l="1"/>
  <c r="AI295"/>
  <c r="AI294"/>
  <c r="AI297"/>
  <c r="AI296"/>
  <c r="BF400" l="1"/>
  <c r="BF401" s="1"/>
  <c r="BF402" s="1"/>
  <c r="BF403" s="1"/>
  <c r="BF404" s="1"/>
  <c r="BF405" s="1"/>
  <c r="AZ211"/>
  <c r="AH211"/>
  <c r="X211"/>
  <c r="AZ210"/>
  <c r="AH210"/>
  <c r="X210"/>
  <c r="AZ209"/>
  <c r="AH209"/>
  <c r="X209"/>
  <c r="BF208"/>
  <c r="BF209" s="1"/>
  <c r="BF210" s="1"/>
  <c r="BF211" s="1"/>
  <c r="BC208"/>
  <c r="BC209" s="1"/>
  <c r="BC210" s="1"/>
  <c r="BC211" s="1"/>
  <c r="AZ208"/>
  <c r="AH208"/>
  <c r="X208"/>
  <c r="AZ207"/>
  <c r="AH207"/>
  <c r="X207"/>
  <c r="AI207" l="1"/>
  <c r="AI208"/>
  <c r="AI210"/>
  <c r="AI211"/>
  <c r="AI209"/>
  <c r="BC400"/>
  <c r="BC401" s="1"/>
  <c r="BC402" s="1"/>
  <c r="BC403" s="1"/>
  <c r="BC404" s="1"/>
  <c r="BC405" s="1"/>
  <c r="AZ399"/>
  <c r="AH399"/>
  <c r="X399"/>
  <c r="Q399"/>
  <c r="P399"/>
  <c r="AI399" l="1"/>
  <c r="P206"/>
  <c r="Q206"/>
  <c r="X206"/>
  <c r="AH206"/>
  <c r="AZ206"/>
  <c r="AI206" l="1"/>
  <c r="BF449"/>
  <c r="BF450" s="1"/>
  <c r="BF451" s="1"/>
  <c r="BF452" s="1"/>
  <c r="BF453" s="1"/>
  <c r="BF454" s="1"/>
  <c r="BF349" l="1"/>
  <c r="BF350" s="1"/>
  <c r="BF351" s="1"/>
  <c r="BF352" s="1"/>
  <c r="BF353" s="1"/>
  <c r="BC349"/>
  <c r="BC350" s="1"/>
  <c r="BC351" s="1"/>
  <c r="BC352" s="1"/>
  <c r="BC353" s="1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P309"/>
  <c r="P310"/>
  <c r="P311"/>
  <c r="P312"/>
  <c r="P313"/>
  <c r="P314"/>
  <c r="P315"/>
  <c r="P316"/>
  <c r="P317"/>
  <c r="P318"/>
  <c r="P319"/>
  <c r="P320"/>
  <c r="P321"/>
  <c r="P322"/>
  <c r="P323"/>
  <c r="P324"/>
  <c r="P325"/>
  <c r="P326"/>
  <c r="P327"/>
  <c r="P328"/>
  <c r="AZ328"/>
  <c r="AH328"/>
  <c r="AZ327"/>
  <c r="AH327"/>
  <c r="AZ326"/>
  <c r="AH326"/>
  <c r="AZ325"/>
  <c r="AH325"/>
  <c r="AZ324"/>
  <c r="AH324"/>
  <c r="AZ323"/>
  <c r="AH323"/>
  <c r="AZ322"/>
  <c r="AH322"/>
  <c r="AZ321"/>
  <c r="AH321"/>
  <c r="AZ320"/>
  <c r="AH320"/>
  <c r="AZ319"/>
  <c r="AH319"/>
  <c r="AZ318"/>
  <c r="AH318"/>
  <c r="AZ317"/>
  <c r="AH317"/>
  <c r="AZ316"/>
  <c r="AH316"/>
  <c r="AZ315"/>
  <c r="AH315"/>
  <c r="AZ314"/>
  <c r="AH314"/>
  <c r="AZ313"/>
  <c r="AH313"/>
  <c r="AZ312"/>
  <c r="AH312"/>
  <c r="AZ311"/>
  <c r="AH311"/>
  <c r="BF310"/>
  <c r="BF311" s="1"/>
  <c r="BF312" s="1"/>
  <c r="BF313" s="1"/>
  <c r="BF314" s="1"/>
  <c r="BF315" s="1"/>
  <c r="BF316" s="1"/>
  <c r="BF317" s="1"/>
  <c r="BF318" s="1"/>
  <c r="BF319" s="1"/>
  <c r="BF320" s="1"/>
  <c r="BF321" s="1"/>
  <c r="BF322" s="1"/>
  <c r="BF323" s="1"/>
  <c r="BF324" s="1"/>
  <c r="BF325" s="1"/>
  <c r="BF326" s="1"/>
  <c r="BF327" s="1"/>
  <c r="BF328" s="1"/>
  <c r="BC310"/>
  <c r="BC311" s="1"/>
  <c r="BC312" s="1"/>
  <c r="BC313" s="1"/>
  <c r="BC314" s="1"/>
  <c r="BC315" s="1"/>
  <c r="BC316" s="1"/>
  <c r="BC317" s="1"/>
  <c r="BC318" s="1"/>
  <c r="BC319" s="1"/>
  <c r="BC320" s="1"/>
  <c r="BC321" s="1"/>
  <c r="BC322" s="1"/>
  <c r="BC323" s="1"/>
  <c r="BC324" s="1"/>
  <c r="BC325" s="1"/>
  <c r="BC326" s="1"/>
  <c r="BC327" s="1"/>
  <c r="BC328" s="1"/>
  <c r="AZ310"/>
  <c r="AH310"/>
  <c r="AZ309"/>
  <c r="AH309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P212"/>
  <c r="P213"/>
  <c r="P214"/>
  <c r="P215"/>
  <c r="P216"/>
  <c r="P217"/>
  <c r="P218"/>
  <c r="P219"/>
  <c r="P220"/>
  <c r="P221"/>
  <c r="P222"/>
  <c r="P223"/>
  <c r="P224"/>
  <c r="P225"/>
  <c r="P226"/>
  <c r="P227"/>
  <c r="P228"/>
  <c r="P229"/>
  <c r="P230"/>
  <c r="AI312" l="1"/>
  <c r="AI320"/>
  <c r="AI327"/>
  <c r="AI319"/>
  <c r="AI311"/>
  <c r="AI324"/>
  <c r="AI316"/>
  <c r="AI325"/>
  <c r="AI317"/>
  <c r="AI321"/>
  <c r="AI313"/>
  <c r="AI309"/>
  <c r="AI326"/>
  <c r="AI322"/>
  <c r="AI318"/>
  <c r="AI314"/>
  <c r="AI310"/>
  <c r="AI315"/>
  <c r="AI323"/>
  <c r="AI328"/>
  <c r="Q177"/>
  <c r="Q178"/>
  <c r="Q179"/>
  <c r="Q180"/>
  <c r="Q181"/>
  <c r="Q182"/>
  <c r="Q183"/>
  <c r="Q184"/>
  <c r="P177"/>
  <c r="P178"/>
  <c r="P179"/>
  <c r="P180"/>
  <c r="P181"/>
  <c r="P182"/>
  <c r="P183"/>
  <c r="P184"/>
  <c r="BF154"/>
  <c r="BF155" s="1"/>
  <c r="BC154"/>
  <c r="BC155" s="1"/>
  <c r="AZ153"/>
  <c r="AZ154"/>
  <c r="AZ155"/>
  <c r="Q141"/>
  <c r="Q142"/>
  <c r="P141"/>
  <c r="P142"/>
  <c r="BF129" l="1"/>
  <c r="BF130" s="1"/>
  <c r="BF131" s="1"/>
  <c r="BF132" s="1"/>
  <c r="BF133" s="1"/>
  <c r="BF134" s="1"/>
  <c r="BF135" s="1"/>
  <c r="BF136" s="1"/>
  <c r="BF137" s="1"/>
  <c r="BF138" s="1"/>
  <c r="BF139" s="1"/>
  <c r="BF140" s="1"/>
  <c r="BC129"/>
  <c r="BC130" s="1"/>
  <c r="BC131" s="1"/>
  <c r="BC132" s="1"/>
  <c r="BC133" s="1"/>
  <c r="BC134" s="1"/>
  <c r="BC135" s="1"/>
  <c r="BC136" s="1"/>
  <c r="BC137" s="1"/>
  <c r="BC138" s="1"/>
  <c r="BC139" s="1"/>
  <c r="BC140" s="1"/>
  <c r="AZ128"/>
  <c r="AZ129"/>
  <c r="AZ130"/>
  <c r="AZ131"/>
  <c r="AZ132"/>
  <c r="AZ133"/>
  <c r="AZ134"/>
  <c r="AZ135"/>
  <c r="AZ136"/>
  <c r="AZ137"/>
  <c r="AZ138"/>
  <c r="AZ139"/>
  <c r="AZ140"/>
  <c r="AH128"/>
  <c r="AH129"/>
  <c r="AH130"/>
  <c r="AH131"/>
  <c r="AH132"/>
  <c r="AH133"/>
  <c r="AH134"/>
  <c r="AH135"/>
  <c r="AH136"/>
  <c r="AH137"/>
  <c r="AH138"/>
  <c r="AH139"/>
  <c r="AH140"/>
  <c r="X128"/>
  <c r="X129"/>
  <c r="X130"/>
  <c r="X131"/>
  <c r="X132"/>
  <c r="X133"/>
  <c r="X134"/>
  <c r="X135"/>
  <c r="X136"/>
  <c r="X137"/>
  <c r="X138"/>
  <c r="X139"/>
  <c r="X140"/>
  <c r="P128"/>
  <c r="P129"/>
  <c r="P130"/>
  <c r="P131"/>
  <c r="P132"/>
  <c r="P133"/>
  <c r="P134"/>
  <c r="P135"/>
  <c r="P136"/>
  <c r="P137"/>
  <c r="P138"/>
  <c r="P139"/>
  <c r="P140"/>
  <c r="AI137" l="1"/>
  <c r="AI133"/>
  <c r="AI129"/>
  <c r="AI138"/>
  <c r="AI134"/>
  <c r="AI130"/>
  <c r="AI139"/>
  <c r="AI135"/>
  <c r="AI131"/>
  <c r="AI140"/>
  <c r="AI136"/>
  <c r="AI132"/>
  <c r="AI128"/>
  <c r="AZ520"/>
  <c r="AH520"/>
  <c r="X520"/>
  <c r="Q520"/>
  <c r="P520"/>
  <c r="H520"/>
  <c r="H519"/>
  <c r="AI520" l="1"/>
  <c r="BF407"/>
  <c r="BF408" s="1"/>
  <c r="BF409" s="1"/>
  <c r="BF410" s="1"/>
  <c r="BF411" s="1"/>
  <c r="BF412" s="1"/>
  <c r="BF413" s="1"/>
  <c r="BF414" s="1"/>
  <c r="BF415" s="1"/>
  <c r="BF416" s="1"/>
  <c r="BF417" s="1"/>
  <c r="BC407"/>
  <c r="BC408" s="1"/>
  <c r="BC409" s="1"/>
  <c r="BC410" s="1"/>
  <c r="BC411" s="1"/>
  <c r="BC412" s="1"/>
  <c r="BC413" s="1"/>
  <c r="BC414" s="1"/>
  <c r="BC415" s="1"/>
  <c r="BC416" s="1"/>
  <c r="BC417" s="1"/>
  <c r="Q408"/>
  <c r="Q409"/>
  <c r="Q410"/>
  <c r="Q411"/>
  <c r="Q412"/>
  <c r="Q413"/>
  <c r="Q414"/>
  <c r="Q415"/>
  <c r="Q416"/>
  <c r="Q417"/>
  <c r="P408"/>
  <c r="P409"/>
  <c r="P410"/>
  <c r="P411"/>
  <c r="P412"/>
  <c r="P413"/>
  <c r="P414"/>
  <c r="P415"/>
  <c r="P416"/>
  <c r="P417"/>
  <c r="P407"/>
  <c r="Q407"/>
  <c r="P406"/>
  <c r="Q406"/>
  <c r="BF475"/>
  <c r="BF476" s="1"/>
  <c r="BF477" s="1"/>
  <c r="BF478" s="1"/>
  <c r="BF479" s="1"/>
  <c r="BF480" s="1"/>
  <c r="BF481" s="1"/>
  <c r="BF482" s="1"/>
  <c r="BF483" s="1"/>
  <c r="BC475"/>
  <c r="BC476" s="1"/>
  <c r="BC477" s="1"/>
  <c r="BC478" s="1"/>
  <c r="BC479" s="1"/>
  <c r="BC480" s="1"/>
  <c r="BC481" s="1"/>
  <c r="BC482" s="1"/>
  <c r="BC483" s="1"/>
  <c r="AZ474"/>
  <c r="AZ475"/>
  <c r="AZ476"/>
  <c r="AZ477"/>
  <c r="AZ478"/>
  <c r="AZ479"/>
  <c r="AZ480"/>
  <c r="AZ481"/>
  <c r="AZ482"/>
  <c r="AZ483"/>
  <c r="AH474"/>
  <c r="AH475"/>
  <c r="AH476"/>
  <c r="AH477"/>
  <c r="AH478"/>
  <c r="AH479"/>
  <c r="AH480"/>
  <c r="AH481"/>
  <c r="AH482"/>
  <c r="AH483"/>
  <c r="X476"/>
  <c r="X477"/>
  <c r="AI477" s="1"/>
  <c r="X478"/>
  <c r="AI478" s="1"/>
  <c r="X479"/>
  <c r="X480"/>
  <c r="AI480" s="1"/>
  <c r="X481"/>
  <c r="AI481" s="1"/>
  <c r="X482"/>
  <c r="X483"/>
  <c r="X475"/>
  <c r="X474"/>
  <c r="Q475"/>
  <c r="Q476"/>
  <c r="Q477"/>
  <c r="Q478"/>
  <c r="Q479"/>
  <c r="Q480"/>
  <c r="Q481"/>
  <c r="Q482"/>
  <c r="Q483"/>
  <c r="P475"/>
  <c r="P476"/>
  <c r="P477"/>
  <c r="P478"/>
  <c r="P479"/>
  <c r="P480"/>
  <c r="P481"/>
  <c r="P482"/>
  <c r="P483"/>
  <c r="P474"/>
  <c r="Q474"/>
  <c r="AZ184"/>
  <c r="AH184"/>
  <c r="X184"/>
  <c r="AZ183"/>
  <c r="AH183"/>
  <c r="X183"/>
  <c r="AZ182"/>
  <c r="AH182"/>
  <c r="X182"/>
  <c r="AZ181"/>
  <c r="AH181"/>
  <c r="X181"/>
  <c r="AZ180"/>
  <c r="AH180"/>
  <c r="X180"/>
  <c r="AZ179"/>
  <c r="AH179"/>
  <c r="X179"/>
  <c r="BF178"/>
  <c r="BF179" s="1"/>
  <c r="BF180" s="1"/>
  <c r="BF181" s="1"/>
  <c r="BF182" s="1"/>
  <c r="BF183" s="1"/>
  <c r="BF184" s="1"/>
  <c r="BC178"/>
  <c r="BC179" s="1"/>
  <c r="BC180" s="1"/>
  <c r="BC181" s="1"/>
  <c r="BC182" s="1"/>
  <c r="BC183" s="1"/>
  <c r="BC184" s="1"/>
  <c r="AZ178"/>
  <c r="AH178"/>
  <c r="X178"/>
  <c r="AZ177"/>
  <c r="AH177"/>
  <c r="X177"/>
  <c r="AZ406"/>
  <c r="AZ407"/>
  <c r="AZ408"/>
  <c r="AZ409"/>
  <c r="AZ410"/>
  <c r="AZ411"/>
  <c r="AZ412"/>
  <c r="AZ413"/>
  <c r="AZ414"/>
  <c r="AZ415"/>
  <c r="AZ416"/>
  <c r="AZ417"/>
  <c r="X407"/>
  <c r="X408"/>
  <c r="X409"/>
  <c r="X410"/>
  <c r="X411"/>
  <c r="X412"/>
  <c r="X413"/>
  <c r="X414"/>
  <c r="X415"/>
  <c r="X416"/>
  <c r="X417"/>
  <c r="X406"/>
  <c r="AH406"/>
  <c r="AH407"/>
  <c r="AH408"/>
  <c r="AH409"/>
  <c r="AH410"/>
  <c r="AH411"/>
  <c r="AH412"/>
  <c r="AH413"/>
  <c r="AH414"/>
  <c r="AH415"/>
  <c r="AH416"/>
  <c r="AH417"/>
  <c r="AZ471"/>
  <c r="AZ472"/>
  <c r="AZ473"/>
  <c r="AH472"/>
  <c r="AH473"/>
  <c r="X471"/>
  <c r="AI471" s="1"/>
  <c r="X472"/>
  <c r="X473"/>
  <c r="AI476" l="1"/>
  <c r="AI482"/>
  <c r="AI483"/>
  <c r="AI479"/>
  <c r="AI178"/>
  <c r="AI177"/>
  <c r="AI474"/>
  <c r="AI475"/>
  <c r="AI182"/>
  <c r="AI415"/>
  <c r="AI183"/>
  <c r="AI179"/>
  <c r="AI472"/>
  <c r="AI414"/>
  <c r="AI180"/>
  <c r="AI411"/>
  <c r="AI407"/>
  <c r="AI406"/>
  <c r="AI416"/>
  <c r="AI412"/>
  <c r="AI408"/>
  <c r="AI417"/>
  <c r="AI413"/>
  <c r="AI409"/>
  <c r="AI410"/>
  <c r="AI181"/>
  <c r="AI184"/>
  <c r="AI473"/>
  <c r="AZ447"/>
  <c r="AH447"/>
  <c r="X447"/>
  <c r="Q447"/>
  <c r="P447"/>
  <c r="AZ446"/>
  <c r="AH446"/>
  <c r="X446"/>
  <c r="Q446"/>
  <c r="P446"/>
  <c r="BF445"/>
  <c r="BF446" s="1"/>
  <c r="BF447" s="1"/>
  <c r="BC445"/>
  <c r="BC446" s="1"/>
  <c r="BC447" s="1"/>
  <c r="AZ445"/>
  <c r="AH445"/>
  <c r="X445"/>
  <c r="Q445"/>
  <c r="P445"/>
  <c r="AZ444"/>
  <c r="AH444"/>
  <c r="X444"/>
  <c r="Q444"/>
  <c r="P444"/>
  <c r="AZ421"/>
  <c r="AH421"/>
  <c r="X421"/>
  <c r="Q421"/>
  <c r="P421"/>
  <c r="AZ420"/>
  <c r="AH420"/>
  <c r="X420"/>
  <c r="Q420"/>
  <c r="P420"/>
  <c r="BF419"/>
  <c r="BF420" s="1"/>
  <c r="BF421" s="1"/>
  <c r="BC419"/>
  <c r="BC420" s="1"/>
  <c r="BC421" s="1"/>
  <c r="AZ419"/>
  <c r="AH419"/>
  <c r="X419"/>
  <c r="Q419"/>
  <c r="P419"/>
  <c r="AZ418"/>
  <c r="AH418"/>
  <c r="X418"/>
  <c r="Q418"/>
  <c r="P418"/>
  <c r="AI447" l="1"/>
  <c r="AI446"/>
  <c r="AI419"/>
  <c r="AI421"/>
  <c r="AI445"/>
  <c r="AI420"/>
  <c r="AI418"/>
  <c r="AI444"/>
  <c r="Q390" l="1"/>
  <c r="P390"/>
  <c r="AH153"/>
  <c r="AH154"/>
  <c r="AH155"/>
  <c r="X153"/>
  <c r="X154"/>
  <c r="X155"/>
  <c r="AI154" l="1"/>
  <c r="AI153"/>
  <c r="AI155"/>
  <c r="BF81" l="1"/>
  <c r="BF82" s="1"/>
  <c r="BF83" s="1"/>
  <c r="BC81"/>
  <c r="BC82" s="1"/>
  <c r="BC83" s="1"/>
  <c r="BF232" l="1"/>
  <c r="BF233" s="1"/>
  <c r="BF234" s="1"/>
  <c r="BF235" s="1"/>
  <c r="BF236" s="1"/>
  <c r="BF237" s="1"/>
  <c r="BF238" s="1"/>
  <c r="BF239" s="1"/>
  <c r="BF240" s="1"/>
  <c r="BF241" s="1"/>
  <c r="BF242" s="1"/>
  <c r="BF243" s="1"/>
  <c r="BF244" s="1"/>
  <c r="BF245" s="1"/>
  <c r="BF246" s="1"/>
  <c r="BF247" s="1"/>
  <c r="BC232"/>
  <c r="BC233" s="1"/>
  <c r="BC234" s="1"/>
  <c r="BC235" s="1"/>
  <c r="BC236" s="1"/>
  <c r="BC237" s="1"/>
  <c r="BC238" s="1"/>
  <c r="BC239" s="1"/>
  <c r="BC240" s="1"/>
  <c r="BC241" s="1"/>
  <c r="BC242" s="1"/>
  <c r="BC243" s="1"/>
  <c r="BC244" s="1"/>
  <c r="BC245" s="1"/>
  <c r="BC246" s="1"/>
  <c r="BC247" s="1"/>
  <c r="AZ231"/>
  <c r="AZ232"/>
  <c r="AZ233"/>
  <c r="AZ234"/>
  <c r="AZ235"/>
  <c r="AZ236"/>
  <c r="AZ237"/>
  <c r="AZ238"/>
  <c r="AZ239"/>
  <c r="AZ240"/>
  <c r="AZ241"/>
  <c r="AZ242"/>
  <c r="AZ243"/>
  <c r="AZ244"/>
  <c r="AZ245"/>
  <c r="AZ246"/>
  <c r="AZ247"/>
  <c r="AH231"/>
  <c r="AH232"/>
  <c r="AH233"/>
  <c r="AH234"/>
  <c r="AH235"/>
  <c r="AH236"/>
  <c r="AH237"/>
  <c r="AH238"/>
  <c r="AH239"/>
  <c r="AH240"/>
  <c r="AH241"/>
  <c r="AH242"/>
  <c r="AH243"/>
  <c r="AH244"/>
  <c r="AH245"/>
  <c r="AH246"/>
  <c r="AH247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P231"/>
  <c r="P232"/>
  <c r="P233"/>
  <c r="P234"/>
  <c r="P235"/>
  <c r="P236"/>
  <c r="P237"/>
  <c r="P238"/>
  <c r="P239"/>
  <c r="P240"/>
  <c r="P241"/>
  <c r="P242"/>
  <c r="P243"/>
  <c r="P244"/>
  <c r="P245"/>
  <c r="P246"/>
  <c r="P247"/>
  <c r="Q540"/>
  <c r="Q541"/>
  <c r="Q542"/>
  <c r="Q543"/>
  <c r="Q544"/>
  <c r="Q545"/>
  <c r="Q546"/>
  <c r="Q547"/>
  <c r="Q548"/>
  <c r="Q549"/>
  <c r="Q550"/>
  <c r="Q551"/>
  <c r="Q552"/>
  <c r="Q553"/>
  <c r="Q554"/>
  <c r="Q555"/>
  <c r="P540"/>
  <c r="P541"/>
  <c r="P542"/>
  <c r="P543"/>
  <c r="P544"/>
  <c r="P545"/>
  <c r="P546"/>
  <c r="P547"/>
  <c r="P548"/>
  <c r="P549"/>
  <c r="P550"/>
  <c r="P551"/>
  <c r="P552"/>
  <c r="P553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AH212"/>
  <c r="AH213"/>
  <c r="AH214"/>
  <c r="AH215"/>
  <c r="AH216"/>
  <c r="AH217"/>
  <c r="AH218"/>
  <c r="AH219"/>
  <c r="AH220"/>
  <c r="AH221"/>
  <c r="AH222"/>
  <c r="AH223"/>
  <c r="AH224"/>
  <c r="AH225"/>
  <c r="AH226"/>
  <c r="AH227"/>
  <c r="AH228"/>
  <c r="AH229"/>
  <c r="AH230"/>
  <c r="AZ213"/>
  <c r="AZ214"/>
  <c r="AZ215"/>
  <c r="AZ216"/>
  <c r="AZ217"/>
  <c r="AZ218"/>
  <c r="AZ219"/>
  <c r="AZ220"/>
  <c r="AZ221"/>
  <c r="AZ222"/>
  <c r="AZ223"/>
  <c r="AZ224"/>
  <c r="AZ225"/>
  <c r="AZ226"/>
  <c r="AZ227"/>
  <c r="AZ228"/>
  <c r="AZ229"/>
  <c r="AZ230"/>
  <c r="AI244" l="1"/>
  <c r="AI240"/>
  <c r="AI230"/>
  <c r="AI226"/>
  <c r="AI222"/>
  <c r="AI218"/>
  <c r="AI214"/>
  <c r="AI241"/>
  <c r="AI237"/>
  <c r="AI246"/>
  <c r="AI242"/>
  <c r="AI238"/>
  <c r="AI247"/>
  <c r="AI243"/>
  <c r="AI239"/>
  <c r="AI245"/>
  <c r="AI233"/>
  <c r="AI231"/>
  <c r="AI232"/>
  <c r="AI234"/>
  <c r="AI235"/>
  <c r="AI236"/>
  <c r="AI221"/>
  <c r="AI213"/>
  <c r="AI228"/>
  <c r="AI224"/>
  <c r="AI220"/>
  <c r="AI227"/>
  <c r="AI223"/>
  <c r="AI219"/>
  <c r="AI215"/>
  <c r="AI216"/>
  <c r="AI212"/>
  <c r="AI229"/>
  <c r="AI225"/>
  <c r="AI217"/>
  <c r="AZ348" l="1"/>
  <c r="AZ349"/>
  <c r="AZ350"/>
  <c r="AZ351"/>
  <c r="AZ352"/>
  <c r="AZ353"/>
  <c r="AH348"/>
  <c r="AH349"/>
  <c r="AH350"/>
  <c r="AH351"/>
  <c r="AH352"/>
  <c r="AH353"/>
  <c r="X348"/>
  <c r="X349"/>
  <c r="X350"/>
  <c r="X351"/>
  <c r="X352"/>
  <c r="X353"/>
  <c r="Q348"/>
  <c r="Q349"/>
  <c r="Q350"/>
  <c r="Q351"/>
  <c r="Q352"/>
  <c r="Q353"/>
  <c r="P348"/>
  <c r="P349"/>
  <c r="P350"/>
  <c r="P351"/>
  <c r="P352"/>
  <c r="P353"/>
  <c r="AI351" l="1"/>
  <c r="AI352"/>
  <c r="AI348"/>
  <c r="AI353"/>
  <c r="AI349"/>
  <c r="AI350"/>
  <c r="BF485" l="1"/>
  <c r="BF486" s="1"/>
  <c r="BF487" s="1"/>
  <c r="BF488" s="1"/>
  <c r="BF489" s="1"/>
  <c r="BF490" s="1"/>
  <c r="BF491" s="1"/>
  <c r="BF492" s="1"/>
  <c r="BF493" s="1"/>
  <c r="BF494" s="1"/>
  <c r="BF495" s="1"/>
  <c r="BF496" s="1"/>
  <c r="BF497" s="1"/>
  <c r="BF498" s="1"/>
  <c r="BF499" s="1"/>
  <c r="BF500" s="1"/>
  <c r="BF501" s="1"/>
  <c r="BC485"/>
  <c r="BC486" s="1"/>
  <c r="BC487" s="1"/>
  <c r="BC488" s="1"/>
  <c r="BC489" s="1"/>
  <c r="BC490" s="1"/>
  <c r="BC491" s="1"/>
  <c r="BC492" s="1"/>
  <c r="BC493" s="1"/>
  <c r="BC494" s="1"/>
  <c r="BC495" s="1"/>
  <c r="BC496" s="1"/>
  <c r="BC497" s="1"/>
  <c r="BC498" s="1"/>
  <c r="BC499" s="1"/>
  <c r="BC500" s="1"/>
  <c r="BC501" s="1"/>
  <c r="L484"/>
  <c r="L485"/>
  <c r="L486"/>
  <c r="L487"/>
  <c r="L488"/>
  <c r="L489"/>
  <c r="L490"/>
  <c r="L491"/>
  <c r="L492"/>
  <c r="L493"/>
  <c r="L494"/>
  <c r="L495"/>
  <c r="L496"/>
  <c r="L497"/>
  <c r="L498"/>
  <c r="L499"/>
  <c r="L500"/>
  <c r="L501"/>
  <c r="AZ540" l="1"/>
  <c r="AZ541"/>
  <c r="AZ542"/>
  <c r="AZ543"/>
  <c r="AZ544"/>
  <c r="AZ545"/>
  <c r="AZ546"/>
  <c r="AZ547"/>
  <c r="AZ548"/>
  <c r="AZ549"/>
  <c r="AZ550"/>
  <c r="AZ551"/>
  <c r="AZ552"/>
  <c r="AZ553"/>
  <c r="AH540"/>
  <c r="AH541"/>
  <c r="AH542"/>
  <c r="AH543"/>
  <c r="AH544"/>
  <c r="AH545"/>
  <c r="AH546"/>
  <c r="AH547"/>
  <c r="AH548"/>
  <c r="AH549"/>
  <c r="AH550"/>
  <c r="AH551"/>
  <c r="AH552"/>
  <c r="AH553"/>
  <c r="X540"/>
  <c r="X541"/>
  <c r="X542"/>
  <c r="X543"/>
  <c r="X544"/>
  <c r="X545"/>
  <c r="X546"/>
  <c r="X547"/>
  <c r="X548"/>
  <c r="X549"/>
  <c r="X550"/>
  <c r="X551"/>
  <c r="X552"/>
  <c r="X553"/>
  <c r="BF396"/>
  <c r="BF397" s="1"/>
  <c r="BC396"/>
  <c r="BC397" s="1"/>
  <c r="AZ141"/>
  <c r="AZ142"/>
  <c r="X141"/>
  <c r="X142"/>
  <c r="AH141"/>
  <c r="AH142"/>
  <c r="AI549" l="1"/>
  <c r="AI542"/>
  <c r="AI553"/>
  <c r="AI551"/>
  <c r="AI550"/>
  <c r="AI547"/>
  <c r="AI546"/>
  <c r="AI545"/>
  <c r="AI541"/>
  <c r="AI552"/>
  <c r="AI548"/>
  <c r="AI544"/>
  <c r="AI540"/>
  <c r="AI543"/>
  <c r="AI141"/>
  <c r="AI142"/>
  <c r="AH5" l="1"/>
  <c r="AH6"/>
  <c r="AH7"/>
  <c r="AH8"/>
  <c r="AH9"/>
  <c r="AH10"/>
  <c r="AH11"/>
  <c r="AH12"/>
  <c r="AH13"/>
  <c r="AH14"/>
  <c r="AH15"/>
  <c r="X5"/>
  <c r="X6"/>
  <c r="X7"/>
  <c r="X8"/>
  <c r="X9"/>
  <c r="X10"/>
  <c r="X11"/>
  <c r="X12"/>
  <c r="X13"/>
  <c r="X14"/>
  <c r="X15"/>
  <c r="Q5"/>
  <c r="Q6"/>
  <c r="Q7"/>
  <c r="Q8"/>
  <c r="Q9"/>
  <c r="Q10"/>
  <c r="Q11"/>
  <c r="Q12"/>
  <c r="Q13"/>
  <c r="Q14"/>
  <c r="Q15"/>
  <c r="P5"/>
  <c r="P6"/>
  <c r="P7"/>
  <c r="P8"/>
  <c r="P9"/>
  <c r="P10"/>
  <c r="P11"/>
  <c r="P12"/>
  <c r="P13"/>
  <c r="P14"/>
  <c r="P15"/>
  <c r="AZ15"/>
  <c r="AZ14"/>
  <c r="AZ13"/>
  <c r="AZ12"/>
  <c r="AZ11"/>
  <c r="AZ10"/>
  <c r="AZ9"/>
  <c r="AZ8"/>
  <c r="AZ7"/>
  <c r="BF6"/>
  <c r="BF7" s="1"/>
  <c r="BF8" s="1"/>
  <c r="BF9" s="1"/>
  <c r="BF10" s="1"/>
  <c r="BF11" s="1"/>
  <c r="BF12" s="1"/>
  <c r="BF13" s="1"/>
  <c r="BF14" s="1"/>
  <c r="BF15" s="1"/>
  <c r="BC6"/>
  <c r="BC7" s="1"/>
  <c r="BC8" s="1"/>
  <c r="BC9" s="1"/>
  <c r="BC10" s="1"/>
  <c r="BC11" s="1"/>
  <c r="BC12" s="1"/>
  <c r="BC13" s="1"/>
  <c r="BC14" s="1"/>
  <c r="BC15" s="1"/>
  <c r="AZ6"/>
  <c r="AZ5"/>
  <c r="BF282"/>
  <c r="BF283" s="1"/>
  <c r="BF284" s="1"/>
  <c r="BF285" s="1"/>
  <c r="BF286" s="1"/>
  <c r="BC282"/>
  <c r="BC283" s="1"/>
  <c r="BC284" s="1"/>
  <c r="BC285" s="1"/>
  <c r="BC286" s="1"/>
  <c r="BF276"/>
  <c r="BF277" s="1"/>
  <c r="BF278" s="1"/>
  <c r="BF279" s="1"/>
  <c r="BF280" s="1"/>
  <c r="BC276"/>
  <c r="BC277" s="1"/>
  <c r="BC278" s="1"/>
  <c r="BC279" s="1"/>
  <c r="BC280" s="1"/>
  <c r="AZ275"/>
  <c r="AZ276"/>
  <c r="AZ277"/>
  <c r="AZ278"/>
  <c r="AZ279"/>
  <c r="AZ280"/>
  <c r="AZ281"/>
  <c r="AZ282"/>
  <c r="AZ283"/>
  <c r="AZ284"/>
  <c r="AZ285"/>
  <c r="AZ286"/>
  <c r="AH275"/>
  <c r="AH276"/>
  <c r="AH277"/>
  <c r="AH278"/>
  <c r="AH279"/>
  <c r="AH280"/>
  <c r="AH281"/>
  <c r="AH282"/>
  <c r="AH283"/>
  <c r="AH284"/>
  <c r="AH285"/>
  <c r="AH286"/>
  <c r="X275"/>
  <c r="X276"/>
  <c r="X277"/>
  <c r="X278"/>
  <c r="X279"/>
  <c r="X280"/>
  <c r="X281"/>
  <c r="X282"/>
  <c r="X283"/>
  <c r="X284"/>
  <c r="X285"/>
  <c r="X286"/>
  <c r="BF378"/>
  <c r="BF379" s="1"/>
  <c r="BF380" s="1"/>
  <c r="BF381" s="1"/>
  <c r="BF382" s="1"/>
  <c r="BF383" s="1"/>
  <c r="BF384" s="1"/>
  <c r="BF385" s="1"/>
  <c r="BF386" s="1"/>
  <c r="BF387" s="1"/>
  <c r="BF388" s="1"/>
  <c r="BF389" s="1"/>
  <c r="BC378"/>
  <c r="BC379" s="1"/>
  <c r="BC380" s="1"/>
  <c r="BC381" s="1"/>
  <c r="BC382" s="1"/>
  <c r="BC383" s="1"/>
  <c r="BC384" s="1"/>
  <c r="BC385" s="1"/>
  <c r="BC386" s="1"/>
  <c r="BC387" s="1"/>
  <c r="BC388" s="1"/>
  <c r="BC389" s="1"/>
  <c r="AZ377"/>
  <c r="AZ378"/>
  <c r="AZ379"/>
  <c r="AZ380"/>
  <c r="AZ381"/>
  <c r="AZ382"/>
  <c r="AZ383"/>
  <c r="AZ384"/>
  <c r="AZ385"/>
  <c r="AZ386"/>
  <c r="AZ387"/>
  <c r="AZ388"/>
  <c r="AZ389"/>
  <c r="AH377"/>
  <c r="AH378"/>
  <c r="AH379"/>
  <c r="AH380"/>
  <c r="AH381"/>
  <c r="AH382"/>
  <c r="AH383"/>
  <c r="AH384"/>
  <c r="AH385"/>
  <c r="AH386"/>
  <c r="AH387"/>
  <c r="AH388"/>
  <c r="AH389"/>
  <c r="X377"/>
  <c r="X378"/>
  <c r="X379"/>
  <c r="X380"/>
  <c r="X381"/>
  <c r="X382"/>
  <c r="X383"/>
  <c r="X384"/>
  <c r="X385"/>
  <c r="X386"/>
  <c r="X387"/>
  <c r="X388"/>
  <c r="X389"/>
  <c r="Q377"/>
  <c r="Q378"/>
  <c r="Q379"/>
  <c r="Q380"/>
  <c r="Q381"/>
  <c r="Q382"/>
  <c r="Q383"/>
  <c r="Q384"/>
  <c r="Q385"/>
  <c r="Q386"/>
  <c r="Q387"/>
  <c r="Q388"/>
  <c r="Q389"/>
  <c r="P377"/>
  <c r="P378"/>
  <c r="P379"/>
  <c r="P380"/>
  <c r="P381"/>
  <c r="P382"/>
  <c r="P383"/>
  <c r="P384"/>
  <c r="P385"/>
  <c r="P386"/>
  <c r="P387"/>
  <c r="P388"/>
  <c r="P389"/>
  <c r="AI286" l="1"/>
  <c r="AI275"/>
  <c r="AI282"/>
  <c r="AI279"/>
  <c r="AI284"/>
  <c r="AI385"/>
  <c r="AI12"/>
  <c r="AI8"/>
  <c r="AI277"/>
  <c r="AI13"/>
  <c r="AI9"/>
  <c r="AI5"/>
  <c r="AI14"/>
  <c r="AI10"/>
  <c r="AI6"/>
  <c r="AI389"/>
  <c r="AI15"/>
  <c r="AI11"/>
  <c r="AI7"/>
  <c r="AI382"/>
  <c r="AI285"/>
  <c r="AI281"/>
  <c r="AI278"/>
  <c r="AI386"/>
  <c r="AI378"/>
  <c r="AI381"/>
  <c r="AI283"/>
  <c r="AI280"/>
  <c r="AI276"/>
  <c r="AI387"/>
  <c r="AI383"/>
  <c r="AI379"/>
  <c r="AI388"/>
  <c r="AI384"/>
  <c r="AI380"/>
  <c r="AI377"/>
  <c r="Q395"/>
  <c r="Q396"/>
  <c r="Q397"/>
  <c r="Q398"/>
  <c r="Q400"/>
  <c r="Q401"/>
  <c r="Q402"/>
  <c r="Q403"/>
  <c r="Q404"/>
  <c r="Q405"/>
  <c r="Q287"/>
  <c r="Q288"/>
  <c r="Q289"/>
  <c r="Q290"/>
  <c r="Q291"/>
  <c r="Q292"/>
  <c r="Q293"/>
  <c r="Q521"/>
  <c r="Q522"/>
  <c r="Q523"/>
  <c r="Q524"/>
  <c r="Q525"/>
  <c r="Q526"/>
  <c r="Q527"/>
  <c r="Q528"/>
  <c r="Q529"/>
  <c r="Q530"/>
  <c r="Q531"/>
  <c r="Q532"/>
  <c r="Q533"/>
  <c r="Q534"/>
  <c r="Q535"/>
  <c r="Q536"/>
  <c r="Q537"/>
  <c r="Q538"/>
  <c r="Q539"/>
  <c r="Q391"/>
  <c r="Q392"/>
  <c r="Q393"/>
  <c r="Q394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80"/>
  <c r="Q81"/>
  <c r="Q82"/>
  <c r="Q83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84"/>
  <c r="Q85"/>
  <c r="Q86"/>
  <c r="Q87"/>
  <c r="Q88"/>
  <c r="Q89"/>
  <c r="Q90"/>
  <c r="Q91"/>
  <c r="Q92"/>
  <c r="Q93"/>
  <c r="Q94"/>
  <c r="Q95"/>
  <c r="Q96"/>
  <c r="Q97"/>
  <c r="Q54"/>
  <c r="Q55"/>
  <c r="Q56"/>
  <c r="Q57"/>
  <c r="Q58"/>
  <c r="Q59"/>
  <c r="Q60"/>
  <c r="Q61"/>
  <c r="Q62"/>
  <c r="Q63"/>
  <c r="Q64"/>
  <c r="Q65"/>
  <c r="Q66"/>
  <c r="Q67"/>
  <c r="Q68"/>
  <c r="Q69"/>
  <c r="Q70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43"/>
  <c r="Q144"/>
  <c r="Q145"/>
  <c r="Q146"/>
  <c r="Q147"/>
  <c r="Q148"/>
  <c r="Q149"/>
  <c r="Q150"/>
  <c r="Q151"/>
  <c r="Q152"/>
  <c r="Q448"/>
  <c r="Q449"/>
  <c r="Q450"/>
  <c r="Q451"/>
  <c r="Q452"/>
  <c r="Q453"/>
  <c r="Q454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71"/>
  <c r="Q72"/>
  <c r="Q73"/>
  <c r="Q74"/>
  <c r="Q75"/>
  <c r="Q76"/>
  <c r="Q77"/>
  <c r="Q78"/>
  <c r="Q79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2"/>
  <c r="Q3"/>
  <c r="Q4"/>
  <c r="P395"/>
  <c r="P396"/>
  <c r="P397"/>
  <c r="P398"/>
  <c r="P400"/>
  <c r="P401"/>
  <c r="P402"/>
  <c r="P403"/>
  <c r="P404"/>
  <c r="P405"/>
  <c r="P554"/>
  <c r="P555"/>
  <c r="P287"/>
  <c r="P288"/>
  <c r="P289"/>
  <c r="P290"/>
  <c r="P291"/>
  <c r="P292"/>
  <c r="P293"/>
  <c r="P521"/>
  <c r="P522"/>
  <c r="P523"/>
  <c r="P524"/>
  <c r="P525"/>
  <c r="P526"/>
  <c r="P527"/>
  <c r="P528"/>
  <c r="P529"/>
  <c r="P530"/>
  <c r="P531"/>
  <c r="P532"/>
  <c r="P533"/>
  <c r="P534"/>
  <c r="P535"/>
  <c r="P536"/>
  <c r="P537"/>
  <c r="P538"/>
  <c r="P539"/>
  <c r="P391"/>
  <c r="P392"/>
  <c r="P393"/>
  <c r="P394"/>
  <c r="P354"/>
  <c r="P355"/>
  <c r="P356"/>
  <c r="P357"/>
  <c r="P358"/>
  <c r="P359"/>
  <c r="P360"/>
  <c r="P361"/>
  <c r="P362"/>
  <c r="P363"/>
  <c r="P364"/>
  <c r="P365"/>
  <c r="P366"/>
  <c r="P367"/>
  <c r="P368"/>
  <c r="P369"/>
  <c r="P370"/>
  <c r="P371"/>
  <c r="P372"/>
  <c r="P373"/>
  <c r="P374"/>
  <c r="P375"/>
  <c r="P376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80"/>
  <c r="P81"/>
  <c r="P82"/>
  <c r="P83"/>
  <c r="P502"/>
  <c r="P503"/>
  <c r="P504"/>
  <c r="P505"/>
  <c r="P506"/>
  <c r="P507"/>
  <c r="P508"/>
  <c r="P509"/>
  <c r="P510"/>
  <c r="P511"/>
  <c r="P512"/>
  <c r="P513"/>
  <c r="P514"/>
  <c r="P515"/>
  <c r="P516"/>
  <c r="P517"/>
  <c r="P518"/>
  <c r="P519"/>
  <c r="P185"/>
  <c r="P186"/>
  <c r="P187"/>
  <c r="P188"/>
  <c r="P189"/>
  <c r="P190"/>
  <c r="P191"/>
  <c r="P192"/>
  <c r="P193"/>
  <c r="P194"/>
  <c r="P195"/>
  <c r="P196"/>
  <c r="P197"/>
  <c r="P198"/>
  <c r="P199"/>
  <c r="P200"/>
  <c r="P201"/>
  <c r="P202"/>
  <c r="P203"/>
  <c r="P204"/>
  <c r="P205"/>
  <c r="P84"/>
  <c r="P85"/>
  <c r="P86"/>
  <c r="P87"/>
  <c r="P88"/>
  <c r="P89"/>
  <c r="P90"/>
  <c r="P91"/>
  <c r="P92"/>
  <c r="P93"/>
  <c r="P94"/>
  <c r="P95"/>
  <c r="P96"/>
  <c r="P97"/>
  <c r="P54"/>
  <c r="P55"/>
  <c r="P56"/>
  <c r="P57"/>
  <c r="P58"/>
  <c r="P59"/>
  <c r="P60"/>
  <c r="P61"/>
  <c r="P62"/>
  <c r="P63"/>
  <c r="P64"/>
  <c r="P65"/>
  <c r="P66"/>
  <c r="P67"/>
  <c r="P68"/>
  <c r="P69"/>
  <c r="P70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43"/>
  <c r="P144"/>
  <c r="P145"/>
  <c r="P146"/>
  <c r="P147"/>
  <c r="P148"/>
  <c r="P149"/>
  <c r="P150"/>
  <c r="P151"/>
  <c r="P152"/>
  <c r="P448"/>
  <c r="P449"/>
  <c r="P450"/>
  <c r="P451"/>
  <c r="P452"/>
  <c r="P453"/>
  <c r="P454"/>
  <c r="P248"/>
  <c r="P249"/>
  <c r="P250"/>
  <c r="P251"/>
  <c r="P252"/>
  <c r="P253"/>
  <c r="P254"/>
  <c r="P255"/>
  <c r="P256"/>
  <c r="P257"/>
  <c r="P258"/>
  <c r="P259"/>
  <c r="P260"/>
  <c r="P261"/>
  <c r="P262"/>
  <c r="P263"/>
  <c r="P264"/>
  <c r="P265"/>
  <c r="P266"/>
  <c r="P267"/>
  <c r="P268"/>
  <c r="P269"/>
  <c r="P270"/>
  <c r="P271"/>
  <c r="P272"/>
  <c r="P273"/>
  <c r="P274"/>
  <c r="P16"/>
  <c r="P17"/>
  <c r="P18"/>
  <c r="P19"/>
  <c r="P20"/>
  <c r="P21"/>
  <c r="P22"/>
  <c r="P23"/>
  <c r="P24"/>
  <c r="P25"/>
  <c r="P26"/>
  <c r="P27"/>
  <c r="P28"/>
  <c r="P29"/>
  <c r="P30"/>
  <c r="P31"/>
  <c r="P32"/>
  <c r="P33"/>
  <c r="P34"/>
  <c r="P71"/>
  <c r="P72"/>
  <c r="P73"/>
  <c r="P74"/>
  <c r="P75"/>
  <c r="P76"/>
  <c r="P77"/>
  <c r="P78"/>
  <c r="P79"/>
  <c r="P484"/>
  <c r="P485"/>
  <c r="P486"/>
  <c r="P487"/>
  <c r="P488"/>
  <c r="P489"/>
  <c r="P490"/>
  <c r="P491"/>
  <c r="P492"/>
  <c r="P493"/>
  <c r="P494"/>
  <c r="P495"/>
  <c r="P496"/>
  <c r="P497"/>
  <c r="P498"/>
  <c r="P499"/>
  <c r="P500"/>
  <c r="P501"/>
  <c r="P2"/>
  <c r="P3"/>
  <c r="P4"/>
  <c r="AZ4" l="1"/>
  <c r="AH4"/>
  <c r="X4"/>
  <c r="BF3"/>
  <c r="BF4" s="1"/>
  <c r="BC3"/>
  <c r="BC4" s="1"/>
  <c r="AZ3"/>
  <c r="AH3"/>
  <c r="X3"/>
  <c r="AZ2"/>
  <c r="AH2"/>
  <c r="X2"/>
  <c r="AZ395"/>
  <c r="AZ396"/>
  <c r="AZ397"/>
  <c r="AZ398"/>
  <c r="AZ400"/>
  <c r="AZ401"/>
  <c r="AZ402"/>
  <c r="AZ403"/>
  <c r="AZ404"/>
  <c r="AZ405"/>
  <c r="AZ554"/>
  <c r="AZ555"/>
  <c r="AZ287"/>
  <c r="AZ288"/>
  <c r="AZ289"/>
  <c r="AZ290"/>
  <c r="AZ291"/>
  <c r="AZ292"/>
  <c r="AZ293"/>
  <c r="AZ521"/>
  <c r="AZ522"/>
  <c r="AZ523"/>
  <c r="AZ524"/>
  <c r="AZ525"/>
  <c r="AZ526"/>
  <c r="AZ527"/>
  <c r="AZ528"/>
  <c r="AZ529"/>
  <c r="AZ530"/>
  <c r="AZ531"/>
  <c r="AZ532"/>
  <c r="AZ533"/>
  <c r="AZ534"/>
  <c r="AZ535"/>
  <c r="AZ536"/>
  <c r="AZ537"/>
  <c r="AZ538"/>
  <c r="AZ539"/>
  <c r="AZ390"/>
  <c r="AZ391"/>
  <c r="AZ392"/>
  <c r="AZ393"/>
  <c r="AZ394"/>
  <c r="AZ354"/>
  <c r="AZ355"/>
  <c r="AZ356"/>
  <c r="AZ357"/>
  <c r="AZ358"/>
  <c r="AZ359"/>
  <c r="AZ360"/>
  <c r="AZ361"/>
  <c r="AZ362"/>
  <c r="AZ363"/>
  <c r="AZ364"/>
  <c r="AZ365"/>
  <c r="AZ366"/>
  <c r="AZ367"/>
  <c r="AZ368"/>
  <c r="AZ369"/>
  <c r="AZ370"/>
  <c r="AZ371"/>
  <c r="AZ372"/>
  <c r="AZ373"/>
  <c r="AZ374"/>
  <c r="AZ375"/>
  <c r="AZ376"/>
  <c r="AZ156"/>
  <c r="AZ157"/>
  <c r="AZ158"/>
  <c r="AZ159"/>
  <c r="AZ160"/>
  <c r="AZ161"/>
  <c r="AZ162"/>
  <c r="AZ163"/>
  <c r="AZ164"/>
  <c r="AZ165"/>
  <c r="AZ166"/>
  <c r="AZ167"/>
  <c r="AZ168"/>
  <c r="AZ169"/>
  <c r="AZ170"/>
  <c r="AZ171"/>
  <c r="AZ172"/>
  <c r="AZ173"/>
  <c r="AZ174"/>
  <c r="AZ175"/>
  <c r="AZ176"/>
  <c r="AZ80"/>
  <c r="AZ81"/>
  <c r="AZ82"/>
  <c r="AZ83"/>
  <c r="AZ502"/>
  <c r="AZ503"/>
  <c r="AZ504"/>
  <c r="AZ505"/>
  <c r="AZ506"/>
  <c r="AZ507"/>
  <c r="AZ508"/>
  <c r="AZ509"/>
  <c r="AZ510"/>
  <c r="AZ511"/>
  <c r="AZ512"/>
  <c r="AZ513"/>
  <c r="AZ514"/>
  <c r="AZ515"/>
  <c r="AZ516"/>
  <c r="AZ517"/>
  <c r="AZ518"/>
  <c r="AZ519"/>
  <c r="AZ329"/>
  <c r="AZ330"/>
  <c r="AZ331"/>
  <c r="AZ332"/>
  <c r="AZ333"/>
  <c r="AZ334"/>
  <c r="AZ335"/>
  <c r="AZ336"/>
  <c r="AZ337"/>
  <c r="AZ338"/>
  <c r="AZ339"/>
  <c r="AZ340"/>
  <c r="AZ341"/>
  <c r="AZ342"/>
  <c r="AZ343"/>
  <c r="AZ344"/>
  <c r="AZ345"/>
  <c r="AZ346"/>
  <c r="AZ347"/>
  <c r="AZ185"/>
  <c r="AZ186"/>
  <c r="AZ187"/>
  <c r="AZ188"/>
  <c r="AZ189"/>
  <c r="AZ190"/>
  <c r="AZ191"/>
  <c r="AZ192"/>
  <c r="AZ193"/>
  <c r="AZ194"/>
  <c r="AZ195"/>
  <c r="AZ196"/>
  <c r="AZ197"/>
  <c r="AZ198"/>
  <c r="AZ199"/>
  <c r="AZ200"/>
  <c r="AZ201"/>
  <c r="AZ202"/>
  <c r="AZ203"/>
  <c r="AZ204"/>
  <c r="AZ205"/>
  <c r="AZ84"/>
  <c r="AZ85"/>
  <c r="AZ86"/>
  <c r="AZ87"/>
  <c r="AZ88"/>
  <c r="AZ89"/>
  <c r="AZ90"/>
  <c r="AZ91"/>
  <c r="AZ92"/>
  <c r="AZ93"/>
  <c r="AZ94"/>
  <c r="AZ95"/>
  <c r="AZ96"/>
  <c r="AZ97"/>
  <c r="AZ54"/>
  <c r="AZ55"/>
  <c r="AZ56"/>
  <c r="AZ57"/>
  <c r="AZ58"/>
  <c r="AZ59"/>
  <c r="AZ60"/>
  <c r="AZ61"/>
  <c r="AZ62"/>
  <c r="AZ63"/>
  <c r="AZ64"/>
  <c r="AZ65"/>
  <c r="AZ66"/>
  <c r="AZ67"/>
  <c r="AZ68"/>
  <c r="AZ69"/>
  <c r="AZ70"/>
  <c r="AZ35"/>
  <c r="AZ36"/>
  <c r="AZ37"/>
  <c r="AZ38"/>
  <c r="AZ39"/>
  <c r="AZ40"/>
  <c r="AZ41"/>
  <c r="AZ42"/>
  <c r="AZ43"/>
  <c r="AZ44"/>
  <c r="AZ45"/>
  <c r="AZ46"/>
  <c r="AZ47"/>
  <c r="AZ48"/>
  <c r="AZ49"/>
  <c r="AZ50"/>
  <c r="AZ51"/>
  <c r="AZ52"/>
  <c r="AZ53"/>
  <c r="AZ98"/>
  <c r="AZ99"/>
  <c r="AZ100"/>
  <c r="AZ101"/>
  <c r="AZ102"/>
  <c r="AZ103"/>
  <c r="AZ104"/>
  <c r="AZ105"/>
  <c r="AZ106"/>
  <c r="AZ107"/>
  <c r="AZ108"/>
  <c r="AZ109"/>
  <c r="AZ110"/>
  <c r="AZ111"/>
  <c r="AZ112"/>
  <c r="AZ113"/>
  <c r="AZ114"/>
  <c r="AZ115"/>
  <c r="AZ116"/>
  <c r="AZ117"/>
  <c r="AZ118"/>
  <c r="AZ119"/>
  <c r="AZ120"/>
  <c r="AZ121"/>
  <c r="AZ122"/>
  <c r="AZ123"/>
  <c r="AZ124"/>
  <c r="AZ125"/>
  <c r="AZ126"/>
  <c r="AZ127"/>
  <c r="AZ143"/>
  <c r="AZ144"/>
  <c r="AZ145"/>
  <c r="AZ146"/>
  <c r="AZ147"/>
  <c r="AZ148"/>
  <c r="AZ149"/>
  <c r="AZ150"/>
  <c r="AZ151"/>
  <c r="AZ152"/>
  <c r="AZ448"/>
  <c r="AZ449"/>
  <c r="AZ450"/>
  <c r="AZ451"/>
  <c r="AZ452"/>
  <c r="AZ453"/>
  <c r="AZ454"/>
  <c r="AZ248"/>
  <c r="AZ249"/>
  <c r="AZ250"/>
  <c r="AZ251"/>
  <c r="AZ252"/>
  <c r="AZ253"/>
  <c r="AZ254"/>
  <c r="AZ255"/>
  <c r="AZ256"/>
  <c r="AZ257"/>
  <c r="AZ258"/>
  <c r="AZ259"/>
  <c r="AZ260"/>
  <c r="AZ261"/>
  <c r="AZ262"/>
  <c r="AZ263"/>
  <c r="AZ264"/>
  <c r="AZ265"/>
  <c r="AZ266"/>
  <c r="AZ267"/>
  <c r="AZ268"/>
  <c r="AZ269"/>
  <c r="AZ270"/>
  <c r="AZ271"/>
  <c r="AZ272"/>
  <c r="AZ273"/>
  <c r="AZ274"/>
  <c r="AZ16"/>
  <c r="AZ17"/>
  <c r="AZ18"/>
  <c r="AZ19"/>
  <c r="AZ20"/>
  <c r="AZ21"/>
  <c r="AZ22"/>
  <c r="AZ23"/>
  <c r="AZ24"/>
  <c r="AZ25"/>
  <c r="AZ26"/>
  <c r="AZ27"/>
  <c r="AZ28"/>
  <c r="AZ29"/>
  <c r="AZ30"/>
  <c r="AZ31"/>
  <c r="AZ32"/>
  <c r="AZ33"/>
  <c r="AZ34"/>
  <c r="AZ71"/>
  <c r="AZ72"/>
  <c r="AZ73"/>
  <c r="AZ74"/>
  <c r="AZ75"/>
  <c r="AZ76"/>
  <c r="AZ77"/>
  <c r="AZ78"/>
  <c r="AZ79"/>
  <c r="AZ484"/>
  <c r="AZ485"/>
  <c r="AZ486"/>
  <c r="AZ487"/>
  <c r="AZ488"/>
  <c r="AZ489"/>
  <c r="AZ490"/>
  <c r="AZ491"/>
  <c r="AZ492"/>
  <c r="AZ493"/>
  <c r="AZ494"/>
  <c r="AZ495"/>
  <c r="AZ496"/>
  <c r="AZ497"/>
  <c r="AZ498"/>
  <c r="AZ499"/>
  <c r="AZ500"/>
  <c r="AZ501"/>
  <c r="AH395"/>
  <c r="AH396"/>
  <c r="AH397"/>
  <c r="AH398"/>
  <c r="AH400"/>
  <c r="AH401"/>
  <c r="AH402"/>
  <c r="AH403"/>
  <c r="AH404"/>
  <c r="AH405"/>
  <c r="AH554"/>
  <c r="AH555"/>
  <c r="AH287"/>
  <c r="AH288"/>
  <c r="AH289"/>
  <c r="AH290"/>
  <c r="AH291"/>
  <c r="AH292"/>
  <c r="AH293"/>
  <c r="AH521"/>
  <c r="AH522"/>
  <c r="AH523"/>
  <c r="AH524"/>
  <c r="AH525"/>
  <c r="AH526"/>
  <c r="AH527"/>
  <c r="AH528"/>
  <c r="AH529"/>
  <c r="AH530"/>
  <c r="AH531"/>
  <c r="AH532"/>
  <c r="AH533"/>
  <c r="AH534"/>
  <c r="AH535"/>
  <c r="AH536"/>
  <c r="AH537"/>
  <c r="AH538"/>
  <c r="AH539"/>
  <c r="AH390"/>
  <c r="AH391"/>
  <c r="AH392"/>
  <c r="AH393"/>
  <c r="AH394"/>
  <c r="AH354"/>
  <c r="AH355"/>
  <c r="AH356"/>
  <c r="AH357"/>
  <c r="AH358"/>
  <c r="AH359"/>
  <c r="AH360"/>
  <c r="AH361"/>
  <c r="AH362"/>
  <c r="AH363"/>
  <c r="AH364"/>
  <c r="AH365"/>
  <c r="AH366"/>
  <c r="AH367"/>
  <c r="AH368"/>
  <c r="AH369"/>
  <c r="AH370"/>
  <c r="AH371"/>
  <c r="AH372"/>
  <c r="AH373"/>
  <c r="AH374"/>
  <c r="AH375"/>
  <c r="AH376"/>
  <c r="AH156"/>
  <c r="AH157"/>
  <c r="AH158"/>
  <c r="AH159"/>
  <c r="AH160"/>
  <c r="AH161"/>
  <c r="AH162"/>
  <c r="AH163"/>
  <c r="AH164"/>
  <c r="AH165"/>
  <c r="AH166"/>
  <c r="AH167"/>
  <c r="AH168"/>
  <c r="AH169"/>
  <c r="AH170"/>
  <c r="AH171"/>
  <c r="AH172"/>
  <c r="AH173"/>
  <c r="AH174"/>
  <c r="AH175"/>
  <c r="AH176"/>
  <c r="AH80"/>
  <c r="AH81"/>
  <c r="AH82"/>
  <c r="AH83"/>
  <c r="AH502"/>
  <c r="AH503"/>
  <c r="AH504"/>
  <c r="AH505"/>
  <c r="AH506"/>
  <c r="AH507"/>
  <c r="AH508"/>
  <c r="AH509"/>
  <c r="AH510"/>
  <c r="AH511"/>
  <c r="AH512"/>
  <c r="AH513"/>
  <c r="AH514"/>
  <c r="AH515"/>
  <c r="AH516"/>
  <c r="AH517"/>
  <c r="AH518"/>
  <c r="AH519"/>
  <c r="AH329"/>
  <c r="AH330"/>
  <c r="AH331"/>
  <c r="AH332"/>
  <c r="AH333"/>
  <c r="AH334"/>
  <c r="AH335"/>
  <c r="AH336"/>
  <c r="AH337"/>
  <c r="AH338"/>
  <c r="AH339"/>
  <c r="AH340"/>
  <c r="AH341"/>
  <c r="AH342"/>
  <c r="AH343"/>
  <c r="AH344"/>
  <c r="AH345"/>
  <c r="AH346"/>
  <c r="AH347"/>
  <c r="AH185"/>
  <c r="AH186"/>
  <c r="AH187"/>
  <c r="AH188"/>
  <c r="AH189"/>
  <c r="AH190"/>
  <c r="AH191"/>
  <c r="AH192"/>
  <c r="AH193"/>
  <c r="AH194"/>
  <c r="AH195"/>
  <c r="AH196"/>
  <c r="AH197"/>
  <c r="AH198"/>
  <c r="AH199"/>
  <c r="AH200"/>
  <c r="AH201"/>
  <c r="AH202"/>
  <c r="AH203"/>
  <c r="AH204"/>
  <c r="AH205"/>
  <c r="AH84"/>
  <c r="AH85"/>
  <c r="AH86"/>
  <c r="AH87"/>
  <c r="AH88"/>
  <c r="AH89"/>
  <c r="AH90"/>
  <c r="AH91"/>
  <c r="AH92"/>
  <c r="AH93"/>
  <c r="AH94"/>
  <c r="AH95"/>
  <c r="AH96"/>
  <c r="AH97"/>
  <c r="AH54"/>
  <c r="AH55"/>
  <c r="AH56"/>
  <c r="AH57"/>
  <c r="AH58"/>
  <c r="AH59"/>
  <c r="AH60"/>
  <c r="AH61"/>
  <c r="AH62"/>
  <c r="AH63"/>
  <c r="AH64"/>
  <c r="AH65"/>
  <c r="AH66"/>
  <c r="AH67"/>
  <c r="AH68"/>
  <c r="AH69"/>
  <c r="AH70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98"/>
  <c r="AH99"/>
  <c r="AH100"/>
  <c r="AH101"/>
  <c r="AH102"/>
  <c r="AH103"/>
  <c r="AH104"/>
  <c r="AH105"/>
  <c r="AH106"/>
  <c r="AH107"/>
  <c r="AH108"/>
  <c r="AH109"/>
  <c r="AH110"/>
  <c r="AH111"/>
  <c r="AH112"/>
  <c r="AH113"/>
  <c r="AH114"/>
  <c r="AH115"/>
  <c r="AH116"/>
  <c r="AH117"/>
  <c r="AH118"/>
  <c r="AH119"/>
  <c r="AH120"/>
  <c r="AH121"/>
  <c r="AH122"/>
  <c r="AH123"/>
  <c r="AH124"/>
  <c r="AH125"/>
  <c r="AH126"/>
  <c r="AH127"/>
  <c r="AH143"/>
  <c r="AH144"/>
  <c r="AH145"/>
  <c r="AH146"/>
  <c r="AH147"/>
  <c r="AH148"/>
  <c r="AH149"/>
  <c r="AH150"/>
  <c r="AH151"/>
  <c r="AH152"/>
  <c r="AH448"/>
  <c r="AH449"/>
  <c r="AH450"/>
  <c r="AH451"/>
  <c r="AH452"/>
  <c r="AH453"/>
  <c r="AH454"/>
  <c r="AH248"/>
  <c r="AH249"/>
  <c r="AH250"/>
  <c r="AH251"/>
  <c r="AH252"/>
  <c r="AH253"/>
  <c r="AH254"/>
  <c r="AH255"/>
  <c r="AH256"/>
  <c r="AH257"/>
  <c r="AH258"/>
  <c r="AH259"/>
  <c r="AH260"/>
  <c r="AH261"/>
  <c r="AH262"/>
  <c r="AH263"/>
  <c r="AH264"/>
  <c r="AH265"/>
  <c r="AH266"/>
  <c r="AH267"/>
  <c r="AH268"/>
  <c r="AH269"/>
  <c r="AH270"/>
  <c r="AH271"/>
  <c r="AH272"/>
  <c r="AH273"/>
  <c r="AH274"/>
  <c r="AH16"/>
  <c r="AH17"/>
  <c r="AH18"/>
  <c r="AH19"/>
  <c r="AH20"/>
  <c r="AH21"/>
  <c r="AH22"/>
  <c r="AH23"/>
  <c r="AH24"/>
  <c r="AH25"/>
  <c r="AH26"/>
  <c r="AH27"/>
  <c r="AH28"/>
  <c r="AH29"/>
  <c r="AH30"/>
  <c r="AH31"/>
  <c r="AH32"/>
  <c r="AH33"/>
  <c r="AH34"/>
  <c r="AH71"/>
  <c r="AH72"/>
  <c r="AH73"/>
  <c r="AH74"/>
  <c r="AH75"/>
  <c r="AH76"/>
  <c r="AH77"/>
  <c r="AH78"/>
  <c r="AH79"/>
  <c r="AH484"/>
  <c r="AH485"/>
  <c r="AH486"/>
  <c r="AH487"/>
  <c r="AH488"/>
  <c r="AH489"/>
  <c r="AH490"/>
  <c r="AH491"/>
  <c r="AH492"/>
  <c r="AH493"/>
  <c r="AH494"/>
  <c r="AH495"/>
  <c r="AH496"/>
  <c r="AH497"/>
  <c r="AH498"/>
  <c r="AH499"/>
  <c r="AH500"/>
  <c r="AH501"/>
  <c r="X395"/>
  <c r="X396"/>
  <c r="X397"/>
  <c r="X398"/>
  <c r="X400"/>
  <c r="X401"/>
  <c r="X402"/>
  <c r="X403"/>
  <c r="X404"/>
  <c r="X405"/>
  <c r="X554"/>
  <c r="X555"/>
  <c r="X287"/>
  <c r="X288"/>
  <c r="X289"/>
  <c r="X290"/>
  <c r="X291"/>
  <c r="X292"/>
  <c r="X293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390"/>
  <c r="X391"/>
  <c r="X392"/>
  <c r="X393"/>
  <c r="X394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156"/>
  <c r="X157"/>
  <c r="X158"/>
  <c r="AI158" s="1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80"/>
  <c r="X81"/>
  <c r="AI81" s="1"/>
  <c r="X82"/>
  <c r="X83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329"/>
  <c r="X330"/>
  <c r="X331"/>
  <c r="X332"/>
  <c r="AI332" s="1"/>
  <c r="X333"/>
  <c r="X334"/>
  <c r="X335"/>
  <c r="X336"/>
  <c r="AI336" s="1"/>
  <c r="X337"/>
  <c r="X338"/>
  <c r="X339"/>
  <c r="X340"/>
  <c r="AI340" s="1"/>
  <c r="X341"/>
  <c r="X342"/>
  <c r="X343"/>
  <c r="X344"/>
  <c r="X345"/>
  <c r="X346"/>
  <c r="X347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84"/>
  <c r="X85"/>
  <c r="X86"/>
  <c r="X87"/>
  <c r="X88"/>
  <c r="X89"/>
  <c r="X90"/>
  <c r="X91"/>
  <c r="X92"/>
  <c r="X93"/>
  <c r="X94"/>
  <c r="X95"/>
  <c r="X96"/>
  <c r="X97"/>
  <c r="X54"/>
  <c r="X55"/>
  <c r="X56"/>
  <c r="X57"/>
  <c r="X58"/>
  <c r="X59"/>
  <c r="X60"/>
  <c r="X61"/>
  <c r="X62"/>
  <c r="X63"/>
  <c r="X64"/>
  <c r="X65"/>
  <c r="X66"/>
  <c r="X67"/>
  <c r="X68"/>
  <c r="X69"/>
  <c r="X70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43"/>
  <c r="X144"/>
  <c r="X145"/>
  <c r="X146"/>
  <c r="X147"/>
  <c r="X148"/>
  <c r="X149"/>
  <c r="X150"/>
  <c r="X151"/>
  <c r="X152"/>
  <c r="X448"/>
  <c r="X449"/>
  <c r="X450"/>
  <c r="X451"/>
  <c r="X452"/>
  <c r="X453"/>
  <c r="X454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16"/>
  <c r="X17"/>
  <c r="X18"/>
  <c r="X19"/>
  <c r="X20"/>
  <c r="X21"/>
  <c r="X22"/>
  <c r="X23"/>
  <c r="X24"/>
  <c r="X25"/>
  <c r="X26"/>
  <c r="X27"/>
  <c r="X28"/>
  <c r="X29"/>
  <c r="X30"/>
  <c r="AI30" s="1"/>
  <c r="X31"/>
  <c r="X32"/>
  <c r="X33"/>
  <c r="X34"/>
  <c r="AI34" s="1"/>
  <c r="X71"/>
  <c r="X72"/>
  <c r="X73"/>
  <c r="X74"/>
  <c r="X75"/>
  <c r="X76"/>
  <c r="X77"/>
  <c r="X78"/>
  <c r="X79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AI491" l="1"/>
  <c r="AI156"/>
  <c r="AI394"/>
  <c r="AI390"/>
  <c r="AI26"/>
  <c r="AI22"/>
  <c r="AI18"/>
  <c r="AI273"/>
  <c r="AI269"/>
  <c r="AI149"/>
  <c r="AI145"/>
  <c r="AI126"/>
  <c r="AI122"/>
  <c r="AI118"/>
  <c r="AI376"/>
  <c r="AI372"/>
  <c r="AI368"/>
  <c r="AI364"/>
  <c r="AI360"/>
  <c r="AI356"/>
  <c r="AI77"/>
  <c r="AI73"/>
  <c r="AI33"/>
  <c r="AI29"/>
  <c r="AI21"/>
  <c r="AI17"/>
  <c r="AI76"/>
  <c r="AI72"/>
  <c r="AI116"/>
  <c r="AI112"/>
  <c r="AI108"/>
  <c r="AI104"/>
  <c r="AI100"/>
  <c r="AI52"/>
  <c r="AI48"/>
  <c r="AI44"/>
  <c r="AI40"/>
  <c r="AI36"/>
  <c r="AI96"/>
  <c r="AI92"/>
  <c r="AI88"/>
  <c r="AI398"/>
  <c r="AI255"/>
  <c r="AI251"/>
  <c r="AI263"/>
  <c r="AI259"/>
  <c r="AI404"/>
  <c r="AI400"/>
  <c r="AI451"/>
  <c r="AI375"/>
  <c r="AI371"/>
  <c r="AI367"/>
  <c r="AI359"/>
  <c r="AI355"/>
  <c r="AI363"/>
  <c r="AI25"/>
  <c r="AI487"/>
  <c r="AI69"/>
  <c r="AI65"/>
  <c r="AI61"/>
  <c r="AI57"/>
  <c r="AI54"/>
  <c r="AI495"/>
  <c r="AI274"/>
  <c r="AI270"/>
  <c r="AI266"/>
  <c r="AI262"/>
  <c r="AI258"/>
  <c r="AI254"/>
  <c r="AI250"/>
  <c r="AI453"/>
  <c r="AI449"/>
  <c r="AI127"/>
  <c r="AI123"/>
  <c r="AI119"/>
  <c r="AI115"/>
  <c r="AI111"/>
  <c r="AI107"/>
  <c r="AI103"/>
  <c r="AI99"/>
  <c r="AI95"/>
  <c r="AI91"/>
  <c r="AI87"/>
  <c r="AI347"/>
  <c r="AI343"/>
  <c r="AI339"/>
  <c r="AI335"/>
  <c r="AI331"/>
  <c r="AI82"/>
  <c r="AI373"/>
  <c r="AI369"/>
  <c r="AI365"/>
  <c r="AI361"/>
  <c r="AI357"/>
  <c r="AI393"/>
  <c r="AI402"/>
  <c r="AI516"/>
  <c r="AI512"/>
  <c r="AI508"/>
  <c r="AI504"/>
  <c r="AI499"/>
  <c r="AI405"/>
  <c r="AI401"/>
  <c r="AI79"/>
  <c r="AI75"/>
  <c r="AI71"/>
  <c r="AI32"/>
  <c r="AI28"/>
  <c r="AI24"/>
  <c r="AI20"/>
  <c r="AI16"/>
  <c r="AI272"/>
  <c r="AI268"/>
  <c r="AI265"/>
  <c r="AI261"/>
  <c r="AI257"/>
  <c r="AI253"/>
  <c r="AI249"/>
  <c r="AI539"/>
  <c r="AI535"/>
  <c r="AI531"/>
  <c r="AI527"/>
  <c r="AI374"/>
  <c r="AI370"/>
  <c r="AI366"/>
  <c r="AI362"/>
  <c r="AI358"/>
  <c r="AI354"/>
  <c r="AI290"/>
  <c r="AI4"/>
  <c r="AI124"/>
  <c r="AI83"/>
  <c r="AI292"/>
  <c r="AI78"/>
  <c r="AI74"/>
  <c r="AI31"/>
  <c r="AI27"/>
  <c r="AI23"/>
  <c r="AI19"/>
  <c r="AI271"/>
  <c r="AI267"/>
  <c r="AI264"/>
  <c r="AI260"/>
  <c r="AI256"/>
  <c r="AI252"/>
  <c r="AI248"/>
  <c r="AI114"/>
  <c r="AI110"/>
  <c r="AI106"/>
  <c r="AI102"/>
  <c r="AI98"/>
  <c r="AI94"/>
  <c r="AI90"/>
  <c r="AI86"/>
  <c r="AI338"/>
  <c r="AI334"/>
  <c r="AI330"/>
  <c r="AI175"/>
  <c r="AI171"/>
  <c r="AI167"/>
  <c r="AI163"/>
  <c r="AI392"/>
  <c r="AI555"/>
  <c r="AI403"/>
  <c r="AI120"/>
  <c r="AI288"/>
  <c r="AI125"/>
  <c r="AI121"/>
  <c r="AI117"/>
  <c r="AI113"/>
  <c r="AI109"/>
  <c r="AI105"/>
  <c r="AI101"/>
  <c r="AI97"/>
  <c r="AI93"/>
  <c r="AI89"/>
  <c r="AI345"/>
  <c r="AI341"/>
  <c r="AI337"/>
  <c r="AI333"/>
  <c r="AI329"/>
  <c r="AI80"/>
  <c r="AI391"/>
  <c r="AI554"/>
  <c r="AI70"/>
  <c r="AI66"/>
  <c r="AI62"/>
  <c r="AI58"/>
  <c r="AI287"/>
  <c r="AI67"/>
  <c r="AI63"/>
  <c r="AI59"/>
  <c r="AI55"/>
  <c r="AI185"/>
  <c r="AI159"/>
  <c r="AI537"/>
  <c r="AI533"/>
  <c r="AI529"/>
  <c r="AI525"/>
  <c r="AI521"/>
  <c r="AI395"/>
  <c r="AI454"/>
  <c r="AI450"/>
  <c r="AI35"/>
  <c r="AI502"/>
  <c r="AI157"/>
  <c r="AI523"/>
  <c r="AI397"/>
  <c r="AI538"/>
  <c r="AI534"/>
  <c r="AI530"/>
  <c r="AI3"/>
  <c r="AI344"/>
  <c r="AI84"/>
  <c r="AI85"/>
  <c r="AI346"/>
  <c r="AI342"/>
  <c r="AI205"/>
  <c r="AI201"/>
  <c r="AI197"/>
  <c r="AI193"/>
  <c r="AI189"/>
  <c r="AI202"/>
  <c r="AI198"/>
  <c r="AI194"/>
  <c r="AI190"/>
  <c r="AI186"/>
  <c r="AI203"/>
  <c r="AI199"/>
  <c r="AI195"/>
  <c r="AI191"/>
  <c r="AI187"/>
  <c r="AI204"/>
  <c r="AI200"/>
  <c r="AI196"/>
  <c r="AI192"/>
  <c r="AI188"/>
  <c r="AI291"/>
  <c r="AI293"/>
  <c r="AI289"/>
  <c r="AI500"/>
  <c r="AI496"/>
  <c r="AI492"/>
  <c r="AI488"/>
  <c r="AI484"/>
  <c r="AI501"/>
  <c r="AI497"/>
  <c r="AI493"/>
  <c r="AI489"/>
  <c r="AI485"/>
  <c r="AI498"/>
  <c r="AI494"/>
  <c r="AI490"/>
  <c r="AI486"/>
  <c r="AI396"/>
  <c r="AI519"/>
  <c r="AI515"/>
  <c r="AI511"/>
  <c r="AI507"/>
  <c r="AI503"/>
  <c r="AI517"/>
  <c r="AI513"/>
  <c r="AI509"/>
  <c r="AI505"/>
  <c r="AI518"/>
  <c r="AI514"/>
  <c r="AI510"/>
  <c r="AI506"/>
  <c r="AI150"/>
  <c r="AI146"/>
  <c r="AI151"/>
  <c r="AI147"/>
  <c r="AI152"/>
  <c r="AI148"/>
  <c r="AI144"/>
  <c r="AI143"/>
  <c r="AI452"/>
  <c r="AI448"/>
  <c r="AI53"/>
  <c r="AI49"/>
  <c r="AI45"/>
  <c r="AI41"/>
  <c r="AI37"/>
  <c r="AI50"/>
  <c r="AI46"/>
  <c r="AI42"/>
  <c r="AI38"/>
  <c r="AI51"/>
  <c r="AI47"/>
  <c r="AI43"/>
  <c r="AI39"/>
  <c r="AI68"/>
  <c r="AI64"/>
  <c r="AI60"/>
  <c r="AI56"/>
  <c r="AI176"/>
  <c r="AI172"/>
  <c r="AI168"/>
  <c r="AI164"/>
  <c r="AI160"/>
  <c r="AI173"/>
  <c r="AI169"/>
  <c r="AI165"/>
  <c r="AI161"/>
  <c r="AI174"/>
  <c r="AI170"/>
  <c r="AI166"/>
  <c r="AI162"/>
  <c r="AI536"/>
  <c r="AI532"/>
  <c r="AI528"/>
  <c r="AI526"/>
  <c r="AI524"/>
  <c r="AI522"/>
  <c r="AI2"/>
  <c r="BF73" l="1"/>
  <c r="BF74" s="1"/>
  <c r="BF75" s="1"/>
  <c r="BF76" s="1"/>
  <c r="BF77" s="1"/>
  <c r="BF78" s="1"/>
  <c r="BF79" s="1"/>
  <c r="BC73"/>
  <c r="BC74" s="1"/>
  <c r="BC75" s="1"/>
  <c r="BC76" s="1"/>
  <c r="BC77" s="1"/>
  <c r="BC78" s="1"/>
  <c r="BC79" s="1"/>
  <c r="BF17"/>
  <c r="BC17"/>
  <c r="BF288"/>
  <c r="BF289" s="1"/>
  <c r="BF290" s="1"/>
  <c r="BF291" s="1"/>
  <c r="BF292" s="1"/>
  <c r="BF293" s="1"/>
  <c r="BC288"/>
  <c r="BC289" s="1"/>
  <c r="BC290" s="1"/>
  <c r="BC291" s="1"/>
  <c r="BC292" s="1"/>
  <c r="BC293" s="1"/>
  <c r="BF18" l="1"/>
  <c r="BF19" s="1"/>
  <c r="BF20" s="1"/>
  <c r="BF21" s="1"/>
  <c r="BF22" s="1"/>
  <c r="BF23" s="1"/>
  <c r="BF24" s="1"/>
  <c r="BF25" s="1"/>
  <c r="BF26" s="1"/>
  <c r="BF27" s="1"/>
  <c r="BF28" s="1"/>
  <c r="BF29" s="1"/>
  <c r="BF30" s="1"/>
  <c r="BF31" s="1"/>
  <c r="BF32" s="1"/>
  <c r="BF33" s="1"/>
  <c r="BF34" s="1"/>
  <c r="BC18"/>
  <c r="BC19" s="1"/>
  <c r="BC20" s="1"/>
  <c r="BC21" s="1"/>
  <c r="BC22" s="1"/>
  <c r="BC23" s="1"/>
  <c r="BC24" s="1"/>
  <c r="BC25" s="1"/>
  <c r="BC26" s="1"/>
  <c r="BC27" s="1"/>
  <c r="BC28" s="1"/>
  <c r="BC29" s="1"/>
  <c r="BC30" s="1"/>
  <c r="BC31" s="1"/>
  <c r="BC32" s="1"/>
  <c r="BC33" s="1"/>
  <c r="BC34" s="1"/>
  <c r="BF268" l="1"/>
  <c r="BF269" s="1"/>
  <c r="BF270" s="1"/>
  <c r="BF271" s="1"/>
  <c r="BF272" s="1"/>
  <c r="BF273" s="1"/>
  <c r="BF274" s="1"/>
  <c r="BC268"/>
  <c r="BC269" s="1"/>
  <c r="BC270" s="1"/>
  <c r="BC271" s="1"/>
  <c r="BC272" s="1"/>
  <c r="BC273" s="1"/>
  <c r="BC274" s="1"/>
  <c r="BF249" l="1"/>
  <c r="BC249"/>
  <c r="BC250" s="1"/>
  <c r="BC251" s="1"/>
  <c r="BC252" s="1"/>
  <c r="BC253" s="1"/>
  <c r="BC254" s="1"/>
  <c r="BC255" s="1"/>
  <c r="BC256" s="1"/>
  <c r="BC257" s="1"/>
  <c r="BC258" s="1"/>
  <c r="BC259" s="1"/>
  <c r="BC260" s="1"/>
  <c r="BC261" s="1"/>
  <c r="BC262" s="1"/>
  <c r="BC263" s="1"/>
  <c r="BC264" s="1"/>
  <c r="BC265" s="1"/>
  <c r="BC266" s="1"/>
  <c r="BC449" l="1"/>
  <c r="BC450" s="1"/>
  <c r="BC451" s="1"/>
  <c r="BC452" s="1"/>
  <c r="BC453" s="1"/>
  <c r="BC454" s="1"/>
  <c r="BF69" l="1"/>
  <c r="BF68" s="1"/>
  <c r="BF67" s="1"/>
  <c r="BF66" s="1"/>
  <c r="BF65" s="1"/>
  <c r="BF64" s="1"/>
  <c r="BF63" s="1"/>
  <c r="BF62" s="1"/>
  <c r="BF61" s="1"/>
  <c r="BF60" s="1"/>
  <c r="BF59" s="1"/>
  <c r="BF58" s="1"/>
  <c r="BF57" s="1"/>
  <c r="BF56" s="1"/>
  <c r="BF55" s="1"/>
  <c r="BF54" s="1"/>
  <c r="BC69"/>
  <c r="BC68" s="1"/>
  <c r="BC67" s="1"/>
  <c r="BC66" s="1"/>
  <c r="BC65" s="1"/>
  <c r="BC64" s="1"/>
  <c r="BC63" s="1"/>
  <c r="BC62" s="1"/>
  <c r="BC61" s="1"/>
  <c r="BC60" s="1"/>
  <c r="BC59" s="1"/>
  <c r="BC58" s="1"/>
  <c r="BC57" s="1"/>
  <c r="BC56" s="1"/>
  <c r="BC55" s="1"/>
  <c r="BC54" s="1"/>
  <c r="BC186" l="1"/>
  <c r="BC187" s="1"/>
  <c r="BC188" s="1"/>
  <c r="BC189" s="1"/>
  <c r="BC190" s="1"/>
  <c r="BC191" s="1"/>
  <c r="BC192" s="1"/>
  <c r="BC193" s="1"/>
  <c r="BC194" s="1"/>
  <c r="BC195" s="1"/>
  <c r="BC196" s="1"/>
  <c r="BC197" s="1"/>
  <c r="BC198" s="1"/>
  <c r="BC199" s="1"/>
  <c r="BC200" s="1"/>
  <c r="BC201" s="1"/>
  <c r="BC202" s="1"/>
  <c r="BC203" s="1"/>
  <c r="BC204" s="1"/>
  <c r="BC205" s="1"/>
  <c r="BC206" s="1"/>
  <c r="BF186"/>
  <c r="BF187" s="1"/>
  <c r="BF188" s="1"/>
  <c r="BF189" s="1"/>
  <c r="BF190" s="1"/>
  <c r="BF191" s="1"/>
  <c r="BF193" s="1"/>
  <c r="BF194" s="1"/>
  <c r="BF195" s="1"/>
  <c r="BF196" s="1"/>
  <c r="BF197" s="1"/>
  <c r="BF198" s="1"/>
  <c r="BF199" s="1"/>
  <c r="BF200" s="1"/>
  <c r="BF201" s="1"/>
  <c r="BF202" s="1"/>
  <c r="BF203" s="1"/>
  <c r="BF204" s="1"/>
  <c r="BF205" s="1"/>
  <c r="BF206" s="1"/>
  <c r="BC330" l="1"/>
  <c r="BC331" s="1"/>
  <c r="BC332" s="1"/>
  <c r="BC333" s="1"/>
  <c r="BC334" s="1"/>
  <c r="BC335" s="1"/>
  <c r="BC336" s="1"/>
  <c r="BC337" s="1"/>
  <c r="BC338" s="1"/>
  <c r="BC339" s="1"/>
  <c r="BC340" s="1"/>
  <c r="BC341" s="1"/>
  <c r="BC342" s="1"/>
  <c r="BC343" s="1"/>
  <c r="BC344" s="1"/>
  <c r="BC345" s="1"/>
  <c r="BC346" s="1"/>
  <c r="BC347" s="1"/>
  <c r="BF516" l="1"/>
  <c r="BF515" s="1"/>
  <c r="BF514" s="1"/>
  <c r="BF513" s="1"/>
  <c r="BF512" s="1"/>
  <c r="BF511" s="1"/>
  <c r="BF510" s="1"/>
  <c r="BF509" s="1"/>
  <c r="BF508" s="1"/>
  <c r="BF507" s="1"/>
  <c r="BF506" s="1"/>
  <c r="BF505" s="1"/>
  <c r="BF504" s="1"/>
  <c r="BF503" s="1"/>
  <c r="BF502" s="1"/>
  <c r="BC503"/>
  <c r="BC504" s="1"/>
  <c r="BC505" s="1"/>
  <c r="BC506" s="1"/>
  <c r="BC507" s="1"/>
  <c r="BC508" s="1"/>
  <c r="BC509" s="1"/>
  <c r="BC510" s="1"/>
  <c r="BC511" s="1"/>
  <c r="BC512" s="1"/>
  <c r="BC513" s="1"/>
  <c r="BC514" s="1"/>
  <c r="BC515" s="1"/>
  <c r="BC516" s="1"/>
  <c r="BC517" s="1"/>
  <c r="BC518" s="1"/>
  <c r="BC519" s="1"/>
  <c r="BC520" s="1"/>
  <c r="BF355" l="1"/>
  <c r="BF356" s="1"/>
  <c r="BF357" s="1"/>
  <c r="BF358" s="1"/>
  <c r="BF359" s="1"/>
  <c r="BF360" s="1"/>
  <c r="BF361" s="1"/>
  <c r="BF362" s="1"/>
  <c r="BF363" s="1"/>
  <c r="BF364" s="1"/>
  <c r="BF365" s="1"/>
  <c r="BF366" s="1"/>
  <c r="BF367" s="1"/>
  <c r="BF368" s="1"/>
  <c r="BF369" s="1"/>
  <c r="BF370" s="1"/>
  <c r="BF371" s="1"/>
  <c r="BF372" s="1"/>
  <c r="BF373" s="1"/>
  <c r="BF374" s="1"/>
  <c r="BF375" s="1"/>
  <c r="BF376" s="1"/>
  <c r="BC355"/>
  <c r="BC356" s="1"/>
  <c r="BC357" s="1"/>
  <c r="BC358" s="1"/>
  <c r="BC359" s="1"/>
  <c r="BC360" s="1"/>
  <c r="BC361" s="1"/>
  <c r="BC362" s="1"/>
  <c r="BC363" s="1"/>
  <c r="BC364" s="1"/>
  <c r="BC365" s="1"/>
  <c r="BC366" s="1"/>
  <c r="BC367" s="1"/>
  <c r="BC368" s="1"/>
  <c r="BC369" s="1"/>
  <c r="BC370" s="1"/>
  <c r="BC371" s="1"/>
  <c r="BC372" s="1"/>
  <c r="BC373" s="1"/>
  <c r="BC374" s="1"/>
  <c r="BC375" s="1"/>
  <c r="BC376" s="1"/>
</calcChain>
</file>

<file path=xl/sharedStrings.xml><?xml version="1.0" encoding="utf-8"?>
<sst xmlns="http://schemas.openxmlformats.org/spreadsheetml/2006/main" count="11090" uniqueCount="271">
  <si>
    <t>WARID</t>
  </si>
  <si>
    <t>ENDDATE</t>
  </si>
  <si>
    <t>PEACKEEP</t>
  </si>
  <si>
    <t>VICTORY</t>
  </si>
  <si>
    <t>REBTERR</t>
  </si>
  <si>
    <t>REBFIGHT</t>
  </si>
  <si>
    <t>CONFIGHT</t>
  </si>
  <si>
    <t>LEADER</t>
  </si>
  <si>
    <t>WARBAL</t>
  </si>
  <si>
    <t>STATEFOR</t>
  </si>
  <si>
    <t>SEPFORCE</t>
  </si>
  <si>
    <t>ARMS</t>
  </si>
  <si>
    <t>TROOPS</t>
  </si>
  <si>
    <t>TERRCON</t>
  </si>
  <si>
    <t>TERRWIN</t>
  </si>
  <si>
    <t>VULNERAB</t>
  </si>
  <si>
    <t>POSTBAL</t>
  </si>
  <si>
    <t>BALANCE</t>
  </si>
  <si>
    <t>GOVERN</t>
  </si>
  <si>
    <t>VETO</t>
  </si>
  <si>
    <t>VETOSAT</t>
  </si>
  <si>
    <t>ELECT</t>
  </si>
  <si>
    <t>EXBORDER</t>
  </si>
  <si>
    <t>INBORDER</t>
  </si>
  <si>
    <t>COMPETEN</t>
  </si>
  <si>
    <t>ECONOMY</t>
  </si>
  <si>
    <t>SPECPRO</t>
  </si>
  <si>
    <t>ISSUE2</t>
  </si>
  <si>
    <t>BENEFIT</t>
  </si>
  <si>
    <t>BENEFIT2</t>
  </si>
  <si>
    <t>COMPROM</t>
  </si>
  <si>
    <t>SAMEWAR</t>
  </si>
  <si>
    <t>DATESAME</t>
  </si>
  <si>
    <t>n.r.</t>
  </si>
  <si>
    <t>FATALUC</t>
  </si>
  <si>
    <t>FATALOS</t>
  </si>
  <si>
    <t>WARDUR</t>
  </si>
  <si>
    <t>GDPCAP</t>
  </si>
  <si>
    <t>STARDATE</t>
  </si>
  <si>
    <t>ISSUE</t>
  </si>
  <si>
    <t>NEWCON</t>
  </si>
  <si>
    <t>NEWCON2</t>
  </si>
  <si>
    <t>Indonesia (Aceh)</t>
  </si>
  <si>
    <t>Yemen (South-Yemen)</t>
  </si>
  <si>
    <t>Rwanda (FPR/PALIR, FDLR)</t>
  </si>
  <si>
    <t>Uganda (LRA)</t>
  </si>
  <si>
    <t>Nicaragua</t>
  </si>
  <si>
    <t>n.r</t>
  </si>
  <si>
    <t>India (Punjab)</t>
  </si>
  <si>
    <t>31. Dec 93</t>
  </si>
  <si>
    <t>El Salvador (FMLN)</t>
  </si>
  <si>
    <t>Peru (Sendero Luminoso)</t>
  </si>
  <si>
    <t>Cambodia (Khmer Rouge)</t>
  </si>
  <si>
    <t>Chad (MPS/MDD)</t>
  </si>
  <si>
    <t>31. Mar 90</t>
  </si>
  <si>
    <t>Chad (MDJT)</t>
  </si>
  <si>
    <t>Sudan (SPLA,NDA)</t>
  </si>
  <si>
    <t>17. May 83</t>
  </si>
  <si>
    <t xml:space="preserve">Burundi (CNDD, CNDD-FDD)  </t>
  </si>
  <si>
    <t xml:space="preserve">n.r. </t>
  </si>
  <si>
    <t>Tajikistan (UTO)</t>
  </si>
  <si>
    <t>12. May 94</t>
  </si>
  <si>
    <t>Georgia (Abkhazia)</t>
  </si>
  <si>
    <t>Russia (Chechnya)</t>
  </si>
  <si>
    <t>United Kingdom (Northern Ireland)</t>
  </si>
  <si>
    <t>Iraq (SCIRI)</t>
  </si>
  <si>
    <t>Philippines (MNLF)</t>
  </si>
  <si>
    <t>ANYWAR</t>
  </si>
  <si>
    <t>DATEANY</t>
  </si>
  <si>
    <t>n.d.</t>
  </si>
  <si>
    <t>WARENDUC</t>
  </si>
  <si>
    <t>WARENDOS</t>
  </si>
  <si>
    <t>PREWARPO</t>
  </si>
  <si>
    <t>INTENSUC</t>
  </si>
  <si>
    <t>INTENSOS</t>
  </si>
  <si>
    <t>MORETERR</t>
  </si>
  <si>
    <t>P5ALLY</t>
  </si>
  <si>
    <t>Yugoslavia (Croatia)/Croatia (Serbs)</t>
  </si>
  <si>
    <t>d.e.</t>
  </si>
  <si>
    <t>PEACMON1</t>
  </si>
  <si>
    <t>PEACMON2</t>
  </si>
  <si>
    <t>31 Dec 2002</t>
  </si>
  <si>
    <t xml:space="preserve">Zaire/Democratic Republic Congo (AFDL) </t>
  </si>
  <si>
    <t>18 Oct 1996</t>
  </si>
  <si>
    <t>16 May 1997</t>
  </si>
  <si>
    <t>18 May 1980</t>
  </si>
  <si>
    <t>31 Dec 1991</t>
  </si>
  <si>
    <t>31 Dec 1992</t>
  </si>
  <si>
    <t xml:space="preserve">Burundi (Palipehutu-FNL)  </t>
  </si>
  <si>
    <t>14 Mar 1997</t>
  </si>
  <si>
    <t>04 Dec 2008</t>
  </si>
  <si>
    <t xml:space="preserve">Myanmar (KIO) </t>
  </si>
  <si>
    <t>1 Feb 1961</t>
  </si>
  <si>
    <t>1 Oct 1992</t>
  </si>
  <si>
    <t>28 May 1991</t>
  </si>
  <si>
    <t>31 May 1998</t>
  </si>
  <si>
    <t>25 Dec 1998</t>
  </si>
  <si>
    <t xml:space="preserve">Bosnia and Herzegovina (Serb Republic of Bosnia and Herzegovina) </t>
  </si>
  <si>
    <t>Bosnia and Herzegovina (Croat Republic Herceg-Bosna)</t>
  </si>
  <si>
    <t>DR Congo (RCD)</t>
  </si>
  <si>
    <t>n.d</t>
  </si>
  <si>
    <t>DR Congo (MLC)</t>
  </si>
  <si>
    <t>8 Jan 1999</t>
  </si>
  <si>
    <t>15 Aug 2005</t>
  </si>
  <si>
    <t>2 Dec 2005</t>
  </si>
  <si>
    <t>Sri Lanka (LTTE) 2005-2009</t>
  </si>
  <si>
    <t>19 May 2009</t>
  </si>
  <si>
    <t>10 May 1992</t>
  </si>
  <si>
    <t>23 Dec 1996</t>
  </si>
  <si>
    <t>Sri Lanka (JVP)</t>
  </si>
  <si>
    <t>31 Dec 1990</t>
  </si>
  <si>
    <t>Azerbaijan (Nagorno-Karabakh)</t>
  </si>
  <si>
    <t>1 Nov 1975</t>
  </si>
  <si>
    <t>31 Dec 1995</t>
  </si>
  <si>
    <t>12 Mar 1998</t>
  </si>
  <si>
    <t>04 Apr 2002</t>
  </si>
  <si>
    <t>22 Aug 1982</t>
  </si>
  <si>
    <t>31 Dec 1999</t>
  </si>
  <si>
    <t>Iraq (PUK)</t>
  </si>
  <si>
    <t>Iraq (KDP)</t>
  </si>
  <si>
    <t>20 Mar 2003</t>
  </si>
  <si>
    <t>1 Jan 1970</t>
  </si>
  <si>
    <t>31 Dec 1994</t>
  </si>
  <si>
    <t>Nepal (CPN(M))</t>
  </si>
  <si>
    <t>Liberia (NPFL)</t>
  </si>
  <si>
    <t>Liberia (LURD, MODEL)</t>
  </si>
  <si>
    <t>18 Aug 1992</t>
  </si>
  <si>
    <t>1 Dec 1993</t>
  </si>
  <si>
    <t xml:space="preserve">Yugoslavia (Kosovo) </t>
  </si>
  <si>
    <t>Guatemala (FAR I, FAR II, OPRA, EGP, URNG)</t>
  </si>
  <si>
    <t>DR Congo (CNDP)</t>
  </si>
  <si>
    <t>Sri Lanka (LTTE) 1983-2001</t>
  </si>
  <si>
    <t>24 Dec 2001</t>
  </si>
  <si>
    <t>29 Jul 1987</t>
  </si>
  <si>
    <t>26 Nov 1986</t>
  </si>
  <si>
    <t>Mozambique (Renamo)</t>
  </si>
  <si>
    <t>Sierra Leone (RUF/AFRC)</t>
  </si>
  <si>
    <t xml:space="preserve">Ethiopia (EPLF, ELF, ELF-PLF) </t>
  </si>
  <si>
    <t xml:space="preserve">15 Mar 1964 </t>
  </si>
  <si>
    <t>Uganda (ADF)</t>
  </si>
  <si>
    <t>23 Mar 1991</t>
  </si>
  <si>
    <t>10 Nov 2000</t>
  </si>
  <si>
    <t>17 Dec 2009</t>
  </si>
  <si>
    <t>Congo-Brazzaville (Cobras/Cocoyes et al)</t>
  </si>
  <si>
    <t>6 Jun 1997</t>
  </si>
  <si>
    <t>29 Dec 1999</t>
  </si>
  <si>
    <t>1 Mar 1994</t>
  </si>
  <si>
    <t>18 Oct 1994</t>
  </si>
  <si>
    <t>18 Dec 2005</t>
  </si>
  <si>
    <t>17 Dec 02</t>
  </si>
  <si>
    <t>31 Dec 2009</t>
  </si>
  <si>
    <t>9 May 2012</t>
  </si>
  <si>
    <t>31 Dec 2004</t>
  </si>
  <si>
    <t>2 Jun 1976</t>
  </si>
  <si>
    <t>1 Jan 1965</t>
  </si>
  <si>
    <t>1 Jan 1986</t>
  </si>
  <si>
    <t>30 May 1985</t>
  </si>
  <si>
    <t>31 Dec 1997</t>
  </si>
  <si>
    <t>31 Dec 1996</t>
  </si>
  <si>
    <t>29 Dec 1989</t>
  </si>
  <si>
    <t>1 Jan 1977</t>
  </si>
  <si>
    <t>4 Oct 1992</t>
  </si>
  <si>
    <t>23 Aug 1996</t>
  </si>
  <si>
    <t>30 Jun 2007</t>
  </si>
  <si>
    <t>1 Dec 1972</t>
  </si>
  <si>
    <t>Ethiopia (TPLF, EPDM, EPRDF)</t>
  </si>
  <si>
    <t>22 May 1993</t>
  </si>
  <si>
    <t>3 Oct 1990</t>
  </si>
  <si>
    <t>30 Mar 2002</t>
  </si>
  <si>
    <t xml:space="preserve">Ethiopia (OLF) </t>
  </si>
  <si>
    <t>0.01</t>
  </si>
  <si>
    <t>23 Sep 1999</t>
  </si>
  <si>
    <t>1 Jul 1983</t>
  </si>
  <si>
    <t>ETHNICCON</t>
  </si>
  <si>
    <t>31 Dec 1998</t>
  </si>
  <si>
    <t>43 Dec 1998</t>
  </si>
  <si>
    <t>Iraq (KDP, PUK)</t>
  </si>
  <si>
    <t>COUNTRY</t>
  </si>
  <si>
    <t>CCODECOW</t>
  </si>
  <si>
    <t>UCDPID</t>
  </si>
  <si>
    <t>IDREBELS</t>
  </si>
  <si>
    <t>ANG</t>
  </si>
  <si>
    <t>1-131</t>
  </si>
  <si>
    <t>AZE</t>
  </si>
  <si>
    <t>1-193</t>
  </si>
  <si>
    <t>BOS</t>
  </si>
  <si>
    <t>1-203</t>
  </si>
  <si>
    <t>1213, 1193</t>
  </si>
  <si>
    <t>1-194</t>
  </si>
  <si>
    <t>1214, 1182</t>
  </si>
  <si>
    <t>BUI</t>
  </si>
  <si>
    <t>1277, 1280</t>
  </si>
  <si>
    <t>CAM</t>
  </si>
  <si>
    <t>1-103</t>
  </si>
  <si>
    <t>CHA</t>
  </si>
  <si>
    <t>1291, 1292</t>
  </si>
  <si>
    <t>CON</t>
  </si>
  <si>
    <t>1-214</t>
  </si>
  <si>
    <t>1398, 1399, 1400, 1400</t>
  </si>
  <si>
    <t>DRC</t>
  </si>
  <si>
    <t>SAL</t>
  </si>
  <si>
    <t>1-120</t>
  </si>
  <si>
    <t>ETH</t>
  </si>
  <si>
    <t>1260, 1261</t>
  </si>
  <si>
    <t>1-219</t>
  </si>
  <si>
    <t>1255, 1257, 1259</t>
  </si>
  <si>
    <t>GRG</t>
  </si>
  <si>
    <t>1-197</t>
  </si>
  <si>
    <t>GUA</t>
  </si>
  <si>
    <t>1589, 1590, 1591, 1592, 1593</t>
  </si>
  <si>
    <t>IND</t>
  </si>
  <si>
    <t>1-156</t>
  </si>
  <si>
    <t>INS</t>
  </si>
  <si>
    <t>1-171</t>
  </si>
  <si>
    <t>IRQ</t>
  </si>
  <si>
    <t>LIB</t>
  </si>
  <si>
    <t>1-146</t>
  </si>
  <si>
    <t>1360, 1361</t>
  </si>
  <si>
    <t>MZM</t>
  </si>
  <si>
    <t>1-136</t>
  </si>
  <si>
    <t>MYA</t>
  </si>
  <si>
    <t>NEP</t>
  </si>
  <si>
    <t>NIC</t>
  </si>
  <si>
    <t>1-140</t>
  </si>
  <si>
    <t>PER</t>
  </si>
  <si>
    <t>PHI</t>
  </si>
  <si>
    <t>1-112</t>
  </si>
  <si>
    <t>RUS</t>
  </si>
  <si>
    <t>1-206</t>
  </si>
  <si>
    <t>RWA</t>
  </si>
  <si>
    <t>1-179</t>
  </si>
  <si>
    <t>1379, 1380</t>
  </si>
  <si>
    <t>SIE</t>
  </si>
  <si>
    <t>1-187</t>
  </si>
  <si>
    <t>1384, 1385, 1386</t>
  </si>
  <si>
    <t>SRI</t>
  </si>
  <si>
    <t>1-117</t>
  </si>
  <si>
    <t>1-157</t>
  </si>
  <si>
    <t>SUD</t>
  </si>
  <si>
    <t>1-113</t>
  </si>
  <si>
    <t>1312, 1314</t>
  </si>
  <si>
    <t>TAJ</t>
  </si>
  <si>
    <t>1-200</t>
  </si>
  <si>
    <t>UGA</t>
  </si>
  <si>
    <t>1-118</t>
  </si>
  <si>
    <t>UKG</t>
  </si>
  <si>
    <t>1-119</t>
  </si>
  <si>
    <t>YEM</t>
  </si>
  <si>
    <t>1-207</t>
  </si>
  <si>
    <t>CRO</t>
  </si>
  <si>
    <t>1-190, 1-195</t>
  </si>
  <si>
    <t>1183, 1213, 1214</t>
  </si>
  <si>
    <t>KOS</t>
  </si>
  <si>
    <t>1-218</t>
  </si>
  <si>
    <t>Angola (UNITA) 1975-1995</t>
  </si>
  <si>
    <t>Angola (UNITA) 1998-2002</t>
  </si>
  <si>
    <t>YEAR</t>
  </si>
  <si>
    <t>1-90</t>
  </si>
  <si>
    <t>1-91</t>
  </si>
  <si>
    <t>1-95</t>
  </si>
  <si>
    <t>1-86</t>
  </si>
  <si>
    <t>1-78</t>
  </si>
  <si>
    <t>1-70</t>
  </si>
  <si>
    <t>1-36</t>
  </si>
  <si>
    <t>1-74</t>
  </si>
  <si>
    <t>1-62</t>
  </si>
  <si>
    <t>1-34</t>
  </si>
  <si>
    <t>1-72</t>
  </si>
  <si>
    <t>1102, 1103</t>
  </si>
  <si>
    <t>Last update: 14 September 2016 (Liberia 1999)</t>
  </si>
  <si>
    <t>Iraq Kurdish dyads merged</t>
  </si>
</sst>
</file>

<file path=xl/styles.xml><?xml version="1.0" encoding="utf-8"?>
<styleSheet xmlns="http://schemas.openxmlformats.org/spreadsheetml/2006/main">
  <numFmts count="6">
    <numFmt numFmtId="164" formatCode="dd/mm/yy"/>
    <numFmt numFmtId="165" formatCode="[$-407]d/\ mmm/\ yy;@"/>
    <numFmt numFmtId="166" formatCode="[$-407]General"/>
    <numFmt numFmtId="167" formatCode="d&quot;. &quot;mmm&quot; &quot;yy"/>
    <numFmt numFmtId="168" formatCode="dd&quot;.&quot;mm&quot;.&quot;yyyy"/>
    <numFmt numFmtId="169" formatCode="[$-407]d/\ mmm/\ yyyy;@"/>
  </numFmts>
  <fonts count="1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3" fillId="0" borderId="0"/>
    <xf numFmtId="166" fontId="7" fillId="0" borderId="0"/>
    <xf numFmtId="0" fontId="8" fillId="0" borderId="0"/>
    <xf numFmtId="0" fontId="9" fillId="0" borderId="0"/>
    <xf numFmtId="0" fontId="9" fillId="0" borderId="0"/>
  </cellStyleXfs>
  <cellXfs count="118">
    <xf numFmtId="0" fontId="0" fillId="0" borderId="0" xfId="0"/>
    <xf numFmtId="0" fontId="0" fillId="0" borderId="0" xfId="0" applyFont="1" applyFill="1"/>
    <xf numFmtId="0" fontId="0" fillId="0" borderId="0" xfId="0" applyFont="1" applyAlignment="1"/>
    <xf numFmtId="49" fontId="0" fillId="0" borderId="0" xfId="0" applyNumberFormat="1" applyFont="1" applyAlignment="1"/>
    <xf numFmtId="0" fontId="0" fillId="0" borderId="0" xfId="0" applyFont="1" applyFill="1" applyAlignment="1"/>
    <xf numFmtId="0" fontId="4" fillId="0" borderId="0" xfId="0" applyFont="1" applyFill="1" applyAlignment="1"/>
    <xf numFmtId="15" fontId="0" fillId="0" borderId="0" xfId="0" applyNumberFormat="1" applyFont="1" applyFill="1" applyAlignment="1"/>
    <xf numFmtId="1" fontId="0" fillId="0" borderId="0" xfId="0" applyNumberFormat="1" applyFont="1" applyFill="1" applyAlignment="1"/>
    <xf numFmtId="166" fontId="4" fillId="0" borderId="0" xfId="2" applyFont="1" applyFill="1" applyAlignment="1"/>
    <xf numFmtId="14" fontId="0" fillId="0" borderId="0" xfId="0" applyNumberFormat="1" applyFont="1" applyFill="1" applyAlignment="1"/>
    <xf numFmtId="0" fontId="2" fillId="0" borderId="0" xfId="0" applyFont="1" applyFill="1" applyAlignment="1"/>
    <xf numFmtId="14" fontId="2" fillId="0" borderId="0" xfId="0" applyNumberFormat="1" applyFont="1" applyFill="1" applyAlignment="1"/>
    <xf numFmtId="15" fontId="2" fillId="0" borderId="0" xfId="0" applyNumberFormat="1" applyFont="1" applyFill="1" applyAlignment="1"/>
    <xf numFmtId="0" fontId="1" fillId="0" borderId="0" xfId="0" applyFont="1" applyFill="1" applyAlignment="1"/>
    <xf numFmtId="0" fontId="4" fillId="0" borderId="0" xfId="0" applyFont="1" applyFill="1" applyBorder="1" applyAlignment="1"/>
    <xf numFmtId="0" fontId="6" fillId="0" borderId="0" xfId="1" applyFont="1" applyFill="1" applyAlignment="1">
      <alignment horizontal="right"/>
    </xf>
    <xf numFmtId="0" fontId="3" fillId="0" borderId="0" xfId="1" applyFill="1" applyAlignment="1">
      <alignment horizontal="right"/>
    </xf>
    <xf numFmtId="1" fontId="0" fillId="0" borderId="0" xfId="0" applyNumberFormat="1" applyFill="1"/>
    <xf numFmtId="166" fontId="4" fillId="0" borderId="0" xfId="2" applyFont="1" applyFill="1" applyBorder="1" applyAlignment="1"/>
    <xf numFmtId="166" fontId="4" fillId="0" borderId="0" xfId="2" applyFont="1" applyFill="1" applyAlignment="1">
      <alignment wrapText="1"/>
    </xf>
    <xf numFmtId="0" fontId="5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3" fillId="0" borderId="0" xfId="1" applyFont="1" applyFill="1" applyAlignment="1">
      <alignment horizontal="right"/>
    </xf>
    <xf numFmtId="0" fontId="7" fillId="0" borderId="0" xfId="4" applyFont="1" applyFill="1" applyAlignment="1">
      <alignment horizontal="right"/>
    </xf>
    <xf numFmtId="49" fontId="0" fillId="0" borderId="0" xfId="0" applyNumberFormat="1" applyFill="1" applyAlignment="1">
      <alignment horizontal="right"/>
    </xf>
    <xf numFmtId="0" fontId="0" fillId="0" borderId="0" xfId="0" applyFont="1" applyFill="1" applyBorder="1" applyAlignment="1">
      <alignment horizontal="right" vertical="top" wrapText="1"/>
    </xf>
    <xf numFmtId="0" fontId="9" fillId="0" borderId="0" xfId="5" applyFill="1"/>
    <xf numFmtId="0" fontId="9" fillId="0" borderId="0" xfId="5" applyFont="1" applyFill="1"/>
    <xf numFmtId="0" fontId="9" fillId="0" borderId="0" xfId="5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68" fontId="0" fillId="0" borderId="0" xfId="0" applyNumberFormat="1" applyFont="1" applyFill="1" applyAlignment="1"/>
    <xf numFmtId="167" fontId="4" fillId="0" borderId="0" xfId="2" applyNumberFormat="1" applyFont="1" applyFill="1" applyBorder="1" applyAlignment="1"/>
    <xf numFmtId="15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/>
    <xf numFmtId="15" fontId="0" fillId="0" borderId="0" xfId="0" applyNumberFormat="1" applyFill="1" applyAlignment="1">
      <alignment horizontal="right"/>
    </xf>
    <xf numFmtId="49" fontId="5" fillId="0" borderId="0" xfId="1" applyNumberFormat="1" applyFont="1" applyFill="1" applyAlignment="1"/>
    <xf numFmtId="14" fontId="0" fillId="0" borderId="0" xfId="0" applyNumberFormat="1" applyFill="1" applyAlignment="1"/>
    <xf numFmtId="166" fontId="0" fillId="0" borderId="0" xfId="0" applyNumberFormat="1" applyFont="1" applyFill="1" applyAlignment="1"/>
    <xf numFmtId="169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/>
    <xf numFmtId="0" fontId="2" fillId="0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169" fontId="2" fillId="0" borderId="0" xfId="0" applyNumberFormat="1" applyFont="1" applyFill="1" applyAlignment="1"/>
    <xf numFmtId="0" fontId="2" fillId="0" borderId="0" xfId="3" applyFont="1" applyFill="1" applyAlignment="1"/>
    <xf numFmtId="15" fontId="0" fillId="0" borderId="0" xfId="0" applyNumberFormat="1" applyFill="1" applyAlignment="1"/>
    <xf numFmtId="0" fontId="0" fillId="0" borderId="0" xfId="0" applyNumberFormat="1" applyFont="1" applyFill="1" applyAlignment="1"/>
    <xf numFmtId="14" fontId="0" fillId="0" borderId="0" xfId="0" applyNumberFormat="1" applyFill="1" applyAlignment="1">
      <alignment horizontal="right"/>
    </xf>
    <xf numFmtId="165" fontId="0" fillId="0" borderId="0" xfId="0" applyNumberFormat="1" applyFill="1"/>
    <xf numFmtId="49" fontId="3" fillId="0" borderId="0" xfId="1" applyNumberFormat="1" applyFill="1" applyAlignment="1">
      <alignment horizontal="right"/>
    </xf>
    <xf numFmtId="164" fontId="3" fillId="0" borderId="0" xfId="1" applyNumberFormat="1" applyFont="1" applyFill="1" applyAlignment="1">
      <alignment horizontal="right"/>
    </xf>
    <xf numFmtId="49" fontId="6" fillId="0" borderId="0" xfId="1" applyNumberFormat="1" applyFont="1" applyFill="1" applyAlignment="1">
      <alignment horizontal="right"/>
    </xf>
    <xf numFmtId="0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9" fillId="0" borderId="0" xfId="4" applyFill="1"/>
    <xf numFmtId="0" fontId="9" fillId="0" borderId="0" xfId="4" applyFill="1" applyAlignment="1">
      <alignment horizontal="right"/>
    </xf>
    <xf numFmtId="164" fontId="7" fillId="0" borderId="0" xfId="4" applyNumberFormat="1" applyFont="1" applyFill="1" applyAlignment="1">
      <alignment horizontal="right"/>
    </xf>
    <xf numFmtId="15" fontId="7" fillId="0" borderId="0" xfId="4" applyNumberFormat="1" applyFont="1" applyFill="1" applyAlignment="1">
      <alignment horizontal="right"/>
    </xf>
    <xf numFmtId="49" fontId="0" fillId="0" borderId="0" xfId="0" applyNumberFormat="1" applyFill="1" applyAlignment="1">
      <alignment horizontal="center"/>
    </xf>
    <xf numFmtId="15" fontId="9" fillId="0" borderId="0" xfId="5" applyNumberFormat="1" applyFill="1"/>
    <xf numFmtId="0" fontId="9" fillId="0" borderId="0" xfId="5" applyFill="1" applyBorder="1"/>
    <xf numFmtId="0" fontId="9" fillId="0" borderId="0" xfId="5" applyFont="1" applyFill="1" applyAlignment="1">
      <alignment horizontal="right"/>
    </xf>
    <xf numFmtId="15" fontId="9" fillId="0" borderId="0" xfId="5" applyNumberForma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ill="1"/>
    <xf numFmtId="2" fontId="6" fillId="0" borderId="0" xfId="1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Border="1" applyAlignment="1">
      <alignment horizontal="right" vertical="center" wrapText="1"/>
    </xf>
    <xf numFmtId="2" fontId="3" fillId="0" borderId="0" xfId="1" applyNumberFormat="1" applyFill="1" applyAlignment="1">
      <alignment horizontal="right"/>
    </xf>
    <xf numFmtId="15" fontId="0" fillId="0" borderId="0" xfId="0" applyNumberFormat="1" applyFill="1"/>
    <xf numFmtId="0" fontId="0" fillId="0" borderId="0" xfId="0" applyNumberFormat="1" applyFill="1"/>
    <xf numFmtId="3" fontId="0" fillId="0" borderId="0" xfId="0" applyNumberFormat="1" applyFill="1"/>
    <xf numFmtId="0" fontId="0" fillId="0" borderId="0" xfId="0" applyFont="1" applyFill="1" applyAlignment="1"/>
    <xf numFmtId="49" fontId="0" fillId="0" borderId="0" xfId="0" applyNumberFormat="1" applyFont="1" applyFill="1" applyAlignment="1"/>
    <xf numFmtId="0" fontId="5" fillId="0" borderId="0" xfId="1" applyFont="1" applyFill="1" applyAlignment="1"/>
    <xf numFmtId="0" fontId="0" fillId="0" borderId="0" xfId="0" applyFill="1" applyAlignment="1"/>
    <xf numFmtId="2" fontId="4" fillId="0" borderId="0" xfId="2" applyNumberFormat="1" applyFont="1" applyFill="1" applyAlignment="1"/>
    <xf numFmtId="2" fontId="0" fillId="0" borderId="0" xfId="0" applyNumberFormat="1" applyFont="1" applyFill="1" applyAlignment="1"/>
    <xf numFmtId="2" fontId="3" fillId="0" borderId="0" xfId="1" applyNumberFormat="1" applyFont="1" applyFill="1" applyAlignment="1">
      <alignment horizontal="right"/>
    </xf>
    <xf numFmtId="0" fontId="3" fillId="0" borderId="0" xfId="1" applyFont="1" applyFill="1"/>
    <xf numFmtId="0" fontId="6" fillId="0" borderId="0" xfId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2" borderId="0" xfId="0" applyFill="1" applyAlignment="1"/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166" fontId="4" fillId="0" borderId="0" xfId="2" applyFont="1" applyFill="1" applyBorder="1" applyAlignment="1">
      <alignment horizontal="left"/>
    </xf>
    <xf numFmtId="0" fontId="9" fillId="0" borderId="0" xfId="4" applyFill="1" applyAlignment="1">
      <alignment horizontal="left"/>
    </xf>
    <xf numFmtId="166" fontId="4" fillId="0" borderId="0" xfId="2" applyFont="1" applyFill="1" applyAlignment="1">
      <alignment horizontal="left"/>
    </xf>
    <xf numFmtId="0" fontId="5" fillId="0" borderId="0" xfId="1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5" applyFill="1" applyAlignment="1">
      <alignment horizontal="left"/>
    </xf>
    <xf numFmtId="49" fontId="4" fillId="0" borderId="0" xfId="0" applyNumberFormat="1" applyFont="1" applyFill="1" applyAlignment="1"/>
    <xf numFmtId="49" fontId="2" fillId="0" borderId="0" xfId="0" applyNumberFormat="1" applyFont="1" applyFill="1" applyAlignment="1"/>
    <xf numFmtId="49" fontId="0" fillId="0" borderId="0" xfId="0" applyNumberFormat="1" applyFill="1"/>
    <xf numFmtId="49" fontId="6" fillId="0" borderId="0" xfId="1" applyNumberFormat="1" applyFont="1" applyFill="1" applyAlignment="1">
      <alignment horizontal="left"/>
    </xf>
    <xf numFmtId="49" fontId="9" fillId="0" borderId="0" xfId="4" applyNumberFormat="1" applyFill="1"/>
    <xf numFmtId="49" fontId="0" fillId="0" borderId="0" xfId="0" applyNumberFormat="1" applyFill="1" applyAlignment="1">
      <alignment horizontal="left"/>
    </xf>
    <xf numFmtId="17" fontId="7" fillId="0" borderId="0" xfId="4" applyNumberFormat="1" applyFont="1" applyFill="1" applyAlignment="1">
      <alignment horizontal="right"/>
    </xf>
    <xf numFmtId="0" fontId="3" fillId="0" borderId="0" xfId="1" applyNumberFormat="1" applyFill="1" applyAlignment="1">
      <alignment horizontal="right"/>
    </xf>
    <xf numFmtId="0" fontId="0" fillId="0" borderId="0" xfId="0" applyNumberFormat="1" applyFill="1" applyAlignment="1"/>
    <xf numFmtId="0" fontId="6" fillId="0" borderId="0" xfId="1" applyNumberFormat="1" applyFont="1" applyFill="1" applyAlignment="1">
      <alignment horizontal="right"/>
    </xf>
    <xf numFmtId="0" fontId="3" fillId="0" borderId="0" xfId="1" applyNumberFormat="1" applyFont="1" applyFill="1" applyAlignment="1">
      <alignment horizontal="right"/>
    </xf>
    <xf numFmtId="0" fontId="4" fillId="0" borderId="0" xfId="2" applyNumberFormat="1" applyFont="1" applyFill="1" applyBorder="1" applyAlignment="1"/>
    <xf numFmtId="0" fontId="5" fillId="0" borderId="0" xfId="1" applyNumberFormat="1" applyFont="1" applyFill="1" applyAlignment="1"/>
    <xf numFmtId="0" fontId="9" fillId="0" borderId="0" xfId="5" applyNumberFormat="1" applyFill="1"/>
    <xf numFmtId="165" fontId="0" fillId="0" borderId="0" xfId="0" applyNumberFormat="1" applyFill="1" applyAlignment="1"/>
    <xf numFmtId="49" fontId="3" fillId="0" borderId="0" xfId="1" applyNumberFormat="1" applyFont="1" applyFill="1" applyAlignment="1">
      <alignment horizontal="right"/>
    </xf>
    <xf numFmtId="0" fontId="5" fillId="0" borderId="0" xfId="2" applyNumberFormat="1" applyFont="1" applyFill="1" applyAlignment="1"/>
    <xf numFmtId="15" fontId="4" fillId="0" borderId="0" xfId="2" applyNumberFormat="1" applyFont="1" applyFill="1" applyAlignment="1">
      <alignment wrapText="1"/>
    </xf>
    <xf numFmtId="167" fontId="4" fillId="0" borderId="0" xfId="2" applyNumberFormat="1" applyFont="1" applyFill="1" applyAlignment="1"/>
    <xf numFmtId="49" fontId="4" fillId="0" borderId="0" xfId="2" applyNumberFormat="1" applyFont="1" applyFill="1" applyAlignment="1">
      <alignment wrapText="1"/>
    </xf>
    <xf numFmtId="49" fontId="4" fillId="0" borderId="0" xfId="2" applyNumberFormat="1" applyFont="1" applyFill="1" applyAlignment="1"/>
    <xf numFmtId="17" fontId="0" fillId="0" borderId="0" xfId="0" applyNumberFormat="1" applyFill="1" applyAlignment="1"/>
    <xf numFmtId="14" fontId="10" fillId="0" borderId="0" xfId="0" applyNumberFormat="1" applyFont="1" applyFill="1"/>
    <xf numFmtId="14" fontId="0" fillId="0" borderId="0" xfId="0" applyNumberFormat="1" applyFont="1" applyFill="1"/>
  </cellXfs>
  <cellStyles count="6">
    <cellStyle name="Excel Built-in Normal" xfId="1"/>
    <cellStyle name="Excel Built-in Normal 1" xfId="2"/>
    <cellStyle name="Standard" xfId="0" builtinId="0"/>
    <cellStyle name="Standard 2" xfId="5"/>
    <cellStyle name="Standard_Fall 1" xfId="3"/>
    <cellStyle name="TableStyleLight1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575"/>
  <sheetViews>
    <sheetView tabSelected="1" topLeftCell="H1" zoomScaleNormal="100" workbookViewId="0">
      <pane xSplit="6708" ySplit="600" topLeftCell="V1" activePane="bottomRight"/>
      <selection activeCell="K1" sqref="K1"/>
      <selection pane="topRight" activeCell="BG1" sqref="BG1:BL1048576"/>
      <selection pane="bottomLeft" activeCell="H557" sqref="A557:XFD559"/>
      <selection pane="bottomRight" activeCell="H34" sqref="H34"/>
    </sheetView>
  </sheetViews>
  <sheetFormatPr baseColWidth="10" defaultColWidth="11.44140625" defaultRowHeight="14.4"/>
  <cols>
    <col min="1" max="1" width="51.5546875" style="2" customWidth="1"/>
    <col min="2" max="2" width="8.5546875" style="92" customWidth="1"/>
    <col min="3" max="3" width="8.33203125" style="2" customWidth="1"/>
    <col min="4" max="4" width="9.44140625" style="92" customWidth="1"/>
    <col min="5" max="5" width="8.44140625" style="71" customWidth="1"/>
    <col min="6" max="6" width="11.44140625" style="2"/>
    <col min="7" max="7" width="13.33203125" style="3" customWidth="1"/>
    <col min="8" max="8" width="13.6640625" style="3" customWidth="1"/>
    <col min="9" max="9" width="12.6640625" style="45" customWidth="1"/>
    <col min="10" max="12" width="11.44140625" style="2"/>
    <col min="13" max="17" width="11.44140625" style="4"/>
    <col min="18" max="23" width="11.44140625" style="2"/>
    <col min="24" max="26" width="11.44140625" style="71"/>
    <col min="27" max="28" width="11.44140625" style="2"/>
    <col min="29" max="31" width="11.44140625" style="71"/>
    <col min="32" max="32" width="11.44140625" style="4"/>
    <col min="33" max="34" width="11.44140625" style="71"/>
    <col min="35" max="36" width="11.44140625" style="2"/>
    <col min="37" max="37" width="11.44140625" style="71"/>
    <col min="38" max="39" width="11.44140625" style="2"/>
    <col min="40" max="40" width="11.44140625" style="71"/>
    <col min="41" max="42" width="11.44140625" style="2"/>
    <col min="43" max="45" width="11.44140625" style="71"/>
    <col min="46" max="51" width="11.44140625" style="2"/>
    <col min="52" max="52" width="11.44140625" style="71"/>
    <col min="53" max="16384" width="11.44140625" style="2"/>
  </cols>
  <sheetData>
    <row r="1" spans="1:1023" s="71" customFormat="1" ht="15" customHeight="1">
      <c r="A1" s="71" t="s">
        <v>0</v>
      </c>
      <c r="B1" s="81" t="s">
        <v>256</v>
      </c>
      <c r="C1" s="74" t="s">
        <v>177</v>
      </c>
      <c r="D1" s="81" t="s">
        <v>178</v>
      </c>
      <c r="E1" s="74" t="s">
        <v>179</v>
      </c>
      <c r="F1" s="74" t="s">
        <v>180</v>
      </c>
      <c r="G1" s="72" t="s">
        <v>38</v>
      </c>
      <c r="H1" s="72" t="s">
        <v>1</v>
      </c>
      <c r="I1" s="102" t="s">
        <v>173</v>
      </c>
      <c r="J1" s="71" t="s">
        <v>70</v>
      </c>
      <c r="K1" s="71" t="s">
        <v>71</v>
      </c>
      <c r="L1" s="71" t="s">
        <v>36</v>
      </c>
      <c r="M1" s="71" t="s">
        <v>34</v>
      </c>
      <c r="N1" s="71" t="s">
        <v>35</v>
      </c>
      <c r="O1" s="71" t="s">
        <v>72</v>
      </c>
      <c r="P1" s="71" t="s">
        <v>73</v>
      </c>
      <c r="Q1" s="71" t="s">
        <v>74</v>
      </c>
      <c r="R1" s="71" t="s">
        <v>3</v>
      </c>
      <c r="S1" s="71" t="s">
        <v>4</v>
      </c>
      <c r="T1" s="71" t="s">
        <v>75</v>
      </c>
      <c r="U1" s="71" t="s">
        <v>5</v>
      </c>
      <c r="V1" s="71" t="s">
        <v>6</v>
      </c>
      <c r="W1" s="71" t="s">
        <v>7</v>
      </c>
      <c r="X1" s="71" t="s">
        <v>8</v>
      </c>
      <c r="Y1" s="71" t="s">
        <v>9</v>
      </c>
      <c r="Z1" s="71" t="s">
        <v>10</v>
      </c>
      <c r="AA1" s="71" t="s">
        <v>12</v>
      </c>
      <c r="AB1" s="71" t="s">
        <v>11</v>
      </c>
      <c r="AC1" s="71" t="s">
        <v>13</v>
      </c>
      <c r="AD1" s="71" t="s">
        <v>14</v>
      </c>
      <c r="AE1" s="71" t="s">
        <v>15</v>
      </c>
      <c r="AF1" s="71" t="s">
        <v>2</v>
      </c>
      <c r="AG1" s="71" t="s">
        <v>76</v>
      </c>
      <c r="AH1" s="71" t="s">
        <v>16</v>
      </c>
      <c r="AI1" s="71" t="s">
        <v>17</v>
      </c>
      <c r="AJ1" s="71" t="s">
        <v>37</v>
      </c>
      <c r="AK1" s="71" t="s">
        <v>18</v>
      </c>
      <c r="AL1" s="71" t="s">
        <v>19</v>
      </c>
      <c r="AM1" s="71" t="s">
        <v>20</v>
      </c>
      <c r="AN1" s="71" t="s">
        <v>21</v>
      </c>
      <c r="AO1" s="71" t="s">
        <v>22</v>
      </c>
      <c r="AP1" s="71" t="s">
        <v>23</v>
      </c>
      <c r="AQ1" s="71" t="s">
        <v>24</v>
      </c>
      <c r="AR1" s="71" t="s">
        <v>25</v>
      </c>
      <c r="AS1" s="71" t="s">
        <v>26</v>
      </c>
      <c r="AT1" s="71" t="s">
        <v>39</v>
      </c>
      <c r="AU1" s="71" t="s">
        <v>27</v>
      </c>
      <c r="AV1" s="71" t="s">
        <v>40</v>
      </c>
      <c r="AW1" s="71" t="s">
        <v>41</v>
      </c>
      <c r="AX1" s="71" t="s">
        <v>28</v>
      </c>
      <c r="AY1" s="71" t="s">
        <v>29</v>
      </c>
      <c r="AZ1" s="71" t="s">
        <v>30</v>
      </c>
      <c r="BA1" s="71" t="s">
        <v>31</v>
      </c>
      <c r="BB1" s="71" t="s">
        <v>32</v>
      </c>
      <c r="BC1" s="71" t="s">
        <v>79</v>
      </c>
      <c r="BD1" s="71" t="s">
        <v>67</v>
      </c>
      <c r="BE1" s="71" t="s">
        <v>68</v>
      </c>
      <c r="BF1" s="71" t="s">
        <v>80</v>
      </c>
    </row>
    <row r="2" spans="1:1023" s="71" customFormat="1">
      <c r="A2" s="79" t="s">
        <v>254</v>
      </c>
      <c r="B2" s="79">
        <v>1996</v>
      </c>
      <c r="C2" s="79" t="s">
        <v>181</v>
      </c>
      <c r="D2" s="79">
        <v>540</v>
      </c>
      <c r="E2" s="79" t="s">
        <v>182</v>
      </c>
      <c r="F2" s="15">
        <v>1421</v>
      </c>
      <c r="G2" s="50" t="s">
        <v>112</v>
      </c>
      <c r="H2" s="50" t="s">
        <v>113</v>
      </c>
      <c r="I2" s="103">
        <v>1</v>
      </c>
      <c r="J2" s="15">
        <v>5</v>
      </c>
      <c r="K2" s="15">
        <v>5</v>
      </c>
      <c r="L2" s="15">
        <v>242</v>
      </c>
      <c r="M2" s="15">
        <v>39000</v>
      </c>
      <c r="N2" s="15">
        <v>300000</v>
      </c>
      <c r="O2" s="15">
        <v>6500000</v>
      </c>
      <c r="P2" s="75">
        <f t="shared" ref="P2:P33" si="0">M2/O2*100</f>
        <v>0.6</v>
      </c>
      <c r="Q2" s="75">
        <f t="shared" ref="Q2:Q33" si="1">N2/O2*100</f>
        <v>4.6153846153846159</v>
      </c>
      <c r="R2" s="15">
        <v>0</v>
      </c>
      <c r="S2" s="15">
        <v>1</v>
      </c>
      <c r="T2" s="15">
        <v>0</v>
      </c>
      <c r="U2" s="15">
        <v>0</v>
      </c>
      <c r="V2" s="15">
        <v>0</v>
      </c>
      <c r="W2" s="15">
        <v>0</v>
      </c>
      <c r="X2" s="64">
        <f t="shared" ref="X2:X65" si="2">AVERAGE(R2:W2)</f>
        <v>0.16666666666666666</v>
      </c>
      <c r="Y2" s="15">
        <v>-1</v>
      </c>
      <c r="Z2" s="15">
        <v>0</v>
      </c>
      <c r="AA2" s="15">
        <v>0</v>
      </c>
      <c r="AB2" s="15" t="s">
        <v>69</v>
      </c>
      <c r="AC2" s="15">
        <v>0</v>
      </c>
      <c r="AD2" s="15">
        <v>0</v>
      </c>
      <c r="AE2" s="15">
        <v>0</v>
      </c>
      <c r="AF2" s="15">
        <v>0</v>
      </c>
      <c r="AG2" s="15" t="s">
        <v>33</v>
      </c>
      <c r="AH2" s="64">
        <f t="shared" ref="AH2:AH65" si="3">AVERAGE(Y2:AG2)</f>
        <v>-0.14285714285714285</v>
      </c>
      <c r="AI2" s="64">
        <f t="shared" ref="AI2:AI65" si="4">AVERAGE(X2, AH2)</f>
        <v>1.1904761904761904E-2</v>
      </c>
      <c r="AJ2" s="15">
        <v>604</v>
      </c>
      <c r="AK2" s="15">
        <v>-1</v>
      </c>
      <c r="AL2" s="15">
        <v>-1</v>
      </c>
      <c r="AM2" s="15" t="s">
        <v>33</v>
      </c>
      <c r="AN2" s="15">
        <v>-1</v>
      </c>
      <c r="AO2" s="15" t="s">
        <v>33</v>
      </c>
      <c r="AP2" s="15" t="s">
        <v>33</v>
      </c>
      <c r="AQ2" s="15">
        <v>-1</v>
      </c>
      <c r="AR2" s="15" t="s">
        <v>33</v>
      </c>
      <c r="AS2" s="15" t="s">
        <v>33</v>
      </c>
      <c r="AT2" s="15" t="s">
        <v>33</v>
      </c>
      <c r="AU2" s="15" t="s">
        <v>33</v>
      </c>
      <c r="AV2" s="15" t="s">
        <v>33</v>
      </c>
      <c r="AW2" s="15" t="s">
        <v>33</v>
      </c>
      <c r="AX2" s="15" t="s">
        <v>33</v>
      </c>
      <c r="AY2" s="15" t="s">
        <v>33</v>
      </c>
      <c r="AZ2" s="64">
        <f t="shared" ref="AZ2:AZ33" si="5">AVERAGE(AK2:AY2)</f>
        <v>-1</v>
      </c>
      <c r="BA2" s="15">
        <v>1</v>
      </c>
      <c r="BB2" s="15" t="s">
        <v>114</v>
      </c>
      <c r="BC2" s="15">
        <v>12</v>
      </c>
      <c r="BD2" s="15">
        <v>1</v>
      </c>
      <c r="BE2" s="15" t="s">
        <v>114</v>
      </c>
      <c r="BF2" s="15">
        <v>12</v>
      </c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  <c r="IW2" s="15"/>
      <c r="IX2" s="15"/>
      <c r="IY2" s="15"/>
      <c r="IZ2" s="15"/>
      <c r="JA2" s="15"/>
      <c r="JB2" s="15"/>
      <c r="JC2" s="15"/>
      <c r="JD2" s="15"/>
      <c r="JE2" s="15"/>
      <c r="JF2" s="15"/>
      <c r="JG2" s="15"/>
      <c r="JH2" s="15"/>
      <c r="JI2" s="15"/>
      <c r="JJ2" s="15"/>
      <c r="JK2" s="15"/>
      <c r="JL2" s="15"/>
      <c r="JM2" s="15"/>
      <c r="JN2" s="15"/>
      <c r="JO2" s="15"/>
      <c r="JP2" s="15"/>
      <c r="JQ2" s="15"/>
      <c r="JR2" s="15"/>
      <c r="JS2" s="15"/>
      <c r="JT2" s="15"/>
      <c r="JU2" s="15"/>
      <c r="JV2" s="15"/>
      <c r="JW2" s="15"/>
      <c r="JX2" s="15"/>
      <c r="JY2" s="15"/>
      <c r="JZ2" s="15"/>
      <c r="KA2" s="15"/>
      <c r="KB2" s="15"/>
      <c r="KC2" s="15"/>
      <c r="KD2" s="15"/>
      <c r="KE2" s="15"/>
      <c r="KF2" s="15"/>
      <c r="KG2" s="15"/>
      <c r="KH2" s="15"/>
      <c r="KI2" s="15"/>
      <c r="KJ2" s="15"/>
      <c r="KK2" s="15"/>
      <c r="KL2" s="15"/>
      <c r="KM2" s="15"/>
      <c r="KN2" s="15"/>
      <c r="KO2" s="15"/>
      <c r="KP2" s="15"/>
      <c r="KQ2" s="15"/>
      <c r="KR2" s="15"/>
      <c r="KS2" s="15"/>
      <c r="KT2" s="15"/>
      <c r="KU2" s="15"/>
      <c r="KV2" s="15"/>
      <c r="KW2" s="15"/>
      <c r="KX2" s="15"/>
      <c r="KY2" s="15"/>
      <c r="KZ2" s="15"/>
      <c r="LA2" s="15"/>
      <c r="LB2" s="15"/>
      <c r="LC2" s="15"/>
      <c r="LD2" s="15"/>
      <c r="LE2" s="15"/>
      <c r="LF2" s="15"/>
      <c r="LG2" s="15"/>
      <c r="LH2" s="15"/>
      <c r="LI2" s="15"/>
      <c r="LJ2" s="15"/>
      <c r="LK2" s="15"/>
      <c r="LL2" s="15"/>
      <c r="LM2" s="15"/>
      <c r="LN2" s="15"/>
      <c r="LO2" s="15"/>
      <c r="LP2" s="15"/>
      <c r="LQ2" s="15"/>
      <c r="LR2" s="15"/>
      <c r="LS2" s="15"/>
      <c r="LT2" s="15"/>
      <c r="LU2" s="15"/>
      <c r="LV2" s="15"/>
      <c r="LW2" s="15"/>
      <c r="LX2" s="15"/>
      <c r="LY2" s="15"/>
      <c r="LZ2" s="15"/>
      <c r="MA2" s="15"/>
      <c r="MB2" s="15"/>
      <c r="MC2" s="15"/>
      <c r="MD2" s="15"/>
      <c r="ME2" s="15"/>
      <c r="MF2" s="15"/>
      <c r="MG2" s="15"/>
      <c r="MH2" s="15"/>
      <c r="MI2" s="15"/>
      <c r="MJ2" s="15"/>
      <c r="MK2" s="15"/>
      <c r="ML2" s="15"/>
      <c r="MM2" s="15"/>
      <c r="MN2" s="15"/>
      <c r="MO2" s="15"/>
      <c r="MP2" s="15"/>
      <c r="MQ2" s="15"/>
      <c r="MR2" s="15"/>
      <c r="MS2" s="15"/>
      <c r="MT2" s="15"/>
      <c r="MU2" s="15"/>
      <c r="MV2" s="15"/>
      <c r="MW2" s="15"/>
      <c r="MX2" s="15"/>
      <c r="MY2" s="15"/>
      <c r="MZ2" s="15"/>
      <c r="NA2" s="15"/>
      <c r="NB2" s="15"/>
      <c r="NC2" s="15"/>
      <c r="ND2" s="15"/>
      <c r="NE2" s="15"/>
      <c r="NF2" s="15"/>
      <c r="NG2" s="15"/>
      <c r="NH2" s="15"/>
      <c r="NI2" s="15"/>
      <c r="NJ2" s="15"/>
      <c r="NK2" s="15"/>
      <c r="NL2" s="15"/>
      <c r="NM2" s="15"/>
      <c r="NN2" s="15"/>
      <c r="NO2" s="15"/>
      <c r="NP2" s="15"/>
      <c r="NQ2" s="15"/>
      <c r="NR2" s="15"/>
      <c r="NS2" s="15"/>
      <c r="NT2" s="15"/>
      <c r="NU2" s="15"/>
      <c r="NV2" s="15"/>
      <c r="NW2" s="15"/>
      <c r="NX2" s="15"/>
      <c r="NY2" s="15"/>
      <c r="NZ2" s="15"/>
      <c r="OA2" s="15"/>
      <c r="OB2" s="15"/>
      <c r="OC2" s="15"/>
      <c r="OD2" s="15"/>
      <c r="OE2" s="15"/>
      <c r="OF2" s="15"/>
      <c r="OG2" s="15"/>
      <c r="OH2" s="15"/>
      <c r="OI2" s="15"/>
      <c r="OJ2" s="15"/>
      <c r="OK2" s="15"/>
      <c r="OL2" s="15"/>
      <c r="OM2" s="15"/>
      <c r="ON2" s="15"/>
      <c r="OO2" s="15"/>
      <c r="OP2" s="15"/>
      <c r="OQ2" s="15"/>
      <c r="OR2" s="15"/>
      <c r="OS2" s="15"/>
      <c r="OT2" s="15"/>
      <c r="OU2" s="15"/>
      <c r="OV2" s="15"/>
      <c r="OW2" s="15"/>
      <c r="OX2" s="15"/>
      <c r="OY2" s="15"/>
      <c r="OZ2" s="15"/>
      <c r="PA2" s="15"/>
      <c r="PB2" s="15"/>
      <c r="PC2" s="15"/>
      <c r="PD2" s="15"/>
      <c r="PE2" s="15"/>
      <c r="PF2" s="15"/>
      <c r="PG2" s="15"/>
      <c r="PH2" s="15"/>
      <c r="PI2" s="15"/>
      <c r="PJ2" s="15"/>
      <c r="PK2" s="15"/>
      <c r="PL2" s="15"/>
      <c r="PM2" s="15"/>
      <c r="PN2" s="15"/>
      <c r="PO2" s="15"/>
      <c r="PP2" s="15"/>
      <c r="PQ2" s="15"/>
      <c r="PR2" s="15"/>
      <c r="PS2" s="15"/>
      <c r="PT2" s="15"/>
      <c r="PU2" s="15"/>
      <c r="PV2" s="15"/>
      <c r="PW2" s="15"/>
      <c r="PX2" s="15"/>
      <c r="PY2" s="15"/>
      <c r="PZ2" s="15"/>
      <c r="QA2" s="15"/>
      <c r="QB2" s="15"/>
      <c r="QC2" s="15"/>
      <c r="QD2" s="15"/>
      <c r="QE2" s="15"/>
      <c r="QF2" s="15"/>
      <c r="QG2" s="15"/>
      <c r="QH2" s="15"/>
      <c r="QI2" s="15"/>
      <c r="QJ2" s="15"/>
      <c r="QK2" s="15"/>
      <c r="QL2" s="15"/>
      <c r="QM2" s="15"/>
      <c r="QN2" s="15"/>
      <c r="QO2" s="15"/>
      <c r="QP2" s="15"/>
      <c r="QQ2" s="15"/>
      <c r="QR2" s="15"/>
      <c r="QS2" s="15"/>
      <c r="QT2" s="15"/>
      <c r="QU2" s="15"/>
      <c r="QV2" s="15"/>
      <c r="QW2" s="15"/>
      <c r="QX2" s="15"/>
      <c r="QY2" s="15"/>
      <c r="QZ2" s="15"/>
      <c r="RA2" s="15"/>
      <c r="RB2" s="15"/>
      <c r="RC2" s="15"/>
      <c r="RD2" s="15"/>
      <c r="RE2" s="15"/>
      <c r="RF2" s="15"/>
      <c r="RG2" s="15"/>
      <c r="RH2" s="15"/>
      <c r="RI2" s="15"/>
      <c r="RJ2" s="15"/>
      <c r="RK2" s="15"/>
      <c r="RL2" s="15"/>
      <c r="RM2" s="15"/>
      <c r="RN2" s="15"/>
      <c r="RO2" s="15"/>
      <c r="RP2" s="15"/>
      <c r="RQ2" s="15"/>
      <c r="RR2" s="15"/>
      <c r="RS2" s="15"/>
      <c r="RT2" s="15"/>
      <c r="RU2" s="15"/>
      <c r="RV2" s="15"/>
      <c r="RW2" s="15"/>
      <c r="RX2" s="15"/>
      <c r="RY2" s="15"/>
      <c r="RZ2" s="15"/>
      <c r="SA2" s="15"/>
      <c r="SB2" s="15"/>
      <c r="SC2" s="15"/>
      <c r="SD2" s="15"/>
      <c r="SE2" s="15"/>
      <c r="SF2" s="15"/>
      <c r="SG2" s="15"/>
      <c r="SH2" s="15"/>
      <c r="SI2" s="15"/>
      <c r="SJ2" s="15"/>
      <c r="SK2" s="15"/>
      <c r="SL2" s="15"/>
      <c r="SM2" s="15"/>
      <c r="SN2" s="15"/>
      <c r="SO2" s="15"/>
      <c r="SP2" s="15"/>
      <c r="SQ2" s="15"/>
      <c r="SR2" s="15"/>
      <c r="SS2" s="15"/>
      <c r="ST2" s="15"/>
      <c r="SU2" s="15"/>
      <c r="SV2" s="15"/>
      <c r="SW2" s="15"/>
      <c r="SX2" s="15"/>
      <c r="SY2" s="15"/>
      <c r="SZ2" s="15"/>
      <c r="TA2" s="15"/>
      <c r="TB2" s="15"/>
      <c r="TC2" s="15"/>
      <c r="TD2" s="15"/>
      <c r="TE2" s="15"/>
      <c r="TF2" s="15"/>
      <c r="TG2" s="15"/>
      <c r="TH2" s="15"/>
      <c r="TI2" s="15"/>
      <c r="TJ2" s="15"/>
      <c r="TK2" s="15"/>
      <c r="TL2" s="15"/>
      <c r="TM2" s="15"/>
      <c r="TN2" s="15"/>
      <c r="TO2" s="15"/>
      <c r="TP2" s="15"/>
      <c r="TQ2" s="15"/>
      <c r="TR2" s="15"/>
      <c r="TS2" s="15"/>
      <c r="TT2" s="15"/>
      <c r="TU2" s="15"/>
      <c r="TV2" s="15"/>
      <c r="TW2" s="15"/>
      <c r="TX2" s="15"/>
      <c r="TY2" s="15"/>
      <c r="TZ2" s="15"/>
      <c r="UA2" s="15"/>
      <c r="UB2" s="15"/>
      <c r="UC2" s="15"/>
      <c r="UD2" s="15"/>
      <c r="UE2" s="15"/>
      <c r="UF2" s="15"/>
      <c r="UG2" s="15"/>
      <c r="UH2" s="15"/>
      <c r="UI2" s="15"/>
      <c r="UJ2" s="15"/>
      <c r="UK2" s="15"/>
      <c r="UL2" s="15"/>
      <c r="UM2" s="15"/>
      <c r="UN2" s="15"/>
      <c r="UO2" s="15"/>
      <c r="UP2" s="15"/>
      <c r="UQ2" s="15"/>
      <c r="UR2" s="15"/>
      <c r="US2" s="15"/>
      <c r="UT2" s="15"/>
      <c r="UU2" s="15"/>
      <c r="UV2" s="15"/>
      <c r="UW2" s="15"/>
      <c r="UX2" s="15"/>
      <c r="UY2" s="15"/>
      <c r="UZ2" s="15"/>
      <c r="VA2" s="15"/>
      <c r="VB2" s="15"/>
      <c r="VC2" s="15"/>
      <c r="VD2" s="15"/>
      <c r="VE2" s="15"/>
      <c r="VF2" s="15"/>
      <c r="VG2" s="15"/>
      <c r="VH2" s="15"/>
      <c r="VI2" s="15"/>
      <c r="VJ2" s="15"/>
      <c r="VK2" s="15"/>
      <c r="VL2" s="15"/>
      <c r="VM2" s="15"/>
      <c r="VN2" s="15"/>
      <c r="VO2" s="15"/>
      <c r="VP2" s="15"/>
      <c r="VQ2" s="15"/>
      <c r="VR2" s="15"/>
      <c r="VS2" s="15"/>
      <c r="VT2" s="15"/>
      <c r="VU2" s="15"/>
      <c r="VV2" s="15"/>
      <c r="VW2" s="15"/>
      <c r="VX2" s="15"/>
      <c r="VY2" s="15"/>
      <c r="VZ2" s="15"/>
      <c r="WA2" s="15"/>
      <c r="WB2" s="15"/>
      <c r="WC2" s="15"/>
      <c r="WD2" s="15"/>
      <c r="WE2" s="15"/>
      <c r="WF2" s="15"/>
      <c r="WG2" s="15"/>
      <c r="WH2" s="15"/>
      <c r="WI2" s="15"/>
      <c r="WJ2" s="15"/>
      <c r="WK2" s="15"/>
      <c r="WL2" s="15"/>
      <c r="WM2" s="15"/>
      <c r="WN2" s="15"/>
      <c r="WO2" s="15"/>
      <c r="WP2" s="15"/>
      <c r="WQ2" s="15"/>
      <c r="WR2" s="15"/>
      <c r="WS2" s="15"/>
      <c r="WT2" s="15"/>
      <c r="WU2" s="15"/>
      <c r="WV2" s="15"/>
      <c r="WW2" s="15"/>
      <c r="WX2" s="15"/>
      <c r="WY2" s="15"/>
      <c r="WZ2" s="15"/>
      <c r="XA2" s="15"/>
      <c r="XB2" s="15"/>
      <c r="XC2" s="15"/>
      <c r="XD2" s="15"/>
      <c r="XE2" s="15"/>
      <c r="XF2" s="15"/>
      <c r="XG2" s="15"/>
      <c r="XH2" s="15"/>
      <c r="XI2" s="15"/>
      <c r="XJ2" s="15"/>
      <c r="XK2" s="15"/>
      <c r="XL2" s="15"/>
      <c r="XM2" s="15"/>
      <c r="XN2" s="15"/>
      <c r="XO2" s="15"/>
      <c r="XP2" s="15"/>
      <c r="XQ2" s="15"/>
      <c r="XR2" s="15"/>
      <c r="XS2" s="15"/>
      <c r="XT2" s="15"/>
      <c r="XU2" s="15"/>
      <c r="XV2" s="15"/>
      <c r="XW2" s="15"/>
      <c r="XX2" s="15"/>
      <c r="XY2" s="15"/>
      <c r="XZ2" s="15"/>
      <c r="YA2" s="15"/>
      <c r="YB2" s="15"/>
      <c r="YC2" s="15"/>
      <c r="YD2" s="15"/>
      <c r="YE2" s="15"/>
      <c r="YF2" s="15"/>
      <c r="YG2" s="15"/>
      <c r="YH2" s="15"/>
      <c r="YI2" s="15"/>
      <c r="YJ2" s="15"/>
      <c r="YK2" s="15"/>
      <c r="YL2" s="15"/>
      <c r="YM2" s="15"/>
      <c r="YN2" s="15"/>
      <c r="YO2" s="15"/>
      <c r="YP2" s="15"/>
      <c r="YQ2" s="15"/>
      <c r="YR2" s="15"/>
      <c r="YS2" s="15"/>
      <c r="YT2" s="15"/>
      <c r="YU2" s="15"/>
      <c r="YV2" s="15"/>
      <c r="YW2" s="15"/>
      <c r="YX2" s="15"/>
      <c r="YY2" s="15"/>
      <c r="YZ2" s="15"/>
      <c r="ZA2" s="15"/>
      <c r="ZB2" s="15"/>
      <c r="ZC2" s="15"/>
      <c r="ZD2" s="15"/>
      <c r="ZE2" s="15"/>
      <c r="ZF2" s="15"/>
      <c r="ZG2" s="15"/>
      <c r="ZH2" s="15"/>
      <c r="ZI2" s="15"/>
      <c r="ZJ2" s="15"/>
      <c r="ZK2" s="15"/>
      <c r="ZL2" s="15"/>
      <c r="ZM2" s="15"/>
      <c r="ZN2" s="15"/>
      <c r="ZO2" s="15"/>
      <c r="ZP2" s="15"/>
      <c r="ZQ2" s="15"/>
      <c r="ZR2" s="15"/>
      <c r="ZS2" s="15"/>
      <c r="ZT2" s="15"/>
      <c r="ZU2" s="15"/>
      <c r="ZV2" s="15"/>
      <c r="ZW2" s="15"/>
      <c r="ZX2" s="15"/>
      <c r="ZY2" s="15"/>
      <c r="ZZ2" s="15"/>
      <c r="AAA2" s="15"/>
      <c r="AAB2" s="15"/>
      <c r="AAC2" s="15"/>
      <c r="AAD2" s="15"/>
      <c r="AAE2" s="15"/>
      <c r="AAF2" s="15"/>
      <c r="AAG2" s="15"/>
      <c r="AAH2" s="15"/>
      <c r="AAI2" s="15"/>
      <c r="AAJ2" s="15"/>
      <c r="AAK2" s="15"/>
      <c r="AAL2" s="15"/>
      <c r="AAM2" s="15"/>
      <c r="AAN2" s="15"/>
      <c r="AAO2" s="15"/>
      <c r="AAP2" s="15"/>
      <c r="AAQ2" s="15"/>
      <c r="AAR2" s="15"/>
      <c r="AAS2" s="15"/>
      <c r="AAT2" s="15"/>
      <c r="AAU2" s="15"/>
      <c r="AAV2" s="15"/>
      <c r="AAW2" s="15"/>
      <c r="AAX2" s="15"/>
      <c r="AAY2" s="15"/>
      <c r="AAZ2" s="15"/>
      <c r="ABA2" s="15"/>
      <c r="ABB2" s="15"/>
      <c r="ABC2" s="15"/>
      <c r="ABD2" s="15"/>
      <c r="ABE2" s="15"/>
      <c r="ABF2" s="15"/>
      <c r="ABG2" s="15"/>
      <c r="ABH2" s="15"/>
      <c r="ABI2" s="15"/>
      <c r="ABJ2" s="15"/>
      <c r="ABK2" s="15"/>
      <c r="ABL2" s="15"/>
      <c r="ABM2" s="15"/>
      <c r="ABN2" s="15"/>
      <c r="ABO2" s="15"/>
      <c r="ABP2" s="15"/>
      <c r="ABQ2" s="15"/>
      <c r="ABR2" s="15"/>
      <c r="ABS2" s="15"/>
      <c r="ABT2" s="15"/>
      <c r="ABU2" s="15"/>
      <c r="ABV2" s="15"/>
      <c r="ABW2" s="15"/>
      <c r="ABX2" s="15"/>
      <c r="ABY2" s="15"/>
      <c r="ABZ2" s="15"/>
      <c r="ACA2" s="15"/>
      <c r="ACB2" s="15"/>
      <c r="ACC2" s="15"/>
      <c r="ACD2" s="15"/>
      <c r="ACE2" s="15"/>
      <c r="ACF2" s="15"/>
      <c r="ACG2" s="15"/>
      <c r="ACH2" s="15"/>
      <c r="ACI2" s="15"/>
      <c r="ACJ2" s="15"/>
      <c r="ACK2" s="15"/>
      <c r="ACL2" s="15"/>
      <c r="ACM2" s="15"/>
      <c r="ACN2" s="15"/>
      <c r="ACO2" s="15"/>
      <c r="ACP2" s="15"/>
      <c r="ACQ2" s="15"/>
      <c r="ACR2" s="15"/>
      <c r="ACS2" s="15"/>
      <c r="ACT2" s="15"/>
      <c r="ACU2" s="15"/>
      <c r="ACV2" s="15"/>
      <c r="ACW2" s="15"/>
      <c r="ACX2" s="15"/>
      <c r="ACY2" s="15"/>
      <c r="ACZ2" s="15"/>
      <c r="ADA2" s="15"/>
      <c r="ADB2" s="15"/>
      <c r="ADC2" s="15"/>
      <c r="ADD2" s="15"/>
      <c r="ADE2" s="15"/>
      <c r="ADF2" s="15"/>
      <c r="ADG2" s="15"/>
      <c r="ADH2" s="15"/>
      <c r="ADI2" s="15"/>
      <c r="ADJ2" s="15"/>
      <c r="ADK2" s="15"/>
      <c r="ADL2" s="15"/>
      <c r="ADM2" s="15"/>
      <c r="ADN2" s="15"/>
      <c r="ADO2" s="15"/>
      <c r="ADP2" s="15"/>
      <c r="ADQ2" s="15"/>
      <c r="ADR2" s="15"/>
      <c r="ADS2" s="15"/>
      <c r="ADT2" s="15"/>
      <c r="ADU2" s="15"/>
      <c r="ADV2" s="15"/>
      <c r="ADW2" s="15"/>
      <c r="ADX2" s="15"/>
      <c r="ADY2" s="15"/>
      <c r="ADZ2" s="15"/>
      <c r="AEA2" s="15"/>
      <c r="AEB2" s="15"/>
      <c r="AEC2" s="15"/>
      <c r="AED2" s="15"/>
      <c r="AEE2" s="15"/>
      <c r="AEF2" s="15"/>
      <c r="AEG2" s="15"/>
      <c r="AEH2" s="15"/>
      <c r="AEI2" s="15"/>
      <c r="AEJ2" s="15"/>
      <c r="AEK2" s="15"/>
      <c r="AEL2" s="15"/>
      <c r="AEM2" s="15"/>
      <c r="AEN2" s="15"/>
      <c r="AEO2" s="15"/>
      <c r="AEP2" s="15"/>
      <c r="AEQ2" s="15"/>
      <c r="AER2" s="15"/>
      <c r="AES2" s="15"/>
      <c r="AET2" s="15"/>
      <c r="AEU2" s="15"/>
      <c r="AEV2" s="15"/>
      <c r="AEW2" s="15"/>
      <c r="AEX2" s="15"/>
      <c r="AEY2" s="15"/>
      <c r="AEZ2" s="15"/>
      <c r="AFA2" s="15"/>
      <c r="AFB2" s="15"/>
      <c r="AFC2" s="15"/>
      <c r="AFD2" s="15"/>
      <c r="AFE2" s="15"/>
      <c r="AFF2" s="15"/>
      <c r="AFG2" s="15"/>
      <c r="AFH2" s="15"/>
      <c r="AFI2" s="15"/>
      <c r="AFJ2" s="15"/>
      <c r="AFK2" s="15"/>
      <c r="AFL2" s="15"/>
      <c r="AFM2" s="15"/>
      <c r="AFN2" s="15"/>
      <c r="AFO2" s="15"/>
      <c r="AFP2" s="15"/>
      <c r="AFQ2" s="15"/>
      <c r="AFR2" s="15"/>
      <c r="AFS2" s="15"/>
      <c r="AFT2" s="15"/>
      <c r="AFU2" s="15"/>
      <c r="AFV2" s="15"/>
      <c r="AFW2" s="15"/>
      <c r="AFX2" s="15"/>
      <c r="AFY2" s="15"/>
      <c r="AFZ2" s="15"/>
      <c r="AGA2" s="15"/>
      <c r="AGB2" s="15"/>
      <c r="AGC2" s="15"/>
      <c r="AGD2" s="15"/>
      <c r="AGE2" s="15"/>
      <c r="AGF2" s="15"/>
      <c r="AGG2" s="15"/>
      <c r="AGH2" s="15"/>
      <c r="AGI2" s="15"/>
      <c r="AGJ2" s="15"/>
      <c r="AGK2" s="15"/>
      <c r="AGL2" s="15"/>
      <c r="AGM2" s="15"/>
      <c r="AGN2" s="15"/>
      <c r="AGO2" s="15"/>
      <c r="AGP2" s="15"/>
      <c r="AGQ2" s="15"/>
      <c r="AGR2" s="15"/>
      <c r="AGS2" s="15"/>
      <c r="AGT2" s="15"/>
      <c r="AGU2" s="15"/>
      <c r="AGV2" s="15"/>
      <c r="AGW2" s="15"/>
      <c r="AGX2" s="15"/>
      <c r="AGY2" s="15"/>
      <c r="AGZ2" s="15"/>
      <c r="AHA2" s="15"/>
      <c r="AHB2" s="15"/>
      <c r="AHC2" s="15"/>
      <c r="AHD2" s="15"/>
      <c r="AHE2" s="15"/>
      <c r="AHF2" s="15"/>
      <c r="AHG2" s="15"/>
      <c r="AHH2" s="15"/>
      <c r="AHI2" s="15"/>
      <c r="AHJ2" s="15"/>
      <c r="AHK2" s="15"/>
      <c r="AHL2" s="15"/>
      <c r="AHM2" s="15"/>
      <c r="AHN2" s="15"/>
      <c r="AHO2" s="15"/>
      <c r="AHP2" s="15"/>
      <c r="AHQ2" s="15"/>
      <c r="AHR2" s="15"/>
      <c r="AHS2" s="15"/>
      <c r="AHT2" s="15"/>
      <c r="AHU2" s="15"/>
      <c r="AHV2" s="15"/>
      <c r="AHW2" s="15"/>
      <c r="AHX2" s="15"/>
      <c r="AHY2" s="15"/>
      <c r="AHZ2" s="15"/>
      <c r="AIA2" s="15"/>
      <c r="AIB2" s="15"/>
      <c r="AIC2" s="15"/>
      <c r="AID2" s="15"/>
      <c r="AIE2" s="15"/>
      <c r="AIF2" s="15"/>
      <c r="AIG2" s="15"/>
      <c r="AIH2" s="15"/>
      <c r="AII2" s="15"/>
      <c r="AIJ2" s="15"/>
      <c r="AIK2" s="15"/>
      <c r="AIL2" s="15"/>
      <c r="AIM2" s="15"/>
      <c r="AIN2" s="15"/>
      <c r="AIO2" s="15"/>
      <c r="AIP2" s="15"/>
      <c r="AIQ2" s="15"/>
      <c r="AIR2" s="15"/>
      <c r="AIS2" s="15"/>
      <c r="AIT2" s="15"/>
      <c r="AIU2" s="15"/>
      <c r="AIV2" s="15"/>
      <c r="AIW2" s="15"/>
      <c r="AIX2" s="15"/>
      <c r="AIY2" s="15"/>
      <c r="AIZ2" s="15"/>
      <c r="AJA2" s="15"/>
      <c r="AJB2" s="15"/>
      <c r="AJC2" s="15"/>
      <c r="AJD2" s="15"/>
      <c r="AJE2" s="15"/>
      <c r="AJF2" s="15"/>
      <c r="AJG2" s="15"/>
      <c r="AJH2" s="15"/>
      <c r="AJI2" s="15"/>
      <c r="AJJ2" s="15"/>
      <c r="AJK2" s="15"/>
      <c r="AJL2" s="15"/>
      <c r="AJM2" s="15"/>
      <c r="AJN2" s="15"/>
      <c r="AJO2" s="15"/>
      <c r="AJP2" s="15"/>
      <c r="AJQ2" s="15"/>
      <c r="AJR2" s="15"/>
      <c r="AJS2" s="15"/>
      <c r="AJT2" s="15"/>
      <c r="AJU2" s="15"/>
      <c r="AJV2" s="15"/>
      <c r="AJW2" s="15"/>
      <c r="AJX2" s="15"/>
      <c r="AJY2" s="15"/>
      <c r="AJZ2" s="15"/>
      <c r="AKA2" s="15"/>
      <c r="AKB2" s="15"/>
      <c r="AKC2" s="15"/>
      <c r="AKD2" s="15"/>
      <c r="AKE2" s="15"/>
      <c r="AKF2" s="15"/>
      <c r="AKG2" s="15"/>
      <c r="AKH2" s="15"/>
      <c r="AKI2" s="15"/>
      <c r="AKJ2" s="15"/>
      <c r="AKK2" s="15"/>
      <c r="AKL2" s="15"/>
      <c r="AKM2" s="15"/>
      <c r="AKN2" s="15"/>
      <c r="AKO2" s="15"/>
      <c r="AKP2" s="15"/>
      <c r="AKQ2" s="15"/>
      <c r="AKR2" s="15"/>
      <c r="AKS2" s="15"/>
      <c r="AKT2" s="15"/>
      <c r="AKU2" s="15"/>
      <c r="AKV2" s="15"/>
      <c r="AKW2" s="15"/>
      <c r="AKX2" s="15"/>
      <c r="AKY2" s="15"/>
      <c r="AKZ2" s="15"/>
      <c r="ALA2" s="15"/>
      <c r="ALB2" s="15"/>
      <c r="ALC2" s="15"/>
      <c r="ALD2" s="15"/>
      <c r="ALE2" s="15"/>
      <c r="ALF2" s="15"/>
      <c r="ALG2" s="15"/>
      <c r="ALH2" s="15"/>
      <c r="ALI2" s="15"/>
      <c r="ALJ2" s="15"/>
      <c r="ALK2" s="15"/>
      <c r="ALL2" s="15"/>
      <c r="ALM2" s="15"/>
      <c r="ALN2" s="15"/>
      <c r="ALO2" s="15"/>
      <c r="ALP2" s="15"/>
      <c r="ALQ2" s="15"/>
      <c r="ALR2" s="15"/>
      <c r="ALS2" s="15"/>
      <c r="ALT2" s="15"/>
      <c r="ALU2" s="15"/>
      <c r="ALV2" s="15"/>
      <c r="ALW2" s="15"/>
      <c r="ALX2" s="15"/>
      <c r="ALY2" s="15"/>
      <c r="ALZ2" s="15"/>
      <c r="AMA2" s="15"/>
      <c r="AMB2" s="15"/>
      <c r="AMC2" s="15"/>
      <c r="AMD2" s="15"/>
      <c r="AME2" s="15"/>
      <c r="AMF2" s="15"/>
      <c r="AMG2" s="15"/>
      <c r="AMH2" s="15"/>
      <c r="AMI2" s="15"/>
    </row>
    <row r="3" spans="1:1023" s="71" customFormat="1">
      <c r="A3" s="79" t="s">
        <v>254</v>
      </c>
      <c r="B3" s="79">
        <v>1997</v>
      </c>
      <c r="C3" s="79" t="s">
        <v>181</v>
      </c>
      <c r="D3" s="79">
        <v>540</v>
      </c>
      <c r="E3" s="79" t="s">
        <v>182</v>
      </c>
      <c r="F3" s="15">
        <v>1421</v>
      </c>
      <c r="G3" s="50" t="s">
        <v>112</v>
      </c>
      <c r="H3" s="50" t="s">
        <v>113</v>
      </c>
      <c r="I3" s="103">
        <v>1</v>
      </c>
      <c r="J3" s="15">
        <v>5</v>
      </c>
      <c r="K3" s="15">
        <v>5</v>
      </c>
      <c r="L3" s="15">
        <v>242</v>
      </c>
      <c r="M3" s="15">
        <v>39000</v>
      </c>
      <c r="N3" s="15">
        <v>300000</v>
      </c>
      <c r="O3" s="15">
        <v>6500000</v>
      </c>
      <c r="P3" s="75">
        <f t="shared" si="0"/>
        <v>0.6</v>
      </c>
      <c r="Q3" s="75">
        <f t="shared" si="1"/>
        <v>4.6153846153846159</v>
      </c>
      <c r="R3" s="15">
        <v>0</v>
      </c>
      <c r="S3" s="15">
        <v>1</v>
      </c>
      <c r="T3" s="15">
        <v>0</v>
      </c>
      <c r="U3" s="15">
        <v>0</v>
      </c>
      <c r="V3" s="15">
        <v>0</v>
      </c>
      <c r="W3" s="15">
        <v>0</v>
      </c>
      <c r="X3" s="64">
        <f t="shared" si="2"/>
        <v>0.16666666666666666</v>
      </c>
      <c r="Y3" s="15">
        <v>0</v>
      </c>
      <c r="Z3" s="15">
        <v>0</v>
      </c>
      <c r="AA3" s="15">
        <v>1</v>
      </c>
      <c r="AB3" s="15" t="s">
        <v>69</v>
      </c>
      <c r="AC3" s="15">
        <v>0</v>
      </c>
      <c r="AD3" s="15">
        <v>-1</v>
      </c>
      <c r="AE3" s="15">
        <v>0</v>
      </c>
      <c r="AF3" s="15">
        <v>0</v>
      </c>
      <c r="AG3" s="15" t="s">
        <v>33</v>
      </c>
      <c r="AH3" s="64">
        <f t="shared" si="3"/>
        <v>0</v>
      </c>
      <c r="AI3" s="64">
        <f t="shared" si="4"/>
        <v>8.3333333333333329E-2</v>
      </c>
      <c r="AJ3" s="15">
        <v>598</v>
      </c>
      <c r="AK3" s="15">
        <v>0</v>
      </c>
      <c r="AL3" s="15">
        <v>-1</v>
      </c>
      <c r="AM3" s="15" t="s">
        <v>33</v>
      </c>
      <c r="AN3" s="15">
        <v>0</v>
      </c>
      <c r="AO3" s="15" t="s">
        <v>33</v>
      </c>
      <c r="AP3" s="15" t="s">
        <v>33</v>
      </c>
      <c r="AQ3" s="15">
        <v>-1</v>
      </c>
      <c r="AR3" s="15" t="s">
        <v>33</v>
      </c>
      <c r="AS3" s="15" t="s">
        <v>33</v>
      </c>
      <c r="AT3" s="15" t="s">
        <v>33</v>
      </c>
      <c r="AU3" s="15" t="s">
        <v>33</v>
      </c>
      <c r="AV3" s="15">
        <v>-1</v>
      </c>
      <c r="AW3" s="15" t="s">
        <v>33</v>
      </c>
      <c r="AX3" s="15" t="s">
        <v>33</v>
      </c>
      <c r="AY3" s="15" t="s">
        <v>33</v>
      </c>
      <c r="AZ3" s="64">
        <f t="shared" si="5"/>
        <v>-0.6</v>
      </c>
      <c r="BA3" s="15">
        <v>1</v>
      </c>
      <c r="BB3" s="15" t="s">
        <v>114</v>
      </c>
      <c r="BC3" s="15">
        <f>BC2+12</f>
        <v>24</v>
      </c>
      <c r="BD3" s="15">
        <v>1</v>
      </c>
      <c r="BE3" s="15" t="s">
        <v>114</v>
      </c>
      <c r="BF3" s="15">
        <f>BF2+12</f>
        <v>24</v>
      </c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  <c r="IW3" s="15"/>
      <c r="IX3" s="15"/>
      <c r="IY3" s="15"/>
      <c r="IZ3" s="15"/>
      <c r="JA3" s="15"/>
      <c r="JB3" s="15"/>
      <c r="JC3" s="15"/>
      <c r="JD3" s="15"/>
      <c r="JE3" s="15"/>
      <c r="JF3" s="15"/>
      <c r="JG3" s="15"/>
      <c r="JH3" s="15"/>
      <c r="JI3" s="15"/>
      <c r="JJ3" s="15"/>
      <c r="JK3" s="15"/>
      <c r="JL3" s="15"/>
      <c r="JM3" s="15"/>
      <c r="JN3" s="15"/>
      <c r="JO3" s="15"/>
      <c r="JP3" s="15"/>
      <c r="JQ3" s="15"/>
      <c r="JR3" s="15"/>
      <c r="JS3" s="15"/>
      <c r="JT3" s="15"/>
      <c r="JU3" s="15"/>
      <c r="JV3" s="15"/>
      <c r="JW3" s="15"/>
      <c r="JX3" s="15"/>
      <c r="JY3" s="15"/>
      <c r="JZ3" s="15"/>
      <c r="KA3" s="15"/>
      <c r="KB3" s="15"/>
      <c r="KC3" s="15"/>
      <c r="KD3" s="15"/>
      <c r="KE3" s="15"/>
      <c r="KF3" s="15"/>
      <c r="KG3" s="15"/>
      <c r="KH3" s="15"/>
      <c r="KI3" s="15"/>
      <c r="KJ3" s="15"/>
      <c r="KK3" s="15"/>
      <c r="KL3" s="15"/>
      <c r="KM3" s="15"/>
      <c r="KN3" s="15"/>
      <c r="KO3" s="15"/>
      <c r="KP3" s="15"/>
      <c r="KQ3" s="15"/>
      <c r="KR3" s="15"/>
      <c r="KS3" s="15"/>
      <c r="KT3" s="15"/>
      <c r="KU3" s="15"/>
      <c r="KV3" s="15"/>
      <c r="KW3" s="15"/>
      <c r="KX3" s="15"/>
      <c r="KY3" s="15"/>
      <c r="KZ3" s="15"/>
      <c r="LA3" s="15"/>
      <c r="LB3" s="15"/>
      <c r="LC3" s="15"/>
      <c r="LD3" s="15"/>
      <c r="LE3" s="15"/>
      <c r="LF3" s="15"/>
      <c r="LG3" s="15"/>
      <c r="LH3" s="15"/>
      <c r="LI3" s="15"/>
      <c r="LJ3" s="15"/>
      <c r="LK3" s="15"/>
      <c r="LL3" s="15"/>
      <c r="LM3" s="15"/>
      <c r="LN3" s="15"/>
      <c r="LO3" s="15"/>
      <c r="LP3" s="15"/>
      <c r="LQ3" s="15"/>
      <c r="LR3" s="15"/>
      <c r="LS3" s="15"/>
      <c r="LT3" s="15"/>
      <c r="LU3" s="15"/>
      <c r="LV3" s="15"/>
      <c r="LW3" s="15"/>
      <c r="LX3" s="15"/>
      <c r="LY3" s="15"/>
      <c r="LZ3" s="15"/>
      <c r="MA3" s="15"/>
      <c r="MB3" s="15"/>
      <c r="MC3" s="15"/>
      <c r="MD3" s="15"/>
      <c r="ME3" s="15"/>
      <c r="MF3" s="15"/>
      <c r="MG3" s="15"/>
      <c r="MH3" s="15"/>
      <c r="MI3" s="15"/>
      <c r="MJ3" s="15"/>
      <c r="MK3" s="15"/>
      <c r="ML3" s="15"/>
      <c r="MM3" s="15"/>
      <c r="MN3" s="15"/>
      <c r="MO3" s="15"/>
      <c r="MP3" s="15"/>
      <c r="MQ3" s="15"/>
      <c r="MR3" s="15"/>
      <c r="MS3" s="15"/>
      <c r="MT3" s="15"/>
      <c r="MU3" s="15"/>
      <c r="MV3" s="15"/>
      <c r="MW3" s="15"/>
      <c r="MX3" s="15"/>
      <c r="MY3" s="15"/>
      <c r="MZ3" s="15"/>
      <c r="NA3" s="15"/>
      <c r="NB3" s="15"/>
      <c r="NC3" s="15"/>
      <c r="ND3" s="15"/>
      <c r="NE3" s="15"/>
      <c r="NF3" s="15"/>
      <c r="NG3" s="15"/>
      <c r="NH3" s="15"/>
      <c r="NI3" s="15"/>
      <c r="NJ3" s="15"/>
      <c r="NK3" s="15"/>
      <c r="NL3" s="15"/>
      <c r="NM3" s="15"/>
      <c r="NN3" s="15"/>
      <c r="NO3" s="15"/>
      <c r="NP3" s="15"/>
      <c r="NQ3" s="15"/>
      <c r="NR3" s="15"/>
      <c r="NS3" s="15"/>
      <c r="NT3" s="15"/>
      <c r="NU3" s="15"/>
      <c r="NV3" s="15"/>
      <c r="NW3" s="15"/>
      <c r="NX3" s="15"/>
      <c r="NY3" s="15"/>
      <c r="NZ3" s="15"/>
      <c r="OA3" s="15"/>
      <c r="OB3" s="15"/>
      <c r="OC3" s="15"/>
      <c r="OD3" s="15"/>
      <c r="OE3" s="15"/>
      <c r="OF3" s="15"/>
      <c r="OG3" s="15"/>
      <c r="OH3" s="15"/>
      <c r="OI3" s="15"/>
      <c r="OJ3" s="15"/>
      <c r="OK3" s="15"/>
      <c r="OL3" s="15"/>
      <c r="OM3" s="15"/>
      <c r="ON3" s="15"/>
      <c r="OO3" s="15"/>
      <c r="OP3" s="15"/>
      <c r="OQ3" s="15"/>
      <c r="OR3" s="15"/>
      <c r="OS3" s="15"/>
      <c r="OT3" s="15"/>
      <c r="OU3" s="15"/>
      <c r="OV3" s="15"/>
      <c r="OW3" s="15"/>
      <c r="OX3" s="15"/>
      <c r="OY3" s="15"/>
      <c r="OZ3" s="15"/>
      <c r="PA3" s="15"/>
      <c r="PB3" s="15"/>
      <c r="PC3" s="15"/>
      <c r="PD3" s="15"/>
      <c r="PE3" s="15"/>
      <c r="PF3" s="15"/>
      <c r="PG3" s="15"/>
      <c r="PH3" s="15"/>
      <c r="PI3" s="15"/>
      <c r="PJ3" s="15"/>
      <c r="PK3" s="15"/>
      <c r="PL3" s="15"/>
      <c r="PM3" s="15"/>
      <c r="PN3" s="15"/>
      <c r="PO3" s="15"/>
      <c r="PP3" s="15"/>
      <c r="PQ3" s="15"/>
      <c r="PR3" s="15"/>
      <c r="PS3" s="15"/>
      <c r="PT3" s="15"/>
      <c r="PU3" s="15"/>
      <c r="PV3" s="15"/>
      <c r="PW3" s="15"/>
      <c r="PX3" s="15"/>
      <c r="PY3" s="15"/>
      <c r="PZ3" s="15"/>
      <c r="QA3" s="15"/>
      <c r="QB3" s="15"/>
      <c r="QC3" s="15"/>
      <c r="QD3" s="15"/>
      <c r="QE3" s="15"/>
      <c r="QF3" s="15"/>
      <c r="QG3" s="15"/>
      <c r="QH3" s="15"/>
      <c r="QI3" s="15"/>
      <c r="QJ3" s="15"/>
      <c r="QK3" s="15"/>
      <c r="QL3" s="15"/>
      <c r="QM3" s="15"/>
      <c r="QN3" s="15"/>
      <c r="QO3" s="15"/>
      <c r="QP3" s="15"/>
      <c r="QQ3" s="15"/>
      <c r="QR3" s="15"/>
      <c r="QS3" s="15"/>
      <c r="QT3" s="15"/>
      <c r="QU3" s="15"/>
      <c r="QV3" s="15"/>
      <c r="QW3" s="15"/>
      <c r="QX3" s="15"/>
      <c r="QY3" s="15"/>
      <c r="QZ3" s="15"/>
      <c r="RA3" s="15"/>
      <c r="RB3" s="15"/>
      <c r="RC3" s="15"/>
      <c r="RD3" s="15"/>
      <c r="RE3" s="15"/>
      <c r="RF3" s="15"/>
      <c r="RG3" s="15"/>
      <c r="RH3" s="15"/>
      <c r="RI3" s="15"/>
      <c r="RJ3" s="15"/>
      <c r="RK3" s="15"/>
      <c r="RL3" s="15"/>
      <c r="RM3" s="15"/>
      <c r="RN3" s="15"/>
      <c r="RO3" s="15"/>
      <c r="RP3" s="15"/>
      <c r="RQ3" s="15"/>
      <c r="RR3" s="15"/>
      <c r="RS3" s="15"/>
      <c r="RT3" s="15"/>
      <c r="RU3" s="15"/>
      <c r="RV3" s="15"/>
      <c r="RW3" s="15"/>
      <c r="RX3" s="15"/>
      <c r="RY3" s="15"/>
      <c r="RZ3" s="15"/>
      <c r="SA3" s="15"/>
      <c r="SB3" s="15"/>
      <c r="SC3" s="15"/>
      <c r="SD3" s="15"/>
      <c r="SE3" s="15"/>
      <c r="SF3" s="15"/>
      <c r="SG3" s="15"/>
      <c r="SH3" s="15"/>
      <c r="SI3" s="15"/>
      <c r="SJ3" s="15"/>
      <c r="SK3" s="15"/>
      <c r="SL3" s="15"/>
      <c r="SM3" s="15"/>
      <c r="SN3" s="15"/>
      <c r="SO3" s="15"/>
      <c r="SP3" s="15"/>
      <c r="SQ3" s="15"/>
      <c r="SR3" s="15"/>
      <c r="SS3" s="15"/>
      <c r="ST3" s="15"/>
      <c r="SU3" s="15"/>
      <c r="SV3" s="15"/>
      <c r="SW3" s="15"/>
      <c r="SX3" s="15"/>
      <c r="SY3" s="15"/>
      <c r="SZ3" s="15"/>
      <c r="TA3" s="15"/>
      <c r="TB3" s="15"/>
      <c r="TC3" s="15"/>
      <c r="TD3" s="15"/>
      <c r="TE3" s="15"/>
      <c r="TF3" s="15"/>
      <c r="TG3" s="15"/>
      <c r="TH3" s="15"/>
      <c r="TI3" s="15"/>
      <c r="TJ3" s="15"/>
      <c r="TK3" s="15"/>
      <c r="TL3" s="15"/>
      <c r="TM3" s="15"/>
      <c r="TN3" s="15"/>
      <c r="TO3" s="15"/>
      <c r="TP3" s="15"/>
      <c r="TQ3" s="15"/>
      <c r="TR3" s="15"/>
      <c r="TS3" s="15"/>
      <c r="TT3" s="15"/>
      <c r="TU3" s="15"/>
      <c r="TV3" s="15"/>
      <c r="TW3" s="15"/>
      <c r="TX3" s="15"/>
      <c r="TY3" s="15"/>
      <c r="TZ3" s="15"/>
      <c r="UA3" s="15"/>
      <c r="UB3" s="15"/>
      <c r="UC3" s="15"/>
      <c r="UD3" s="15"/>
      <c r="UE3" s="15"/>
      <c r="UF3" s="15"/>
      <c r="UG3" s="15"/>
      <c r="UH3" s="15"/>
      <c r="UI3" s="15"/>
      <c r="UJ3" s="15"/>
      <c r="UK3" s="15"/>
      <c r="UL3" s="15"/>
      <c r="UM3" s="15"/>
      <c r="UN3" s="15"/>
      <c r="UO3" s="15"/>
      <c r="UP3" s="15"/>
      <c r="UQ3" s="15"/>
      <c r="UR3" s="15"/>
      <c r="US3" s="15"/>
      <c r="UT3" s="15"/>
      <c r="UU3" s="15"/>
      <c r="UV3" s="15"/>
      <c r="UW3" s="15"/>
      <c r="UX3" s="15"/>
      <c r="UY3" s="15"/>
      <c r="UZ3" s="15"/>
      <c r="VA3" s="15"/>
      <c r="VB3" s="15"/>
      <c r="VC3" s="15"/>
      <c r="VD3" s="15"/>
      <c r="VE3" s="15"/>
      <c r="VF3" s="15"/>
      <c r="VG3" s="15"/>
      <c r="VH3" s="15"/>
      <c r="VI3" s="15"/>
      <c r="VJ3" s="15"/>
      <c r="VK3" s="15"/>
      <c r="VL3" s="15"/>
      <c r="VM3" s="15"/>
      <c r="VN3" s="15"/>
      <c r="VO3" s="15"/>
      <c r="VP3" s="15"/>
      <c r="VQ3" s="15"/>
      <c r="VR3" s="15"/>
      <c r="VS3" s="15"/>
      <c r="VT3" s="15"/>
      <c r="VU3" s="15"/>
      <c r="VV3" s="15"/>
      <c r="VW3" s="15"/>
      <c r="VX3" s="15"/>
      <c r="VY3" s="15"/>
      <c r="VZ3" s="15"/>
      <c r="WA3" s="15"/>
      <c r="WB3" s="15"/>
      <c r="WC3" s="15"/>
      <c r="WD3" s="15"/>
      <c r="WE3" s="15"/>
      <c r="WF3" s="15"/>
      <c r="WG3" s="15"/>
      <c r="WH3" s="15"/>
      <c r="WI3" s="15"/>
      <c r="WJ3" s="15"/>
      <c r="WK3" s="15"/>
      <c r="WL3" s="15"/>
      <c r="WM3" s="15"/>
      <c r="WN3" s="15"/>
      <c r="WO3" s="15"/>
      <c r="WP3" s="15"/>
      <c r="WQ3" s="15"/>
      <c r="WR3" s="15"/>
      <c r="WS3" s="15"/>
      <c r="WT3" s="15"/>
      <c r="WU3" s="15"/>
      <c r="WV3" s="15"/>
      <c r="WW3" s="15"/>
      <c r="WX3" s="15"/>
      <c r="WY3" s="15"/>
      <c r="WZ3" s="15"/>
      <c r="XA3" s="15"/>
      <c r="XB3" s="15"/>
      <c r="XC3" s="15"/>
      <c r="XD3" s="15"/>
      <c r="XE3" s="15"/>
      <c r="XF3" s="15"/>
      <c r="XG3" s="15"/>
      <c r="XH3" s="15"/>
      <c r="XI3" s="15"/>
      <c r="XJ3" s="15"/>
      <c r="XK3" s="15"/>
      <c r="XL3" s="15"/>
      <c r="XM3" s="15"/>
      <c r="XN3" s="15"/>
      <c r="XO3" s="15"/>
      <c r="XP3" s="15"/>
      <c r="XQ3" s="15"/>
      <c r="XR3" s="15"/>
      <c r="XS3" s="15"/>
      <c r="XT3" s="15"/>
      <c r="XU3" s="15"/>
      <c r="XV3" s="15"/>
      <c r="XW3" s="15"/>
      <c r="XX3" s="15"/>
      <c r="XY3" s="15"/>
      <c r="XZ3" s="15"/>
      <c r="YA3" s="15"/>
      <c r="YB3" s="15"/>
      <c r="YC3" s="15"/>
      <c r="YD3" s="15"/>
      <c r="YE3" s="15"/>
      <c r="YF3" s="15"/>
      <c r="YG3" s="15"/>
      <c r="YH3" s="15"/>
      <c r="YI3" s="15"/>
      <c r="YJ3" s="15"/>
      <c r="YK3" s="15"/>
      <c r="YL3" s="15"/>
      <c r="YM3" s="15"/>
      <c r="YN3" s="15"/>
      <c r="YO3" s="15"/>
      <c r="YP3" s="15"/>
      <c r="YQ3" s="15"/>
      <c r="YR3" s="15"/>
      <c r="YS3" s="15"/>
      <c r="YT3" s="15"/>
      <c r="YU3" s="15"/>
      <c r="YV3" s="15"/>
      <c r="YW3" s="15"/>
      <c r="YX3" s="15"/>
      <c r="YY3" s="15"/>
      <c r="YZ3" s="15"/>
      <c r="ZA3" s="15"/>
      <c r="ZB3" s="15"/>
      <c r="ZC3" s="15"/>
      <c r="ZD3" s="15"/>
      <c r="ZE3" s="15"/>
      <c r="ZF3" s="15"/>
      <c r="ZG3" s="15"/>
      <c r="ZH3" s="15"/>
      <c r="ZI3" s="15"/>
      <c r="ZJ3" s="15"/>
      <c r="ZK3" s="15"/>
      <c r="ZL3" s="15"/>
      <c r="ZM3" s="15"/>
      <c r="ZN3" s="15"/>
      <c r="ZO3" s="15"/>
      <c r="ZP3" s="15"/>
      <c r="ZQ3" s="15"/>
      <c r="ZR3" s="15"/>
      <c r="ZS3" s="15"/>
      <c r="ZT3" s="15"/>
      <c r="ZU3" s="15"/>
      <c r="ZV3" s="15"/>
      <c r="ZW3" s="15"/>
      <c r="ZX3" s="15"/>
      <c r="ZY3" s="15"/>
      <c r="ZZ3" s="15"/>
      <c r="AAA3" s="15"/>
      <c r="AAB3" s="15"/>
      <c r="AAC3" s="15"/>
      <c r="AAD3" s="15"/>
      <c r="AAE3" s="15"/>
      <c r="AAF3" s="15"/>
      <c r="AAG3" s="15"/>
      <c r="AAH3" s="15"/>
      <c r="AAI3" s="15"/>
      <c r="AAJ3" s="15"/>
      <c r="AAK3" s="15"/>
      <c r="AAL3" s="15"/>
      <c r="AAM3" s="15"/>
      <c r="AAN3" s="15"/>
      <c r="AAO3" s="15"/>
      <c r="AAP3" s="15"/>
      <c r="AAQ3" s="15"/>
      <c r="AAR3" s="15"/>
      <c r="AAS3" s="15"/>
      <c r="AAT3" s="15"/>
      <c r="AAU3" s="15"/>
      <c r="AAV3" s="15"/>
      <c r="AAW3" s="15"/>
      <c r="AAX3" s="15"/>
      <c r="AAY3" s="15"/>
      <c r="AAZ3" s="15"/>
      <c r="ABA3" s="15"/>
      <c r="ABB3" s="15"/>
      <c r="ABC3" s="15"/>
      <c r="ABD3" s="15"/>
      <c r="ABE3" s="15"/>
      <c r="ABF3" s="15"/>
      <c r="ABG3" s="15"/>
      <c r="ABH3" s="15"/>
      <c r="ABI3" s="15"/>
      <c r="ABJ3" s="15"/>
      <c r="ABK3" s="15"/>
      <c r="ABL3" s="15"/>
      <c r="ABM3" s="15"/>
      <c r="ABN3" s="15"/>
      <c r="ABO3" s="15"/>
      <c r="ABP3" s="15"/>
      <c r="ABQ3" s="15"/>
      <c r="ABR3" s="15"/>
      <c r="ABS3" s="15"/>
      <c r="ABT3" s="15"/>
      <c r="ABU3" s="15"/>
      <c r="ABV3" s="15"/>
      <c r="ABW3" s="15"/>
      <c r="ABX3" s="15"/>
      <c r="ABY3" s="15"/>
      <c r="ABZ3" s="15"/>
      <c r="ACA3" s="15"/>
      <c r="ACB3" s="15"/>
      <c r="ACC3" s="15"/>
      <c r="ACD3" s="15"/>
      <c r="ACE3" s="15"/>
      <c r="ACF3" s="15"/>
      <c r="ACG3" s="15"/>
      <c r="ACH3" s="15"/>
      <c r="ACI3" s="15"/>
      <c r="ACJ3" s="15"/>
      <c r="ACK3" s="15"/>
      <c r="ACL3" s="15"/>
      <c r="ACM3" s="15"/>
      <c r="ACN3" s="15"/>
      <c r="ACO3" s="15"/>
      <c r="ACP3" s="15"/>
      <c r="ACQ3" s="15"/>
      <c r="ACR3" s="15"/>
      <c r="ACS3" s="15"/>
      <c r="ACT3" s="15"/>
      <c r="ACU3" s="15"/>
      <c r="ACV3" s="15"/>
      <c r="ACW3" s="15"/>
      <c r="ACX3" s="15"/>
      <c r="ACY3" s="15"/>
      <c r="ACZ3" s="15"/>
      <c r="ADA3" s="15"/>
      <c r="ADB3" s="15"/>
      <c r="ADC3" s="15"/>
      <c r="ADD3" s="15"/>
      <c r="ADE3" s="15"/>
      <c r="ADF3" s="15"/>
      <c r="ADG3" s="15"/>
      <c r="ADH3" s="15"/>
      <c r="ADI3" s="15"/>
      <c r="ADJ3" s="15"/>
      <c r="ADK3" s="15"/>
      <c r="ADL3" s="15"/>
      <c r="ADM3" s="15"/>
      <c r="ADN3" s="15"/>
      <c r="ADO3" s="15"/>
      <c r="ADP3" s="15"/>
      <c r="ADQ3" s="15"/>
      <c r="ADR3" s="15"/>
      <c r="ADS3" s="15"/>
      <c r="ADT3" s="15"/>
      <c r="ADU3" s="15"/>
      <c r="ADV3" s="15"/>
      <c r="ADW3" s="15"/>
      <c r="ADX3" s="15"/>
      <c r="ADY3" s="15"/>
      <c r="ADZ3" s="15"/>
      <c r="AEA3" s="15"/>
      <c r="AEB3" s="15"/>
      <c r="AEC3" s="15"/>
      <c r="AED3" s="15"/>
      <c r="AEE3" s="15"/>
      <c r="AEF3" s="15"/>
      <c r="AEG3" s="15"/>
      <c r="AEH3" s="15"/>
      <c r="AEI3" s="15"/>
      <c r="AEJ3" s="15"/>
      <c r="AEK3" s="15"/>
      <c r="AEL3" s="15"/>
      <c r="AEM3" s="15"/>
      <c r="AEN3" s="15"/>
      <c r="AEO3" s="15"/>
      <c r="AEP3" s="15"/>
      <c r="AEQ3" s="15"/>
      <c r="AER3" s="15"/>
      <c r="AES3" s="15"/>
      <c r="AET3" s="15"/>
      <c r="AEU3" s="15"/>
      <c r="AEV3" s="15"/>
      <c r="AEW3" s="15"/>
      <c r="AEX3" s="15"/>
      <c r="AEY3" s="15"/>
      <c r="AEZ3" s="15"/>
      <c r="AFA3" s="15"/>
      <c r="AFB3" s="15"/>
      <c r="AFC3" s="15"/>
      <c r="AFD3" s="15"/>
      <c r="AFE3" s="15"/>
      <c r="AFF3" s="15"/>
      <c r="AFG3" s="15"/>
      <c r="AFH3" s="15"/>
      <c r="AFI3" s="15"/>
      <c r="AFJ3" s="15"/>
      <c r="AFK3" s="15"/>
      <c r="AFL3" s="15"/>
      <c r="AFM3" s="15"/>
      <c r="AFN3" s="15"/>
      <c r="AFO3" s="15"/>
      <c r="AFP3" s="15"/>
      <c r="AFQ3" s="15"/>
      <c r="AFR3" s="15"/>
      <c r="AFS3" s="15"/>
      <c r="AFT3" s="15"/>
      <c r="AFU3" s="15"/>
      <c r="AFV3" s="15"/>
      <c r="AFW3" s="15"/>
      <c r="AFX3" s="15"/>
      <c r="AFY3" s="15"/>
      <c r="AFZ3" s="15"/>
      <c r="AGA3" s="15"/>
      <c r="AGB3" s="15"/>
      <c r="AGC3" s="15"/>
      <c r="AGD3" s="15"/>
      <c r="AGE3" s="15"/>
      <c r="AGF3" s="15"/>
      <c r="AGG3" s="15"/>
      <c r="AGH3" s="15"/>
      <c r="AGI3" s="15"/>
      <c r="AGJ3" s="15"/>
      <c r="AGK3" s="15"/>
      <c r="AGL3" s="15"/>
      <c r="AGM3" s="15"/>
      <c r="AGN3" s="15"/>
      <c r="AGO3" s="15"/>
      <c r="AGP3" s="15"/>
      <c r="AGQ3" s="15"/>
      <c r="AGR3" s="15"/>
      <c r="AGS3" s="15"/>
      <c r="AGT3" s="15"/>
      <c r="AGU3" s="15"/>
      <c r="AGV3" s="15"/>
      <c r="AGW3" s="15"/>
      <c r="AGX3" s="15"/>
      <c r="AGY3" s="15"/>
      <c r="AGZ3" s="15"/>
      <c r="AHA3" s="15"/>
      <c r="AHB3" s="15"/>
      <c r="AHC3" s="15"/>
      <c r="AHD3" s="15"/>
      <c r="AHE3" s="15"/>
      <c r="AHF3" s="15"/>
      <c r="AHG3" s="15"/>
      <c r="AHH3" s="15"/>
      <c r="AHI3" s="15"/>
      <c r="AHJ3" s="15"/>
      <c r="AHK3" s="15"/>
      <c r="AHL3" s="15"/>
      <c r="AHM3" s="15"/>
      <c r="AHN3" s="15"/>
      <c r="AHO3" s="15"/>
      <c r="AHP3" s="15"/>
      <c r="AHQ3" s="15"/>
      <c r="AHR3" s="15"/>
      <c r="AHS3" s="15"/>
      <c r="AHT3" s="15"/>
      <c r="AHU3" s="15"/>
      <c r="AHV3" s="15"/>
      <c r="AHW3" s="15"/>
      <c r="AHX3" s="15"/>
      <c r="AHY3" s="15"/>
      <c r="AHZ3" s="15"/>
      <c r="AIA3" s="15"/>
      <c r="AIB3" s="15"/>
      <c r="AIC3" s="15"/>
      <c r="AID3" s="15"/>
      <c r="AIE3" s="15"/>
      <c r="AIF3" s="15"/>
      <c r="AIG3" s="15"/>
      <c r="AIH3" s="15"/>
      <c r="AII3" s="15"/>
      <c r="AIJ3" s="15"/>
      <c r="AIK3" s="15"/>
      <c r="AIL3" s="15"/>
      <c r="AIM3" s="15"/>
      <c r="AIN3" s="15"/>
      <c r="AIO3" s="15"/>
      <c r="AIP3" s="15"/>
      <c r="AIQ3" s="15"/>
      <c r="AIR3" s="15"/>
      <c r="AIS3" s="15"/>
      <c r="AIT3" s="15"/>
      <c r="AIU3" s="15"/>
      <c r="AIV3" s="15"/>
      <c r="AIW3" s="15"/>
      <c r="AIX3" s="15"/>
      <c r="AIY3" s="15"/>
      <c r="AIZ3" s="15"/>
      <c r="AJA3" s="15"/>
      <c r="AJB3" s="15"/>
      <c r="AJC3" s="15"/>
      <c r="AJD3" s="15"/>
      <c r="AJE3" s="15"/>
      <c r="AJF3" s="15"/>
      <c r="AJG3" s="15"/>
      <c r="AJH3" s="15"/>
      <c r="AJI3" s="15"/>
      <c r="AJJ3" s="15"/>
      <c r="AJK3" s="15"/>
      <c r="AJL3" s="15"/>
      <c r="AJM3" s="15"/>
      <c r="AJN3" s="15"/>
      <c r="AJO3" s="15"/>
      <c r="AJP3" s="15"/>
      <c r="AJQ3" s="15"/>
      <c r="AJR3" s="15"/>
      <c r="AJS3" s="15"/>
      <c r="AJT3" s="15"/>
      <c r="AJU3" s="15"/>
      <c r="AJV3" s="15"/>
      <c r="AJW3" s="15"/>
      <c r="AJX3" s="15"/>
      <c r="AJY3" s="15"/>
      <c r="AJZ3" s="15"/>
      <c r="AKA3" s="15"/>
      <c r="AKB3" s="15"/>
      <c r="AKC3" s="15"/>
      <c r="AKD3" s="15"/>
      <c r="AKE3" s="15"/>
      <c r="AKF3" s="15"/>
      <c r="AKG3" s="15"/>
      <c r="AKH3" s="15"/>
      <c r="AKI3" s="15"/>
      <c r="AKJ3" s="15"/>
      <c r="AKK3" s="15"/>
      <c r="AKL3" s="15"/>
      <c r="AKM3" s="15"/>
      <c r="AKN3" s="15"/>
      <c r="AKO3" s="15"/>
      <c r="AKP3" s="15"/>
      <c r="AKQ3" s="15"/>
      <c r="AKR3" s="15"/>
      <c r="AKS3" s="15"/>
      <c r="AKT3" s="15"/>
      <c r="AKU3" s="15"/>
      <c r="AKV3" s="15"/>
      <c r="AKW3" s="15"/>
      <c r="AKX3" s="15"/>
      <c r="AKY3" s="15"/>
      <c r="AKZ3" s="15"/>
      <c r="ALA3" s="15"/>
      <c r="ALB3" s="15"/>
      <c r="ALC3" s="15"/>
      <c r="ALD3" s="15"/>
      <c r="ALE3" s="15"/>
      <c r="ALF3" s="15"/>
      <c r="ALG3" s="15"/>
      <c r="ALH3" s="15"/>
      <c r="ALI3" s="15"/>
      <c r="ALJ3" s="15"/>
      <c r="ALK3" s="15"/>
      <c r="ALL3" s="15"/>
      <c r="ALM3" s="15"/>
      <c r="ALN3" s="15"/>
      <c r="ALO3" s="15"/>
      <c r="ALP3" s="15"/>
      <c r="ALQ3" s="15"/>
      <c r="ALR3" s="15"/>
      <c r="ALS3" s="15"/>
      <c r="ALT3" s="15"/>
      <c r="ALU3" s="15"/>
      <c r="ALV3" s="15"/>
      <c r="ALW3" s="15"/>
      <c r="ALX3" s="15"/>
      <c r="ALY3" s="15"/>
      <c r="ALZ3" s="15"/>
      <c r="AMA3" s="15"/>
      <c r="AMB3" s="15"/>
      <c r="AMC3" s="15"/>
      <c r="AMD3" s="15"/>
      <c r="AME3" s="15"/>
      <c r="AMF3" s="15"/>
      <c r="AMG3" s="15"/>
      <c r="AMH3" s="15"/>
      <c r="AMI3" s="15"/>
    </row>
    <row r="4" spans="1:1023" s="71" customFormat="1">
      <c r="A4" s="79" t="s">
        <v>254</v>
      </c>
      <c r="B4" s="79">
        <v>1998</v>
      </c>
      <c r="C4" s="79" t="s">
        <v>181</v>
      </c>
      <c r="D4" s="79">
        <v>540</v>
      </c>
      <c r="E4" s="79" t="s">
        <v>182</v>
      </c>
      <c r="F4" s="15">
        <v>1421</v>
      </c>
      <c r="G4" s="50" t="s">
        <v>112</v>
      </c>
      <c r="H4" s="50" t="s">
        <v>113</v>
      </c>
      <c r="I4" s="103">
        <v>1</v>
      </c>
      <c r="J4" s="15">
        <v>5</v>
      </c>
      <c r="K4" s="15">
        <v>5</v>
      </c>
      <c r="L4" s="15">
        <v>242</v>
      </c>
      <c r="M4" s="15">
        <v>39000</v>
      </c>
      <c r="N4" s="15">
        <v>300000</v>
      </c>
      <c r="O4" s="15">
        <v>6500000</v>
      </c>
      <c r="P4" s="75">
        <f t="shared" si="0"/>
        <v>0.6</v>
      </c>
      <c r="Q4" s="75">
        <f t="shared" si="1"/>
        <v>4.6153846153846159</v>
      </c>
      <c r="R4" s="15">
        <v>0</v>
      </c>
      <c r="S4" s="15">
        <v>1</v>
      </c>
      <c r="T4" s="15">
        <v>0</v>
      </c>
      <c r="U4" s="15">
        <v>0</v>
      </c>
      <c r="V4" s="15">
        <v>0</v>
      </c>
      <c r="W4" s="15">
        <v>0</v>
      </c>
      <c r="X4" s="64">
        <f t="shared" si="2"/>
        <v>0.16666666666666666</v>
      </c>
      <c r="Y4" s="15">
        <v>0</v>
      </c>
      <c r="Z4" s="15">
        <v>0</v>
      </c>
      <c r="AA4" s="15">
        <v>1</v>
      </c>
      <c r="AB4" s="15" t="s">
        <v>69</v>
      </c>
      <c r="AC4" s="15">
        <v>0</v>
      </c>
      <c r="AD4" s="15">
        <v>-1</v>
      </c>
      <c r="AE4" s="15">
        <v>0</v>
      </c>
      <c r="AF4" s="15">
        <v>0</v>
      </c>
      <c r="AG4" s="15" t="s">
        <v>33</v>
      </c>
      <c r="AH4" s="64">
        <f t="shared" si="3"/>
        <v>0</v>
      </c>
      <c r="AI4" s="64">
        <f t="shared" si="4"/>
        <v>8.3333333333333329E-2</v>
      </c>
      <c r="AJ4" s="15">
        <v>491</v>
      </c>
      <c r="AK4" s="15">
        <v>0</v>
      </c>
      <c r="AL4" s="15">
        <v>-1</v>
      </c>
      <c r="AM4" s="15" t="s">
        <v>33</v>
      </c>
      <c r="AN4" s="15">
        <v>0</v>
      </c>
      <c r="AO4" s="15" t="s">
        <v>33</v>
      </c>
      <c r="AP4" s="15" t="s">
        <v>33</v>
      </c>
      <c r="AQ4" s="15">
        <v>-1</v>
      </c>
      <c r="AR4" s="15" t="s">
        <v>33</v>
      </c>
      <c r="AS4" s="15" t="s">
        <v>33</v>
      </c>
      <c r="AT4" s="15" t="s">
        <v>33</v>
      </c>
      <c r="AU4" s="15" t="s">
        <v>33</v>
      </c>
      <c r="AV4" s="15">
        <v>-1</v>
      </c>
      <c r="AW4" s="15" t="s">
        <v>33</v>
      </c>
      <c r="AX4" s="15" t="s">
        <v>33</v>
      </c>
      <c r="AY4" s="15" t="s">
        <v>33</v>
      </c>
      <c r="AZ4" s="64">
        <f t="shared" si="5"/>
        <v>-0.6</v>
      </c>
      <c r="BA4" s="15">
        <v>1</v>
      </c>
      <c r="BB4" s="15" t="s">
        <v>114</v>
      </c>
      <c r="BC4" s="15">
        <f>BC3+2</f>
        <v>26</v>
      </c>
      <c r="BD4" s="15">
        <v>1</v>
      </c>
      <c r="BE4" s="15" t="s">
        <v>114</v>
      </c>
      <c r="BF4" s="15">
        <f>BF3+2</f>
        <v>26</v>
      </c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  <c r="IW4" s="15"/>
      <c r="IX4" s="15"/>
      <c r="IY4" s="15"/>
      <c r="IZ4" s="15"/>
      <c r="JA4" s="15"/>
      <c r="JB4" s="15"/>
      <c r="JC4" s="15"/>
      <c r="JD4" s="15"/>
      <c r="JE4" s="15"/>
      <c r="JF4" s="15"/>
      <c r="JG4" s="15"/>
      <c r="JH4" s="15"/>
      <c r="JI4" s="15"/>
      <c r="JJ4" s="15"/>
      <c r="JK4" s="15"/>
      <c r="JL4" s="15"/>
      <c r="JM4" s="15"/>
      <c r="JN4" s="15"/>
      <c r="JO4" s="15"/>
      <c r="JP4" s="15"/>
      <c r="JQ4" s="15"/>
      <c r="JR4" s="15"/>
      <c r="JS4" s="15"/>
      <c r="JT4" s="15"/>
      <c r="JU4" s="15"/>
      <c r="JV4" s="15"/>
      <c r="JW4" s="15"/>
      <c r="JX4" s="15"/>
      <c r="JY4" s="15"/>
      <c r="JZ4" s="15"/>
      <c r="KA4" s="15"/>
      <c r="KB4" s="15"/>
      <c r="KC4" s="15"/>
      <c r="KD4" s="15"/>
      <c r="KE4" s="15"/>
      <c r="KF4" s="15"/>
      <c r="KG4" s="15"/>
      <c r="KH4" s="15"/>
      <c r="KI4" s="15"/>
      <c r="KJ4" s="15"/>
      <c r="KK4" s="15"/>
      <c r="KL4" s="15"/>
      <c r="KM4" s="15"/>
      <c r="KN4" s="15"/>
      <c r="KO4" s="15"/>
      <c r="KP4" s="15"/>
      <c r="KQ4" s="15"/>
      <c r="KR4" s="15"/>
      <c r="KS4" s="15"/>
      <c r="KT4" s="15"/>
      <c r="KU4" s="15"/>
      <c r="KV4" s="15"/>
      <c r="KW4" s="15"/>
      <c r="KX4" s="15"/>
      <c r="KY4" s="15"/>
      <c r="KZ4" s="15"/>
      <c r="LA4" s="15"/>
      <c r="LB4" s="15"/>
      <c r="LC4" s="15"/>
      <c r="LD4" s="15"/>
      <c r="LE4" s="15"/>
      <c r="LF4" s="15"/>
      <c r="LG4" s="15"/>
      <c r="LH4" s="15"/>
      <c r="LI4" s="15"/>
      <c r="LJ4" s="15"/>
      <c r="LK4" s="15"/>
      <c r="LL4" s="15"/>
      <c r="LM4" s="15"/>
      <c r="LN4" s="15"/>
      <c r="LO4" s="15"/>
      <c r="LP4" s="15"/>
      <c r="LQ4" s="15"/>
      <c r="LR4" s="15"/>
      <c r="LS4" s="15"/>
      <c r="LT4" s="15"/>
      <c r="LU4" s="15"/>
      <c r="LV4" s="15"/>
      <c r="LW4" s="15"/>
      <c r="LX4" s="15"/>
      <c r="LY4" s="15"/>
      <c r="LZ4" s="15"/>
      <c r="MA4" s="15"/>
      <c r="MB4" s="15"/>
      <c r="MC4" s="15"/>
      <c r="MD4" s="15"/>
      <c r="ME4" s="15"/>
      <c r="MF4" s="15"/>
      <c r="MG4" s="15"/>
      <c r="MH4" s="15"/>
      <c r="MI4" s="15"/>
      <c r="MJ4" s="15"/>
      <c r="MK4" s="15"/>
      <c r="ML4" s="15"/>
      <c r="MM4" s="15"/>
      <c r="MN4" s="15"/>
      <c r="MO4" s="15"/>
      <c r="MP4" s="15"/>
      <c r="MQ4" s="15"/>
      <c r="MR4" s="15"/>
      <c r="MS4" s="15"/>
      <c r="MT4" s="15"/>
      <c r="MU4" s="15"/>
      <c r="MV4" s="15"/>
      <c r="MW4" s="15"/>
      <c r="MX4" s="15"/>
      <c r="MY4" s="15"/>
      <c r="MZ4" s="15"/>
      <c r="NA4" s="15"/>
      <c r="NB4" s="15"/>
      <c r="NC4" s="15"/>
      <c r="ND4" s="15"/>
      <c r="NE4" s="15"/>
      <c r="NF4" s="15"/>
      <c r="NG4" s="15"/>
      <c r="NH4" s="15"/>
      <c r="NI4" s="15"/>
      <c r="NJ4" s="15"/>
      <c r="NK4" s="15"/>
      <c r="NL4" s="15"/>
      <c r="NM4" s="15"/>
      <c r="NN4" s="15"/>
      <c r="NO4" s="15"/>
      <c r="NP4" s="15"/>
      <c r="NQ4" s="15"/>
      <c r="NR4" s="15"/>
      <c r="NS4" s="15"/>
      <c r="NT4" s="15"/>
      <c r="NU4" s="15"/>
      <c r="NV4" s="15"/>
      <c r="NW4" s="15"/>
      <c r="NX4" s="15"/>
      <c r="NY4" s="15"/>
      <c r="NZ4" s="15"/>
      <c r="OA4" s="15"/>
      <c r="OB4" s="15"/>
      <c r="OC4" s="15"/>
      <c r="OD4" s="15"/>
      <c r="OE4" s="15"/>
      <c r="OF4" s="15"/>
      <c r="OG4" s="15"/>
      <c r="OH4" s="15"/>
      <c r="OI4" s="15"/>
      <c r="OJ4" s="15"/>
      <c r="OK4" s="15"/>
      <c r="OL4" s="15"/>
      <c r="OM4" s="15"/>
      <c r="ON4" s="15"/>
      <c r="OO4" s="15"/>
      <c r="OP4" s="15"/>
      <c r="OQ4" s="15"/>
      <c r="OR4" s="15"/>
      <c r="OS4" s="15"/>
      <c r="OT4" s="15"/>
      <c r="OU4" s="15"/>
      <c r="OV4" s="15"/>
      <c r="OW4" s="15"/>
      <c r="OX4" s="15"/>
      <c r="OY4" s="15"/>
      <c r="OZ4" s="15"/>
      <c r="PA4" s="15"/>
      <c r="PB4" s="15"/>
      <c r="PC4" s="15"/>
      <c r="PD4" s="15"/>
      <c r="PE4" s="15"/>
      <c r="PF4" s="15"/>
      <c r="PG4" s="15"/>
      <c r="PH4" s="15"/>
      <c r="PI4" s="15"/>
      <c r="PJ4" s="15"/>
      <c r="PK4" s="15"/>
      <c r="PL4" s="15"/>
      <c r="PM4" s="15"/>
      <c r="PN4" s="15"/>
      <c r="PO4" s="15"/>
      <c r="PP4" s="15"/>
      <c r="PQ4" s="15"/>
      <c r="PR4" s="15"/>
      <c r="PS4" s="15"/>
      <c r="PT4" s="15"/>
      <c r="PU4" s="15"/>
      <c r="PV4" s="15"/>
      <c r="PW4" s="15"/>
      <c r="PX4" s="15"/>
      <c r="PY4" s="15"/>
      <c r="PZ4" s="15"/>
      <c r="QA4" s="15"/>
      <c r="QB4" s="15"/>
      <c r="QC4" s="15"/>
      <c r="QD4" s="15"/>
      <c r="QE4" s="15"/>
      <c r="QF4" s="15"/>
      <c r="QG4" s="15"/>
      <c r="QH4" s="15"/>
      <c r="QI4" s="15"/>
      <c r="QJ4" s="15"/>
      <c r="QK4" s="15"/>
      <c r="QL4" s="15"/>
      <c r="QM4" s="15"/>
      <c r="QN4" s="15"/>
      <c r="QO4" s="15"/>
      <c r="QP4" s="15"/>
      <c r="QQ4" s="15"/>
      <c r="QR4" s="15"/>
      <c r="QS4" s="15"/>
      <c r="QT4" s="15"/>
      <c r="QU4" s="15"/>
      <c r="QV4" s="15"/>
      <c r="QW4" s="15"/>
      <c r="QX4" s="15"/>
      <c r="QY4" s="15"/>
      <c r="QZ4" s="15"/>
      <c r="RA4" s="15"/>
      <c r="RB4" s="15"/>
      <c r="RC4" s="15"/>
      <c r="RD4" s="15"/>
      <c r="RE4" s="15"/>
      <c r="RF4" s="15"/>
      <c r="RG4" s="15"/>
      <c r="RH4" s="15"/>
      <c r="RI4" s="15"/>
      <c r="RJ4" s="15"/>
      <c r="RK4" s="15"/>
      <c r="RL4" s="15"/>
      <c r="RM4" s="15"/>
      <c r="RN4" s="15"/>
      <c r="RO4" s="15"/>
      <c r="RP4" s="15"/>
      <c r="RQ4" s="15"/>
      <c r="RR4" s="15"/>
      <c r="RS4" s="15"/>
      <c r="RT4" s="15"/>
      <c r="RU4" s="15"/>
      <c r="RV4" s="15"/>
      <c r="RW4" s="15"/>
      <c r="RX4" s="15"/>
      <c r="RY4" s="15"/>
      <c r="RZ4" s="15"/>
      <c r="SA4" s="15"/>
      <c r="SB4" s="15"/>
      <c r="SC4" s="15"/>
      <c r="SD4" s="15"/>
      <c r="SE4" s="15"/>
      <c r="SF4" s="15"/>
      <c r="SG4" s="15"/>
      <c r="SH4" s="15"/>
      <c r="SI4" s="15"/>
      <c r="SJ4" s="15"/>
      <c r="SK4" s="15"/>
      <c r="SL4" s="15"/>
      <c r="SM4" s="15"/>
      <c r="SN4" s="15"/>
      <c r="SO4" s="15"/>
      <c r="SP4" s="15"/>
      <c r="SQ4" s="15"/>
      <c r="SR4" s="15"/>
      <c r="SS4" s="15"/>
      <c r="ST4" s="15"/>
      <c r="SU4" s="15"/>
      <c r="SV4" s="15"/>
      <c r="SW4" s="15"/>
      <c r="SX4" s="15"/>
      <c r="SY4" s="15"/>
      <c r="SZ4" s="15"/>
      <c r="TA4" s="15"/>
      <c r="TB4" s="15"/>
      <c r="TC4" s="15"/>
      <c r="TD4" s="15"/>
      <c r="TE4" s="15"/>
      <c r="TF4" s="15"/>
      <c r="TG4" s="15"/>
      <c r="TH4" s="15"/>
      <c r="TI4" s="15"/>
      <c r="TJ4" s="15"/>
      <c r="TK4" s="15"/>
      <c r="TL4" s="15"/>
      <c r="TM4" s="15"/>
      <c r="TN4" s="15"/>
      <c r="TO4" s="15"/>
      <c r="TP4" s="15"/>
      <c r="TQ4" s="15"/>
      <c r="TR4" s="15"/>
      <c r="TS4" s="15"/>
      <c r="TT4" s="15"/>
      <c r="TU4" s="15"/>
      <c r="TV4" s="15"/>
      <c r="TW4" s="15"/>
      <c r="TX4" s="15"/>
      <c r="TY4" s="15"/>
      <c r="TZ4" s="15"/>
      <c r="UA4" s="15"/>
      <c r="UB4" s="15"/>
      <c r="UC4" s="15"/>
      <c r="UD4" s="15"/>
      <c r="UE4" s="15"/>
      <c r="UF4" s="15"/>
      <c r="UG4" s="15"/>
      <c r="UH4" s="15"/>
      <c r="UI4" s="15"/>
      <c r="UJ4" s="15"/>
      <c r="UK4" s="15"/>
      <c r="UL4" s="15"/>
      <c r="UM4" s="15"/>
      <c r="UN4" s="15"/>
      <c r="UO4" s="15"/>
      <c r="UP4" s="15"/>
      <c r="UQ4" s="15"/>
      <c r="UR4" s="15"/>
      <c r="US4" s="15"/>
      <c r="UT4" s="15"/>
      <c r="UU4" s="15"/>
      <c r="UV4" s="15"/>
      <c r="UW4" s="15"/>
      <c r="UX4" s="15"/>
      <c r="UY4" s="15"/>
      <c r="UZ4" s="15"/>
      <c r="VA4" s="15"/>
      <c r="VB4" s="15"/>
      <c r="VC4" s="15"/>
      <c r="VD4" s="15"/>
      <c r="VE4" s="15"/>
      <c r="VF4" s="15"/>
      <c r="VG4" s="15"/>
      <c r="VH4" s="15"/>
      <c r="VI4" s="15"/>
      <c r="VJ4" s="15"/>
      <c r="VK4" s="15"/>
      <c r="VL4" s="15"/>
      <c r="VM4" s="15"/>
      <c r="VN4" s="15"/>
      <c r="VO4" s="15"/>
      <c r="VP4" s="15"/>
      <c r="VQ4" s="15"/>
      <c r="VR4" s="15"/>
      <c r="VS4" s="15"/>
      <c r="VT4" s="15"/>
      <c r="VU4" s="15"/>
      <c r="VV4" s="15"/>
      <c r="VW4" s="15"/>
      <c r="VX4" s="15"/>
      <c r="VY4" s="15"/>
      <c r="VZ4" s="15"/>
      <c r="WA4" s="15"/>
      <c r="WB4" s="15"/>
      <c r="WC4" s="15"/>
      <c r="WD4" s="15"/>
      <c r="WE4" s="15"/>
      <c r="WF4" s="15"/>
      <c r="WG4" s="15"/>
      <c r="WH4" s="15"/>
      <c r="WI4" s="15"/>
      <c r="WJ4" s="15"/>
      <c r="WK4" s="15"/>
      <c r="WL4" s="15"/>
      <c r="WM4" s="15"/>
      <c r="WN4" s="15"/>
      <c r="WO4" s="15"/>
      <c r="WP4" s="15"/>
      <c r="WQ4" s="15"/>
      <c r="WR4" s="15"/>
      <c r="WS4" s="15"/>
      <c r="WT4" s="15"/>
      <c r="WU4" s="15"/>
      <c r="WV4" s="15"/>
      <c r="WW4" s="15"/>
      <c r="WX4" s="15"/>
      <c r="WY4" s="15"/>
      <c r="WZ4" s="15"/>
      <c r="XA4" s="15"/>
      <c r="XB4" s="15"/>
      <c r="XC4" s="15"/>
      <c r="XD4" s="15"/>
      <c r="XE4" s="15"/>
      <c r="XF4" s="15"/>
      <c r="XG4" s="15"/>
      <c r="XH4" s="15"/>
      <c r="XI4" s="15"/>
      <c r="XJ4" s="15"/>
      <c r="XK4" s="15"/>
      <c r="XL4" s="15"/>
      <c r="XM4" s="15"/>
      <c r="XN4" s="15"/>
      <c r="XO4" s="15"/>
      <c r="XP4" s="15"/>
      <c r="XQ4" s="15"/>
      <c r="XR4" s="15"/>
      <c r="XS4" s="15"/>
      <c r="XT4" s="15"/>
      <c r="XU4" s="15"/>
      <c r="XV4" s="15"/>
      <c r="XW4" s="15"/>
      <c r="XX4" s="15"/>
      <c r="XY4" s="15"/>
      <c r="XZ4" s="15"/>
      <c r="YA4" s="15"/>
      <c r="YB4" s="15"/>
      <c r="YC4" s="15"/>
      <c r="YD4" s="15"/>
      <c r="YE4" s="15"/>
      <c r="YF4" s="15"/>
      <c r="YG4" s="15"/>
      <c r="YH4" s="15"/>
      <c r="YI4" s="15"/>
      <c r="YJ4" s="15"/>
      <c r="YK4" s="15"/>
      <c r="YL4" s="15"/>
      <c r="YM4" s="15"/>
      <c r="YN4" s="15"/>
      <c r="YO4" s="15"/>
      <c r="YP4" s="15"/>
      <c r="YQ4" s="15"/>
      <c r="YR4" s="15"/>
      <c r="YS4" s="15"/>
      <c r="YT4" s="15"/>
      <c r="YU4" s="15"/>
      <c r="YV4" s="15"/>
      <c r="YW4" s="15"/>
      <c r="YX4" s="15"/>
      <c r="YY4" s="15"/>
      <c r="YZ4" s="15"/>
      <c r="ZA4" s="15"/>
      <c r="ZB4" s="15"/>
      <c r="ZC4" s="15"/>
      <c r="ZD4" s="15"/>
      <c r="ZE4" s="15"/>
      <c r="ZF4" s="15"/>
      <c r="ZG4" s="15"/>
      <c r="ZH4" s="15"/>
      <c r="ZI4" s="15"/>
      <c r="ZJ4" s="15"/>
      <c r="ZK4" s="15"/>
      <c r="ZL4" s="15"/>
      <c r="ZM4" s="15"/>
      <c r="ZN4" s="15"/>
      <c r="ZO4" s="15"/>
      <c r="ZP4" s="15"/>
      <c r="ZQ4" s="15"/>
      <c r="ZR4" s="15"/>
      <c r="ZS4" s="15"/>
      <c r="ZT4" s="15"/>
      <c r="ZU4" s="15"/>
      <c r="ZV4" s="15"/>
      <c r="ZW4" s="15"/>
      <c r="ZX4" s="15"/>
      <c r="ZY4" s="15"/>
      <c r="ZZ4" s="15"/>
      <c r="AAA4" s="15"/>
      <c r="AAB4" s="15"/>
      <c r="AAC4" s="15"/>
      <c r="AAD4" s="15"/>
      <c r="AAE4" s="15"/>
      <c r="AAF4" s="15"/>
      <c r="AAG4" s="15"/>
      <c r="AAH4" s="15"/>
      <c r="AAI4" s="15"/>
      <c r="AAJ4" s="15"/>
      <c r="AAK4" s="15"/>
      <c r="AAL4" s="15"/>
      <c r="AAM4" s="15"/>
      <c r="AAN4" s="15"/>
      <c r="AAO4" s="15"/>
      <c r="AAP4" s="15"/>
      <c r="AAQ4" s="15"/>
      <c r="AAR4" s="15"/>
      <c r="AAS4" s="15"/>
      <c r="AAT4" s="15"/>
      <c r="AAU4" s="15"/>
      <c r="AAV4" s="15"/>
      <c r="AAW4" s="15"/>
      <c r="AAX4" s="15"/>
      <c r="AAY4" s="15"/>
      <c r="AAZ4" s="15"/>
      <c r="ABA4" s="15"/>
      <c r="ABB4" s="15"/>
      <c r="ABC4" s="15"/>
      <c r="ABD4" s="15"/>
      <c r="ABE4" s="15"/>
      <c r="ABF4" s="15"/>
      <c r="ABG4" s="15"/>
      <c r="ABH4" s="15"/>
      <c r="ABI4" s="15"/>
      <c r="ABJ4" s="15"/>
      <c r="ABK4" s="15"/>
      <c r="ABL4" s="15"/>
      <c r="ABM4" s="15"/>
      <c r="ABN4" s="15"/>
      <c r="ABO4" s="15"/>
      <c r="ABP4" s="15"/>
      <c r="ABQ4" s="15"/>
      <c r="ABR4" s="15"/>
      <c r="ABS4" s="15"/>
      <c r="ABT4" s="15"/>
      <c r="ABU4" s="15"/>
      <c r="ABV4" s="15"/>
      <c r="ABW4" s="15"/>
      <c r="ABX4" s="15"/>
      <c r="ABY4" s="15"/>
      <c r="ABZ4" s="15"/>
      <c r="ACA4" s="15"/>
      <c r="ACB4" s="15"/>
      <c r="ACC4" s="15"/>
      <c r="ACD4" s="15"/>
      <c r="ACE4" s="15"/>
      <c r="ACF4" s="15"/>
      <c r="ACG4" s="15"/>
      <c r="ACH4" s="15"/>
      <c r="ACI4" s="15"/>
      <c r="ACJ4" s="15"/>
      <c r="ACK4" s="15"/>
      <c r="ACL4" s="15"/>
      <c r="ACM4" s="15"/>
      <c r="ACN4" s="15"/>
      <c r="ACO4" s="15"/>
      <c r="ACP4" s="15"/>
      <c r="ACQ4" s="15"/>
      <c r="ACR4" s="15"/>
      <c r="ACS4" s="15"/>
      <c r="ACT4" s="15"/>
      <c r="ACU4" s="15"/>
      <c r="ACV4" s="15"/>
      <c r="ACW4" s="15"/>
      <c r="ACX4" s="15"/>
      <c r="ACY4" s="15"/>
      <c r="ACZ4" s="15"/>
      <c r="ADA4" s="15"/>
      <c r="ADB4" s="15"/>
      <c r="ADC4" s="15"/>
      <c r="ADD4" s="15"/>
      <c r="ADE4" s="15"/>
      <c r="ADF4" s="15"/>
      <c r="ADG4" s="15"/>
      <c r="ADH4" s="15"/>
      <c r="ADI4" s="15"/>
      <c r="ADJ4" s="15"/>
      <c r="ADK4" s="15"/>
      <c r="ADL4" s="15"/>
      <c r="ADM4" s="15"/>
      <c r="ADN4" s="15"/>
      <c r="ADO4" s="15"/>
      <c r="ADP4" s="15"/>
      <c r="ADQ4" s="15"/>
      <c r="ADR4" s="15"/>
      <c r="ADS4" s="15"/>
      <c r="ADT4" s="15"/>
      <c r="ADU4" s="15"/>
      <c r="ADV4" s="15"/>
      <c r="ADW4" s="15"/>
      <c r="ADX4" s="15"/>
      <c r="ADY4" s="15"/>
      <c r="ADZ4" s="15"/>
      <c r="AEA4" s="15"/>
      <c r="AEB4" s="15"/>
      <c r="AEC4" s="15"/>
      <c r="AED4" s="15"/>
      <c r="AEE4" s="15"/>
      <c r="AEF4" s="15"/>
      <c r="AEG4" s="15"/>
      <c r="AEH4" s="15"/>
      <c r="AEI4" s="15"/>
      <c r="AEJ4" s="15"/>
      <c r="AEK4" s="15"/>
      <c r="AEL4" s="15"/>
      <c r="AEM4" s="15"/>
      <c r="AEN4" s="15"/>
      <c r="AEO4" s="15"/>
      <c r="AEP4" s="15"/>
      <c r="AEQ4" s="15"/>
      <c r="AER4" s="15"/>
      <c r="AES4" s="15"/>
      <c r="AET4" s="15"/>
      <c r="AEU4" s="15"/>
      <c r="AEV4" s="15"/>
      <c r="AEW4" s="15"/>
      <c r="AEX4" s="15"/>
      <c r="AEY4" s="15"/>
      <c r="AEZ4" s="15"/>
      <c r="AFA4" s="15"/>
      <c r="AFB4" s="15"/>
      <c r="AFC4" s="15"/>
      <c r="AFD4" s="15"/>
      <c r="AFE4" s="15"/>
      <c r="AFF4" s="15"/>
      <c r="AFG4" s="15"/>
      <c r="AFH4" s="15"/>
      <c r="AFI4" s="15"/>
      <c r="AFJ4" s="15"/>
      <c r="AFK4" s="15"/>
      <c r="AFL4" s="15"/>
      <c r="AFM4" s="15"/>
      <c r="AFN4" s="15"/>
      <c r="AFO4" s="15"/>
      <c r="AFP4" s="15"/>
      <c r="AFQ4" s="15"/>
      <c r="AFR4" s="15"/>
      <c r="AFS4" s="15"/>
      <c r="AFT4" s="15"/>
      <c r="AFU4" s="15"/>
      <c r="AFV4" s="15"/>
      <c r="AFW4" s="15"/>
      <c r="AFX4" s="15"/>
      <c r="AFY4" s="15"/>
      <c r="AFZ4" s="15"/>
      <c r="AGA4" s="15"/>
      <c r="AGB4" s="15"/>
      <c r="AGC4" s="15"/>
      <c r="AGD4" s="15"/>
      <c r="AGE4" s="15"/>
      <c r="AGF4" s="15"/>
      <c r="AGG4" s="15"/>
      <c r="AGH4" s="15"/>
      <c r="AGI4" s="15"/>
      <c r="AGJ4" s="15"/>
      <c r="AGK4" s="15"/>
      <c r="AGL4" s="15"/>
      <c r="AGM4" s="15"/>
      <c r="AGN4" s="15"/>
      <c r="AGO4" s="15"/>
      <c r="AGP4" s="15"/>
      <c r="AGQ4" s="15"/>
      <c r="AGR4" s="15"/>
      <c r="AGS4" s="15"/>
      <c r="AGT4" s="15"/>
      <c r="AGU4" s="15"/>
      <c r="AGV4" s="15"/>
      <c r="AGW4" s="15"/>
      <c r="AGX4" s="15"/>
      <c r="AGY4" s="15"/>
      <c r="AGZ4" s="15"/>
      <c r="AHA4" s="15"/>
      <c r="AHB4" s="15"/>
      <c r="AHC4" s="15"/>
      <c r="AHD4" s="15"/>
      <c r="AHE4" s="15"/>
      <c r="AHF4" s="15"/>
      <c r="AHG4" s="15"/>
      <c r="AHH4" s="15"/>
      <c r="AHI4" s="15"/>
      <c r="AHJ4" s="15"/>
      <c r="AHK4" s="15"/>
      <c r="AHL4" s="15"/>
      <c r="AHM4" s="15"/>
      <c r="AHN4" s="15"/>
      <c r="AHO4" s="15"/>
      <c r="AHP4" s="15"/>
      <c r="AHQ4" s="15"/>
      <c r="AHR4" s="15"/>
      <c r="AHS4" s="15"/>
      <c r="AHT4" s="15"/>
      <c r="AHU4" s="15"/>
      <c r="AHV4" s="15"/>
      <c r="AHW4" s="15"/>
      <c r="AHX4" s="15"/>
      <c r="AHY4" s="15"/>
      <c r="AHZ4" s="15"/>
      <c r="AIA4" s="15"/>
      <c r="AIB4" s="15"/>
      <c r="AIC4" s="15"/>
      <c r="AID4" s="15"/>
      <c r="AIE4" s="15"/>
      <c r="AIF4" s="15"/>
      <c r="AIG4" s="15"/>
      <c r="AIH4" s="15"/>
      <c r="AII4" s="15"/>
      <c r="AIJ4" s="15"/>
      <c r="AIK4" s="15"/>
      <c r="AIL4" s="15"/>
      <c r="AIM4" s="15"/>
      <c r="AIN4" s="15"/>
      <c r="AIO4" s="15"/>
      <c r="AIP4" s="15"/>
      <c r="AIQ4" s="15"/>
      <c r="AIR4" s="15"/>
      <c r="AIS4" s="15"/>
      <c r="AIT4" s="15"/>
      <c r="AIU4" s="15"/>
      <c r="AIV4" s="15"/>
      <c r="AIW4" s="15"/>
      <c r="AIX4" s="15"/>
      <c r="AIY4" s="15"/>
      <c r="AIZ4" s="15"/>
      <c r="AJA4" s="15"/>
      <c r="AJB4" s="15"/>
      <c r="AJC4" s="15"/>
      <c r="AJD4" s="15"/>
      <c r="AJE4" s="15"/>
      <c r="AJF4" s="15"/>
      <c r="AJG4" s="15"/>
      <c r="AJH4" s="15"/>
      <c r="AJI4" s="15"/>
      <c r="AJJ4" s="15"/>
      <c r="AJK4" s="15"/>
      <c r="AJL4" s="15"/>
      <c r="AJM4" s="15"/>
      <c r="AJN4" s="15"/>
      <c r="AJO4" s="15"/>
      <c r="AJP4" s="15"/>
      <c r="AJQ4" s="15"/>
      <c r="AJR4" s="15"/>
      <c r="AJS4" s="15"/>
      <c r="AJT4" s="15"/>
      <c r="AJU4" s="15"/>
      <c r="AJV4" s="15"/>
      <c r="AJW4" s="15"/>
      <c r="AJX4" s="15"/>
      <c r="AJY4" s="15"/>
      <c r="AJZ4" s="15"/>
      <c r="AKA4" s="15"/>
      <c r="AKB4" s="15"/>
      <c r="AKC4" s="15"/>
      <c r="AKD4" s="15"/>
      <c r="AKE4" s="15"/>
      <c r="AKF4" s="15"/>
      <c r="AKG4" s="15"/>
      <c r="AKH4" s="15"/>
      <c r="AKI4" s="15"/>
      <c r="AKJ4" s="15"/>
      <c r="AKK4" s="15"/>
      <c r="AKL4" s="15"/>
      <c r="AKM4" s="15"/>
      <c r="AKN4" s="15"/>
      <c r="AKO4" s="15"/>
      <c r="AKP4" s="15"/>
      <c r="AKQ4" s="15"/>
      <c r="AKR4" s="15"/>
      <c r="AKS4" s="15"/>
      <c r="AKT4" s="15"/>
      <c r="AKU4" s="15"/>
      <c r="AKV4" s="15"/>
      <c r="AKW4" s="15"/>
      <c r="AKX4" s="15"/>
      <c r="AKY4" s="15"/>
      <c r="AKZ4" s="15"/>
      <c r="ALA4" s="15"/>
      <c r="ALB4" s="15"/>
      <c r="ALC4" s="15"/>
      <c r="ALD4" s="15"/>
      <c r="ALE4" s="15"/>
      <c r="ALF4" s="15"/>
      <c r="ALG4" s="15"/>
      <c r="ALH4" s="15"/>
      <c r="ALI4" s="15"/>
      <c r="ALJ4" s="15"/>
      <c r="ALK4" s="15"/>
      <c r="ALL4" s="15"/>
      <c r="ALM4" s="15"/>
      <c r="ALN4" s="15"/>
      <c r="ALO4" s="15"/>
      <c r="ALP4" s="15"/>
      <c r="ALQ4" s="15"/>
      <c r="ALR4" s="15"/>
      <c r="ALS4" s="15"/>
      <c r="ALT4" s="15"/>
      <c r="ALU4" s="15"/>
      <c r="ALV4" s="15"/>
      <c r="ALW4" s="15"/>
      <c r="ALX4" s="15"/>
      <c r="ALY4" s="15"/>
      <c r="ALZ4" s="15"/>
      <c r="AMA4" s="15"/>
      <c r="AMB4" s="15"/>
      <c r="AMC4" s="15"/>
      <c r="AMD4" s="15"/>
      <c r="AME4" s="15"/>
      <c r="AMF4" s="15"/>
      <c r="AMG4" s="15"/>
      <c r="AMH4" s="15"/>
      <c r="AMI4" s="15"/>
    </row>
    <row r="5" spans="1:1023" s="65" customFormat="1">
      <c r="A5" s="80" t="s">
        <v>255</v>
      </c>
      <c r="B5" s="80">
        <v>2002</v>
      </c>
      <c r="C5" s="80" t="s">
        <v>181</v>
      </c>
      <c r="D5" s="80">
        <v>540</v>
      </c>
      <c r="E5" s="80" t="s">
        <v>182</v>
      </c>
      <c r="F5" s="22">
        <v>1421</v>
      </c>
      <c r="G5" s="48" t="s">
        <v>114</v>
      </c>
      <c r="H5" s="48" t="s">
        <v>115</v>
      </c>
      <c r="I5" s="103">
        <v>1</v>
      </c>
      <c r="J5" s="22">
        <v>1</v>
      </c>
      <c r="K5" s="22">
        <v>4</v>
      </c>
      <c r="L5" s="22">
        <v>49</v>
      </c>
      <c r="M5" s="16">
        <v>8000</v>
      </c>
      <c r="N5" s="16">
        <v>140000</v>
      </c>
      <c r="O5" s="16">
        <v>12800000</v>
      </c>
      <c r="P5" s="75">
        <f t="shared" si="0"/>
        <v>6.25E-2</v>
      </c>
      <c r="Q5" s="75">
        <f t="shared" si="1"/>
        <v>1.09375</v>
      </c>
      <c r="R5" s="22">
        <v>-1</v>
      </c>
      <c r="S5" s="22">
        <v>-1</v>
      </c>
      <c r="T5" s="22">
        <v>-1</v>
      </c>
      <c r="U5" s="22">
        <v>0</v>
      </c>
      <c r="V5" s="22">
        <v>0</v>
      </c>
      <c r="W5" s="22">
        <v>-1</v>
      </c>
      <c r="X5" s="64">
        <f t="shared" si="2"/>
        <v>-0.66666666666666663</v>
      </c>
      <c r="Y5" s="22">
        <v>-1</v>
      </c>
      <c r="Z5" s="22">
        <v>-1</v>
      </c>
      <c r="AA5" s="22" t="s">
        <v>33</v>
      </c>
      <c r="AB5" s="22" t="s">
        <v>33</v>
      </c>
      <c r="AC5" s="22">
        <v>-1</v>
      </c>
      <c r="AD5" s="22">
        <v>-1</v>
      </c>
      <c r="AE5" s="22">
        <v>-1</v>
      </c>
      <c r="AF5" s="22" t="s">
        <v>33</v>
      </c>
      <c r="AG5" s="22" t="s">
        <v>33</v>
      </c>
      <c r="AH5" s="64">
        <f t="shared" si="3"/>
        <v>-1</v>
      </c>
      <c r="AI5" s="64">
        <f t="shared" si="4"/>
        <v>-0.83333333333333326</v>
      </c>
      <c r="AJ5" s="22">
        <v>768</v>
      </c>
      <c r="AK5" s="22">
        <v>-1</v>
      </c>
      <c r="AL5" s="22">
        <v>-1</v>
      </c>
      <c r="AM5" s="22" t="s">
        <v>33</v>
      </c>
      <c r="AN5" s="22">
        <v>-1</v>
      </c>
      <c r="AO5" s="22" t="s">
        <v>33</v>
      </c>
      <c r="AP5" s="22" t="s">
        <v>33</v>
      </c>
      <c r="AQ5" s="22" t="s">
        <v>33</v>
      </c>
      <c r="AR5" s="22" t="s">
        <v>33</v>
      </c>
      <c r="AS5" s="22" t="s">
        <v>33</v>
      </c>
      <c r="AT5" s="22" t="s">
        <v>33</v>
      </c>
      <c r="AU5" s="22" t="s">
        <v>33</v>
      </c>
      <c r="AV5" s="22" t="s">
        <v>33</v>
      </c>
      <c r="AW5" s="22" t="s">
        <v>33</v>
      </c>
      <c r="AX5" s="22" t="s">
        <v>33</v>
      </c>
      <c r="AY5" s="22" t="s">
        <v>33</v>
      </c>
      <c r="AZ5" s="67">
        <f t="shared" si="5"/>
        <v>-1</v>
      </c>
      <c r="BA5" s="22">
        <v>0</v>
      </c>
      <c r="BB5" s="22" t="s">
        <v>33</v>
      </c>
      <c r="BC5" s="22">
        <v>9</v>
      </c>
      <c r="BD5" s="22">
        <v>0</v>
      </c>
      <c r="BE5" s="22" t="s">
        <v>33</v>
      </c>
      <c r="BF5" s="22">
        <v>9</v>
      </c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</row>
    <row r="6" spans="1:1023" s="65" customFormat="1">
      <c r="A6" s="80" t="s">
        <v>255</v>
      </c>
      <c r="B6" s="80">
        <v>2003</v>
      </c>
      <c r="C6" s="80" t="s">
        <v>181</v>
      </c>
      <c r="D6" s="80">
        <v>540</v>
      </c>
      <c r="E6" s="80" t="s">
        <v>182</v>
      </c>
      <c r="F6" s="22">
        <v>1421</v>
      </c>
      <c r="G6" s="48" t="s">
        <v>114</v>
      </c>
      <c r="H6" s="48" t="s">
        <v>115</v>
      </c>
      <c r="I6" s="103">
        <v>1</v>
      </c>
      <c r="J6" s="22">
        <v>1</v>
      </c>
      <c r="K6" s="22">
        <v>4</v>
      </c>
      <c r="L6" s="22">
        <v>49</v>
      </c>
      <c r="M6" s="16">
        <v>8000</v>
      </c>
      <c r="N6" s="16">
        <v>140000</v>
      </c>
      <c r="O6" s="16">
        <v>12800000</v>
      </c>
      <c r="P6" s="75">
        <f t="shared" si="0"/>
        <v>6.25E-2</v>
      </c>
      <c r="Q6" s="75">
        <f t="shared" si="1"/>
        <v>1.09375</v>
      </c>
      <c r="R6" s="22">
        <v>-1</v>
      </c>
      <c r="S6" s="22">
        <v>-1</v>
      </c>
      <c r="T6" s="22">
        <v>-1</v>
      </c>
      <c r="U6" s="22">
        <v>0</v>
      </c>
      <c r="V6" s="22">
        <v>0</v>
      </c>
      <c r="W6" s="22">
        <v>-1</v>
      </c>
      <c r="X6" s="64">
        <f t="shared" si="2"/>
        <v>-0.66666666666666663</v>
      </c>
      <c r="Y6" s="22">
        <v>0</v>
      </c>
      <c r="Z6" s="22" t="s">
        <v>33</v>
      </c>
      <c r="AA6" s="22" t="s">
        <v>33</v>
      </c>
      <c r="AB6" s="22" t="s">
        <v>33</v>
      </c>
      <c r="AC6" s="22">
        <v>-1</v>
      </c>
      <c r="AD6" s="22">
        <v>-1</v>
      </c>
      <c r="AE6" s="22">
        <v>-1</v>
      </c>
      <c r="AF6" s="22" t="s">
        <v>33</v>
      </c>
      <c r="AG6" s="22" t="s">
        <v>33</v>
      </c>
      <c r="AH6" s="64">
        <f t="shared" si="3"/>
        <v>-0.75</v>
      </c>
      <c r="AI6" s="64">
        <f t="shared" si="4"/>
        <v>-0.70833333333333326</v>
      </c>
      <c r="AJ6" s="22">
        <v>905</v>
      </c>
      <c r="AK6" s="22">
        <v>-1</v>
      </c>
      <c r="AL6" s="22">
        <v>-1</v>
      </c>
      <c r="AM6" s="22" t="s">
        <v>33</v>
      </c>
      <c r="AN6" s="22">
        <v>-1</v>
      </c>
      <c r="AO6" s="22" t="s">
        <v>33</v>
      </c>
      <c r="AP6" s="22" t="s">
        <v>33</v>
      </c>
      <c r="AQ6" s="22" t="s">
        <v>33</v>
      </c>
      <c r="AR6" s="22" t="s">
        <v>33</v>
      </c>
      <c r="AS6" s="22" t="s">
        <v>33</v>
      </c>
      <c r="AT6" s="22" t="s">
        <v>33</v>
      </c>
      <c r="AU6" s="22" t="s">
        <v>33</v>
      </c>
      <c r="AV6" s="22" t="s">
        <v>33</v>
      </c>
      <c r="AW6" s="22" t="s">
        <v>33</v>
      </c>
      <c r="AX6" s="22" t="s">
        <v>33</v>
      </c>
      <c r="AY6" s="22" t="s">
        <v>33</v>
      </c>
      <c r="AZ6" s="67">
        <f t="shared" si="5"/>
        <v>-1</v>
      </c>
      <c r="BA6" s="22">
        <v>0</v>
      </c>
      <c r="BB6" s="22" t="s">
        <v>33</v>
      </c>
      <c r="BC6" s="22">
        <f t="shared" ref="BC6:BC15" si="6">BC5+12</f>
        <v>21</v>
      </c>
      <c r="BD6" s="22">
        <v>0</v>
      </c>
      <c r="BE6" s="22" t="s">
        <v>33</v>
      </c>
      <c r="BF6" s="22">
        <f t="shared" ref="BF6:BF15" si="7">BF5+12</f>
        <v>21</v>
      </c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</row>
    <row r="7" spans="1:1023" s="65" customFormat="1">
      <c r="A7" s="80" t="s">
        <v>255</v>
      </c>
      <c r="B7" s="80">
        <v>2004</v>
      </c>
      <c r="C7" s="80" t="s">
        <v>181</v>
      </c>
      <c r="D7" s="80">
        <v>540</v>
      </c>
      <c r="E7" s="80" t="s">
        <v>182</v>
      </c>
      <c r="F7" s="22">
        <v>1421</v>
      </c>
      <c r="G7" s="48" t="s">
        <v>114</v>
      </c>
      <c r="H7" s="48" t="s">
        <v>115</v>
      </c>
      <c r="I7" s="103">
        <v>1</v>
      </c>
      <c r="J7" s="22">
        <v>1</v>
      </c>
      <c r="K7" s="22">
        <v>4</v>
      </c>
      <c r="L7" s="22">
        <v>49</v>
      </c>
      <c r="M7" s="16">
        <v>8000</v>
      </c>
      <c r="N7" s="16">
        <v>140000</v>
      </c>
      <c r="O7" s="16">
        <v>12800000</v>
      </c>
      <c r="P7" s="75">
        <f t="shared" si="0"/>
        <v>6.25E-2</v>
      </c>
      <c r="Q7" s="75">
        <f t="shared" si="1"/>
        <v>1.09375</v>
      </c>
      <c r="R7" s="22">
        <v>-1</v>
      </c>
      <c r="S7" s="22">
        <v>-1</v>
      </c>
      <c r="T7" s="22">
        <v>-1</v>
      </c>
      <c r="U7" s="22">
        <v>0</v>
      </c>
      <c r="V7" s="22">
        <v>0</v>
      </c>
      <c r="W7" s="22">
        <v>-1</v>
      </c>
      <c r="X7" s="64">
        <f t="shared" si="2"/>
        <v>-0.66666666666666663</v>
      </c>
      <c r="Y7" s="22">
        <v>0</v>
      </c>
      <c r="Z7" s="22" t="s">
        <v>33</v>
      </c>
      <c r="AA7" s="22" t="s">
        <v>33</v>
      </c>
      <c r="AB7" s="22" t="s">
        <v>33</v>
      </c>
      <c r="AC7" s="22">
        <v>-1</v>
      </c>
      <c r="AD7" s="22">
        <v>-1</v>
      </c>
      <c r="AE7" s="22">
        <v>-1</v>
      </c>
      <c r="AF7" s="22" t="s">
        <v>33</v>
      </c>
      <c r="AG7" s="22" t="s">
        <v>33</v>
      </c>
      <c r="AH7" s="64">
        <f t="shared" si="3"/>
        <v>-0.75</v>
      </c>
      <c r="AI7" s="64">
        <f t="shared" si="4"/>
        <v>-0.70833333333333326</v>
      </c>
      <c r="AJ7" s="22">
        <v>1238</v>
      </c>
      <c r="AK7" s="22">
        <v>-1</v>
      </c>
      <c r="AL7" s="22">
        <v>-1</v>
      </c>
      <c r="AM7" s="22" t="s">
        <v>33</v>
      </c>
      <c r="AN7" s="22">
        <v>-1</v>
      </c>
      <c r="AO7" s="22" t="s">
        <v>33</v>
      </c>
      <c r="AP7" s="22" t="s">
        <v>33</v>
      </c>
      <c r="AQ7" s="22" t="s">
        <v>33</v>
      </c>
      <c r="AR7" s="22" t="s">
        <v>33</v>
      </c>
      <c r="AS7" s="22" t="s">
        <v>33</v>
      </c>
      <c r="AT7" s="22" t="s">
        <v>33</v>
      </c>
      <c r="AU7" s="22" t="s">
        <v>33</v>
      </c>
      <c r="AV7" s="22" t="s">
        <v>33</v>
      </c>
      <c r="AW7" s="22" t="s">
        <v>33</v>
      </c>
      <c r="AX7" s="22" t="s">
        <v>33</v>
      </c>
      <c r="AY7" s="22" t="s">
        <v>33</v>
      </c>
      <c r="AZ7" s="67">
        <f t="shared" si="5"/>
        <v>-1</v>
      </c>
      <c r="BA7" s="22">
        <v>0</v>
      </c>
      <c r="BB7" s="22" t="s">
        <v>33</v>
      </c>
      <c r="BC7" s="22">
        <f t="shared" si="6"/>
        <v>33</v>
      </c>
      <c r="BD7" s="22">
        <v>0</v>
      </c>
      <c r="BE7" s="22" t="s">
        <v>33</v>
      </c>
      <c r="BF7" s="22">
        <f t="shared" si="7"/>
        <v>33</v>
      </c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</row>
    <row r="8" spans="1:1023" s="65" customFormat="1">
      <c r="A8" s="80" t="s">
        <v>255</v>
      </c>
      <c r="B8" s="80">
        <v>2005</v>
      </c>
      <c r="C8" s="80" t="s">
        <v>181</v>
      </c>
      <c r="D8" s="80">
        <v>540</v>
      </c>
      <c r="E8" s="80" t="s">
        <v>182</v>
      </c>
      <c r="F8" s="22">
        <v>1421</v>
      </c>
      <c r="G8" s="48" t="s">
        <v>114</v>
      </c>
      <c r="H8" s="48" t="s">
        <v>115</v>
      </c>
      <c r="I8" s="103">
        <v>1</v>
      </c>
      <c r="J8" s="22">
        <v>1</v>
      </c>
      <c r="K8" s="22">
        <v>4</v>
      </c>
      <c r="L8" s="22">
        <v>49</v>
      </c>
      <c r="M8" s="16">
        <v>8000</v>
      </c>
      <c r="N8" s="16">
        <v>140000</v>
      </c>
      <c r="O8" s="16">
        <v>12800000</v>
      </c>
      <c r="P8" s="75">
        <f t="shared" si="0"/>
        <v>6.25E-2</v>
      </c>
      <c r="Q8" s="75">
        <f t="shared" si="1"/>
        <v>1.09375</v>
      </c>
      <c r="R8" s="22">
        <v>-1</v>
      </c>
      <c r="S8" s="22">
        <v>-1</v>
      </c>
      <c r="T8" s="22">
        <v>-1</v>
      </c>
      <c r="U8" s="22">
        <v>0</v>
      </c>
      <c r="V8" s="22">
        <v>0</v>
      </c>
      <c r="W8" s="22">
        <v>-1</v>
      </c>
      <c r="X8" s="64">
        <f t="shared" si="2"/>
        <v>-0.66666666666666663</v>
      </c>
      <c r="Y8" s="22">
        <v>0</v>
      </c>
      <c r="Z8" s="22" t="s">
        <v>33</v>
      </c>
      <c r="AA8" s="22" t="s">
        <v>33</v>
      </c>
      <c r="AB8" s="22" t="s">
        <v>33</v>
      </c>
      <c r="AC8" s="22">
        <v>-1</v>
      </c>
      <c r="AD8" s="22">
        <v>-1</v>
      </c>
      <c r="AE8" s="22">
        <v>-1</v>
      </c>
      <c r="AF8" s="22" t="s">
        <v>33</v>
      </c>
      <c r="AG8" s="22" t="s">
        <v>33</v>
      </c>
      <c r="AH8" s="64">
        <f t="shared" si="3"/>
        <v>-0.75</v>
      </c>
      <c r="AI8" s="64">
        <f t="shared" si="4"/>
        <v>-0.70833333333333326</v>
      </c>
      <c r="AJ8" s="22">
        <v>1707</v>
      </c>
      <c r="AK8" s="22">
        <v>-1</v>
      </c>
      <c r="AL8" s="22">
        <v>-1</v>
      </c>
      <c r="AM8" s="22" t="s">
        <v>33</v>
      </c>
      <c r="AN8" s="22">
        <v>-1</v>
      </c>
      <c r="AO8" s="22" t="s">
        <v>33</v>
      </c>
      <c r="AP8" s="22" t="s">
        <v>33</v>
      </c>
      <c r="AQ8" s="22" t="s">
        <v>33</v>
      </c>
      <c r="AR8" s="22" t="s">
        <v>33</v>
      </c>
      <c r="AS8" s="22" t="s">
        <v>33</v>
      </c>
      <c r="AT8" s="22" t="s">
        <v>33</v>
      </c>
      <c r="AU8" s="22" t="s">
        <v>33</v>
      </c>
      <c r="AV8" s="22">
        <v>-1</v>
      </c>
      <c r="AW8" s="22" t="s">
        <v>33</v>
      </c>
      <c r="AX8" s="22" t="s">
        <v>33</v>
      </c>
      <c r="AY8" s="22" t="s">
        <v>33</v>
      </c>
      <c r="AZ8" s="67">
        <f t="shared" si="5"/>
        <v>-1</v>
      </c>
      <c r="BA8" s="22">
        <v>0</v>
      </c>
      <c r="BB8" s="22" t="s">
        <v>33</v>
      </c>
      <c r="BC8" s="22">
        <f t="shared" si="6"/>
        <v>45</v>
      </c>
      <c r="BD8" s="22">
        <v>0</v>
      </c>
      <c r="BE8" s="22" t="s">
        <v>33</v>
      </c>
      <c r="BF8" s="22">
        <f t="shared" si="7"/>
        <v>45</v>
      </c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</row>
    <row r="9" spans="1:1023" s="65" customFormat="1">
      <c r="A9" s="80" t="s">
        <v>255</v>
      </c>
      <c r="B9" s="80">
        <v>2006</v>
      </c>
      <c r="C9" s="80" t="s">
        <v>181</v>
      </c>
      <c r="D9" s="80">
        <v>540</v>
      </c>
      <c r="E9" s="80" t="s">
        <v>182</v>
      </c>
      <c r="F9" s="22">
        <v>1421</v>
      </c>
      <c r="G9" s="48" t="s">
        <v>114</v>
      </c>
      <c r="H9" s="48" t="s">
        <v>115</v>
      </c>
      <c r="I9" s="103">
        <v>1</v>
      </c>
      <c r="J9" s="22">
        <v>1</v>
      </c>
      <c r="K9" s="22">
        <v>4</v>
      </c>
      <c r="L9" s="22">
        <v>49</v>
      </c>
      <c r="M9" s="16">
        <v>8000</v>
      </c>
      <c r="N9" s="16">
        <v>140000</v>
      </c>
      <c r="O9" s="16">
        <v>12800000</v>
      </c>
      <c r="P9" s="75">
        <f t="shared" si="0"/>
        <v>6.25E-2</v>
      </c>
      <c r="Q9" s="75">
        <f t="shared" si="1"/>
        <v>1.09375</v>
      </c>
      <c r="R9" s="22">
        <v>-1</v>
      </c>
      <c r="S9" s="22">
        <v>-1</v>
      </c>
      <c r="T9" s="22">
        <v>-1</v>
      </c>
      <c r="U9" s="22">
        <v>0</v>
      </c>
      <c r="V9" s="22">
        <v>0</v>
      </c>
      <c r="W9" s="22">
        <v>-1</v>
      </c>
      <c r="X9" s="64">
        <f t="shared" si="2"/>
        <v>-0.66666666666666663</v>
      </c>
      <c r="Y9" s="22">
        <v>0</v>
      </c>
      <c r="Z9" s="22" t="s">
        <v>33</v>
      </c>
      <c r="AA9" s="22" t="s">
        <v>33</v>
      </c>
      <c r="AB9" s="22" t="s">
        <v>33</v>
      </c>
      <c r="AC9" s="22">
        <v>-1</v>
      </c>
      <c r="AD9" s="22">
        <v>-1</v>
      </c>
      <c r="AE9" s="22">
        <v>-1</v>
      </c>
      <c r="AF9" s="22" t="s">
        <v>33</v>
      </c>
      <c r="AG9" s="22" t="s">
        <v>33</v>
      </c>
      <c r="AH9" s="64">
        <f t="shared" si="3"/>
        <v>-0.75</v>
      </c>
      <c r="AI9" s="64">
        <f t="shared" si="4"/>
        <v>-0.70833333333333326</v>
      </c>
      <c r="AJ9" s="22">
        <v>2441</v>
      </c>
      <c r="AK9" s="22">
        <v>-1</v>
      </c>
      <c r="AL9" s="22">
        <v>-1</v>
      </c>
      <c r="AM9" s="22" t="s">
        <v>33</v>
      </c>
      <c r="AN9" s="22">
        <v>-1</v>
      </c>
      <c r="AO9" s="22" t="s">
        <v>33</v>
      </c>
      <c r="AP9" s="22" t="s">
        <v>33</v>
      </c>
      <c r="AQ9" s="22" t="s">
        <v>33</v>
      </c>
      <c r="AR9" s="22" t="s">
        <v>33</v>
      </c>
      <c r="AS9" s="22" t="s">
        <v>33</v>
      </c>
      <c r="AT9" s="22" t="s">
        <v>33</v>
      </c>
      <c r="AU9" s="22" t="s">
        <v>33</v>
      </c>
      <c r="AV9" s="22">
        <v>-1</v>
      </c>
      <c r="AW9" s="22" t="s">
        <v>33</v>
      </c>
      <c r="AX9" s="22" t="s">
        <v>33</v>
      </c>
      <c r="AY9" s="22" t="s">
        <v>33</v>
      </c>
      <c r="AZ9" s="67">
        <f t="shared" si="5"/>
        <v>-1</v>
      </c>
      <c r="BA9" s="22">
        <v>0</v>
      </c>
      <c r="BB9" s="22" t="s">
        <v>33</v>
      </c>
      <c r="BC9" s="22">
        <f t="shared" si="6"/>
        <v>57</v>
      </c>
      <c r="BD9" s="22">
        <v>0</v>
      </c>
      <c r="BE9" s="22" t="s">
        <v>33</v>
      </c>
      <c r="BF9" s="22">
        <f t="shared" si="7"/>
        <v>57</v>
      </c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22"/>
      <c r="UC9" s="22"/>
      <c r="UD9" s="22"/>
      <c r="UE9" s="22"/>
      <c r="UF9" s="22"/>
      <c r="UG9" s="22"/>
      <c r="UH9" s="22"/>
      <c r="UI9" s="22"/>
      <c r="UJ9" s="22"/>
      <c r="UK9" s="22"/>
      <c r="UL9" s="22"/>
      <c r="UM9" s="22"/>
      <c r="UN9" s="22"/>
      <c r="UO9" s="22"/>
      <c r="UP9" s="22"/>
      <c r="UQ9" s="22"/>
      <c r="UR9" s="22"/>
      <c r="US9" s="22"/>
      <c r="UT9" s="22"/>
      <c r="UU9" s="22"/>
      <c r="UV9" s="22"/>
      <c r="UW9" s="22"/>
      <c r="UX9" s="22"/>
      <c r="UY9" s="22"/>
      <c r="UZ9" s="22"/>
      <c r="VA9" s="22"/>
      <c r="VB9" s="22"/>
      <c r="VC9" s="22"/>
      <c r="VD9" s="22"/>
      <c r="VE9" s="22"/>
      <c r="VF9" s="22"/>
      <c r="VG9" s="22"/>
      <c r="VH9" s="22"/>
      <c r="VI9" s="22"/>
      <c r="VJ9" s="22"/>
      <c r="VK9" s="22"/>
      <c r="VL9" s="22"/>
      <c r="VM9" s="22"/>
      <c r="VN9" s="22"/>
      <c r="VO9" s="22"/>
      <c r="VP9" s="22"/>
      <c r="VQ9" s="22"/>
      <c r="VR9" s="22"/>
      <c r="VS9" s="22"/>
      <c r="VT9" s="22"/>
      <c r="VU9" s="22"/>
      <c r="VV9" s="22"/>
      <c r="VW9" s="22"/>
      <c r="VX9" s="22"/>
      <c r="VY9" s="22"/>
      <c r="VZ9" s="22"/>
      <c r="WA9" s="22"/>
      <c r="WB9" s="22"/>
      <c r="WC9" s="22"/>
      <c r="WD9" s="22"/>
      <c r="WE9" s="22"/>
      <c r="WF9" s="22"/>
      <c r="WG9" s="22"/>
      <c r="WH9" s="22"/>
      <c r="WI9" s="22"/>
      <c r="WJ9" s="22"/>
      <c r="WK9" s="22"/>
      <c r="WL9" s="22"/>
      <c r="WM9" s="22"/>
      <c r="WN9" s="22"/>
      <c r="WO9" s="22"/>
      <c r="WP9" s="22"/>
      <c r="WQ9" s="22"/>
      <c r="WR9" s="22"/>
      <c r="WS9" s="22"/>
      <c r="WT9" s="22"/>
      <c r="WU9" s="22"/>
      <c r="WV9" s="22"/>
      <c r="WW9" s="22"/>
      <c r="WX9" s="22"/>
      <c r="WY9" s="22"/>
      <c r="WZ9" s="22"/>
      <c r="XA9" s="22"/>
      <c r="XB9" s="22"/>
      <c r="XC9" s="22"/>
      <c r="XD9" s="22"/>
      <c r="XE9" s="22"/>
      <c r="XF9" s="22"/>
      <c r="XG9" s="22"/>
      <c r="XH9" s="22"/>
      <c r="XI9" s="22"/>
      <c r="XJ9" s="22"/>
      <c r="XK9" s="22"/>
      <c r="XL9" s="22"/>
      <c r="XM9" s="22"/>
      <c r="XN9" s="22"/>
      <c r="XO9" s="22"/>
      <c r="XP9" s="22"/>
      <c r="XQ9" s="22"/>
      <c r="XR9" s="22"/>
      <c r="XS9" s="22"/>
      <c r="XT9" s="22"/>
      <c r="XU9" s="22"/>
      <c r="XV9" s="22"/>
      <c r="XW9" s="22"/>
      <c r="XX9" s="22"/>
      <c r="XY9" s="22"/>
      <c r="XZ9" s="22"/>
      <c r="YA9" s="22"/>
      <c r="YB9" s="22"/>
      <c r="YC9" s="22"/>
      <c r="YD9" s="22"/>
      <c r="YE9" s="22"/>
      <c r="YF9" s="22"/>
      <c r="YG9" s="22"/>
      <c r="YH9" s="22"/>
      <c r="YI9" s="22"/>
      <c r="YJ9" s="22"/>
      <c r="YK9" s="22"/>
      <c r="YL9" s="22"/>
      <c r="YM9" s="22"/>
      <c r="YN9" s="22"/>
      <c r="YO9" s="22"/>
      <c r="YP9" s="22"/>
      <c r="YQ9" s="22"/>
      <c r="YR9" s="22"/>
      <c r="YS9" s="22"/>
      <c r="YT9" s="22"/>
      <c r="YU9" s="22"/>
      <c r="YV9" s="22"/>
      <c r="YW9" s="22"/>
      <c r="YX9" s="22"/>
      <c r="YY9" s="22"/>
      <c r="YZ9" s="22"/>
      <c r="ZA9" s="22"/>
      <c r="ZB9" s="22"/>
      <c r="ZC9" s="22"/>
      <c r="ZD9" s="22"/>
      <c r="ZE9" s="22"/>
      <c r="ZF9" s="22"/>
      <c r="ZG9" s="22"/>
      <c r="ZH9" s="22"/>
      <c r="ZI9" s="22"/>
      <c r="ZJ9" s="22"/>
      <c r="ZK9" s="22"/>
      <c r="ZL9" s="22"/>
      <c r="ZM9" s="22"/>
      <c r="ZN9" s="22"/>
      <c r="ZO9" s="22"/>
      <c r="ZP9" s="22"/>
      <c r="ZQ9" s="22"/>
      <c r="ZR9" s="22"/>
      <c r="ZS9" s="22"/>
      <c r="ZT9" s="22"/>
      <c r="ZU9" s="22"/>
      <c r="ZV9" s="22"/>
      <c r="ZW9" s="22"/>
      <c r="ZX9" s="22"/>
      <c r="ZY9" s="22"/>
      <c r="ZZ9" s="22"/>
      <c r="AAA9" s="22"/>
      <c r="AAB9" s="22"/>
      <c r="AAC9" s="22"/>
      <c r="AAD9" s="22"/>
      <c r="AAE9" s="22"/>
      <c r="AAF9" s="22"/>
      <c r="AAG9" s="22"/>
      <c r="AAH9" s="22"/>
      <c r="AAI9" s="22"/>
      <c r="AAJ9" s="22"/>
      <c r="AAK9" s="22"/>
      <c r="AAL9" s="22"/>
      <c r="AAM9" s="22"/>
      <c r="AAN9" s="22"/>
      <c r="AAO9" s="22"/>
      <c r="AAP9" s="22"/>
      <c r="AAQ9" s="22"/>
      <c r="AAR9" s="22"/>
      <c r="AAS9" s="22"/>
      <c r="AAT9" s="22"/>
      <c r="AAU9" s="22"/>
      <c r="AAV9" s="22"/>
      <c r="AAW9" s="22"/>
      <c r="AAX9" s="22"/>
      <c r="AAY9" s="22"/>
      <c r="AAZ9" s="22"/>
      <c r="ABA9" s="22"/>
      <c r="ABB9" s="22"/>
      <c r="ABC9" s="22"/>
      <c r="ABD9" s="22"/>
      <c r="ABE9" s="22"/>
      <c r="ABF9" s="22"/>
      <c r="ABG9" s="22"/>
      <c r="ABH9" s="22"/>
      <c r="ABI9" s="22"/>
      <c r="ABJ9" s="22"/>
      <c r="ABK9" s="22"/>
      <c r="ABL9" s="22"/>
      <c r="ABM9" s="22"/>
      <c r="ABN9" s="22"/>
      <c r="ABO9" s="22"/>
      <c r="ABP9" s="22"/>
      <c r="ABQ9" s="22"/>
      <c r="ABR9" s="22"/>
      <c r="ABS9" s="22"/>
      <c r="ABT9" s="22"/>
      <c r="ABU9" s="22"/>
      <c r="ABV9" s="22"/>
      <c r="ABW9" s="22"/>
      <c r="ABX9" s="22"/>
      <c r="ABY9" s="22"/>
      <c r="ABZ9" s="22"/>
      <c r="ACA9" s="22"/>
      <c r="ACB9" s="22"/>
      <c r="ACC9" s="22"/>
      <c r="ACD9" s="22"/>
      <c r="ACE9" s="22"/>
      <c r="ACF9" s="22"/>
      <c r="ACG9" s="22"/>
      <c r="ACH9" s="22"/>
      <c r="ACI9" s="22"/>
      <c r="ACJ9" s="22"/>
      <c r="ACK9" s="22"/>
      <c r="ACL9" s="22"/>
      <c r="ACM9" s="22"/>
      <c r="ACN9" s="22"/>
      <c r="ACO9" s="22"/>
      <c r="ACP9" s="22"/>
      <c r="ACQ9" s="22"/>
      <c r="ACR9" s="22"/>
      <c r="ACS9" s="22"/>
      <c r="ACT9" s="22"/>
      <c r="ACU9" s="22"/>
      <c r="ACV9" s="22"/>
      <c r="ACW9" s="22"/>
      <c r="ACX9" s="22"/>
      <c r="ACY9" s="22"/>
      <c r="ACZ9" s="22"/>
      <c r="ADA9" s="22"/>
      <c r="ADB9" s="22"/>
      <c r="ADC9" s="22"/>
      <c r="ADD9" s="22"/>
      <c r="ADE9" s="22"/>
      <c r="ADF9" s="22"/>
      <c r="ADG9" s="22"/>
      <c r="ADH9" s="22"/>
      <c r="ADI9" s="22"/>
      <c r="ADJ9" s="22"/>
      <c r="ADK9" s="22"/>
      <c r="ADL9" s="22"/>
      <c r="ADM9" s="22"/>
      <c r="ADN9" s="22"/>
      <c r="ADO9" s="22"/>
      <c r="ADP9" s="22"/>
      <c r="ADQ9" s="22"/>
      <c r="ADR9" s="22"/>
      <c r="ADS9" s="22"/>
      <c r="ADT9" s="22"/>
      <c r="ADU9" s="22"/>
      <c r="ADV9" s="22"/>
      <c r="ADW9" s="22"/>
      <c r="ADX9" s="22"/>
      <c r="ADY9" s="22"/>
      <c r="ADZ9" s="22"/>
      <c r="AEA9" s="22"/>
      <c r="AEB9" s="22"/>
      <c r="AEC9" s="22"/>
      <c r="AED9" s="22"/>
      <c r="AEE9" s="22"/>
      <c r="AEF9" s="22"/>
      <c r="AEG9" s="22"/>
      <c r="AEH9" s="22"/>
      <c r="AEI9" s="22"/>
      <c r="AEJ9" s="22"/>
      <c r="AEK9" s="22"/>
      <c r="AEL9" s="22"/>
      <c r="AEM9" s="22"/>
      <c r="AEN9" s="22"/>
      <c r="AEO9" s="22"/>
      <c r="AEP9" s="22"/>
      <c r="AEQ9" s="22"/>
      <c r="AER9" s="22"/>
      <c r="AES9" s="22"/>
      <c r="AET9" s="22"/>
      <c r="AEU9" s="22"/>
      <c r="AEV9" s="22"/>
      <c r="AEW9" s="22"/>
      <c r="AEX9" s="22"/>
      <c r="AEY9" s="22"/>
      <c r="AEZ9" s="22"/>
      <c r="AFA9" s="22"/>
      <c r="AFB9" s="22"/>
      <c r="AFC9" s="22"/>
      <c r="AFD9" s="22"/>
      <c r="AFE9" s="22"/>
      <c r="AFF9" s="22"/>
      <c r="AFG9" s="22"/>
      <c r="AFH9" s="22"/>
      <c r="AFI9" s="22"/>
      <c r="AFJ9" s="22"/>
      <c r="AFK9" s="22"/>
      <c r="AFL9" s="22"/>
      <c r="AFM9" s="22"/>
      <c r="AFN9" s="22"/>
      <c r="AFO9" s="22"/>
      <c r="AFP9" s="22"/>
      <c r="AFQ9" s="22"/>
      <c r="AFR9" s="22"/>
      <c r="AFS9" s="22"/>
      <c r="AFT9" s="22"/>
      <c r="AFU9" s="22"/>
      <c r="AFV9" s="22"/>
      <c r="AFW9" s="22"/>
      <c r="AFX9" s="22"/>
      <c r="AFY9" s="22"/>
      <c r="AFZ9" s="22"/>
      <c r="AGA9" s="22"/>
      <c r="AGB9" s="22"/>
      <c r="AGC9" s="22"/>
      <c r="AGD9" s="22"/>
      <c r="AGE9" s="22"/>
      <c r="AGF9" s="22"/>
      <c r="AGG9" s="22"/>
      <c r="AGH9" s="22"/>
      <c r="AGI9" s="22"/>
      <c r="AGJ9" s="22"/>
      <c r="AGK9" s="22"/>
      <c r="AGL9" s="22"/>
      <c r="AGM9" s="22"/>
      <c r="AGN9" s="22"/>
      <c r="AGO9" s="22"/>
      <c r="AGP9" s="22"/>
      <c r="AGQ9" s="22"/>
      <c r="AGR9" s="22"/>
      <c r="AGS9" s="22"/>
      <c r="AGT9" s="22"/>
      <c r="AGU9" s="22"/>
      <c r="AGV9" s="22"/>
      <c r="AGW9" s="22"/>
      <c r="AGX9" s="22"/>
      <c r="AGY9" s="22"/>
      <c r="AGZ9" s="22"/>
      <c r="AHA9" s="22"/>
      <c r="AHB9" s="22"/>
      <c r="AHC9" s="22"/>
      <c r="AHD9" s="22"/>
      <c r="AHE9" s="22"/>
      <c r="AHF9" s="22"/>
      <c r="AHG9" s="22"/>
      <c r="AHH9" s="22"/>
      <c r="AHI9" s="22"/>
      <c r="AHJ9" s="22"/>
      <c r="AHK9" s="22"/>
      <c r="AHL9" s="22"/>
      <c r="AHM9" s="22"/>
      <c r="AHN9" s="22"/>
      <c r="AHO9" s="22"/>
      <c r="AHP9" s="22"/>
      <c r="AHQ9" s="22"/>
      <c r="AHR9" s="22"/>
      <c r="AHS9" s="22"/>
      <c r="AHT9" s="22"/>
      <c r="AHU9" s="22"/>
      <c r="AHV9" s="22"/>
      <c r="AHW9" s="22"/>
      <c r="AHX9" s="22"/>
      <c r="AHY9" s="22"/>
      <c r="AHZ9" s="22"/>
      <c r="AIA9" s="22"/>
      <c r="AIB9" s="22"/>
      <c r="AIC9" s="22"/>
      <c r="AID9" s="22"/>
      <c r="AIE9" s="22"/>
      <c r="AIF9" s="22"/>
      <c r="AIG9" s="22"/>
      <c r="AIH9" s="22"/>
      <c r="AII9" s="22"/>
      <c r="AIJ9" s="22"/>
      <c r="AIK9" s="22"/>
      <c r="AIL9" s="22"/>
      <c r="AIM9" s="22"/>
      <c r="AIN9" s="22"/>
      <c r="AIO9" s="22"/>
      <c r="AIP9" s="22"/>
      <c r="AIQ9" s="22"/>
      <c r="AIR9" s="22"/>
      <c r="AIS9" s="22"/>
      <c r="AIT9" s="22"/>
      <c r="AIU9" s="22"/>
      <c r="AIV9" s="22"/>
      <c r="AIW9" s="22"/>
      <c r="AIX9" s="22"/>
      <c r="AIY9" s="22"/>
      <c r="AIZ9" s="22"/>
      <c r="AJA9" s="22"/>
      <c r="AJB9" s="22"/>
      <c r="AJC9" s="22"/>
      <c r="AJD9" s="22"/>
      <c r="AJE9" s="22"/>
      <c r="AJF9" s="22"/>
      <c r="AJG9" s="22"/>
      <c r="AJH9" s="22"/>
      <c r="AJI9" s="22"/>
      <c r="AJJ9" s="22"/>
      <c r="AJK9" s="22"/>
      <c r="AJL9" s="22"/>
      <c r="AJM9" s="22"/>
      <c r="AJN9" s="22"/>
      <c r="AJO9" s="22"/>
      <c r="AJP9" s="22"/>
      <c r="AJQ9" s="22"/>
      <c r="AJR9" s="22"/>
      <c r="AJS9" s="22"/>
      <c r="AJT9" s="22"/>
      <c r="AJU9" s="22"/>
      <c r="AJV9" s="22"/>
      <c r="AJW9" s="22"/>
      <c r="AJX9" s="22"/>
      <c r="AJY9" s="22"/>
      <c r="AJZ9" s="22"/>
      <c r="AKA9" s="22"/>
      <c r="AKB9" s="22"/>
      <c r="AKC9" s="22"/>
      <c r="AKD9" s="22"/>
      <c r="AKE9" s="22"/>
      <c r="AKF9" s="22"/>
      <c r="AKG9" s="22"/>
      <c r="AKH9" s="22"/>
      <c r="AKI9" s="22"/>
      <c r="AKJ9" s="22"/>
      <c r="AKK9" s="22"/>
      <c r="AKL9" s="22"/>
      <c r="AKM9" s="22"/>
      <c r="AKN9" s="22"/>
      <c r="AKO9" s="22"/>
      <c r="AKP9" s="22"/>
      <c r="AKQ9" s="22"/>
      <c r="AKR9" s="22"/>
      <c r="AKS9" s="22"/>
      <c r="AKT9" s="22"/>
      <c r="AKU9" s="22"/>
      <c r="AKV9" s="22"/>
      <c r="AKW9" s="22"/>
      <c r="AKX9" s="22"/>
      <c r="AKY9" s="22"/>
      <c r="AKZ9" s="22"/>
      <c r="ALA9" s="22"/>
      <c r="ALB9" s="22"/>
      <c r="ALC9" s="22"/>
      <c r="ALD9" s="22"/>
      <c r="ALE9" s="22"/>
      <c r="ALF9" s="22"/>
      <c r="ALG9" s="22"/>
      <c r="ALH9" s="22"/>
      <c r="ALI9" s="22"/>
      <c r="ALJ9" s="22"/>
      <c r="ALK9" s="22"/>
      <c r="ALL9" s="22"/>
      <c r="ALM9" s="22"/>
      <c r="ALN9" s="22"/>
      <c r="ALO9" s="22"/>
      <c r="ALP9" s="22"/>
      <c r="ALQ9" s="22"/>
      <c r="ALR9" s="22"/>
      <c r="ALS9" s="22"/>
      <c r="ALT9" s="22"/>
      <c r="ALU9" s="22"/>
      <c r="ALV9" s="22"/>
      <c r="ALW9" s="22"/>
      <c r="ALX9" s="22"/>
      <c r="ALY9" s="22"/>
      <c r="ALZ9" s="22"/>
      <c r="AMA9" s="22"/>
      <c r="AMB9" s="22"/>
      <c r="AMC9" s="22"/>
      <c r="AMD9" s="22"/>
      <c r="AME9" s="22"/>
      <c r="AMF9" s="22"/>
      <c r="AMG9" s="22"/>
      <c r="AMH9" s="22"/>
      <c r="AMI9" s="22"/>
    </row>
    <row r="10" spans="1:1023" s="71" customFormat="1">
      <c r="A10" s="80" t="s">
        <v>255</v>
      </c>
      <c r="B10" s="80">
        <v>2007</v>
      </c>
      <c r="C10" s="80" t="s">
        <v>181</v>
      </c>
      <c r="D10" s="80">
        <v>540</v>
      </c>
      <c r="E10" s="80" t="s">
        <v>182</v>
      </c>
      <c r="F10" s="22">
        <v>1421</v>
      </c>
      <c r="G10" s="48" t="s">
        <v>114</v>
      </c>
      <c r="H10" s="48" t="s">
        <v>115</v>
      </c>
      <c r="I10" s="103">
        <v>1</v>
      </c>
      <c r="J10" s="22">
        <v>1</v>
      </c>
      <c r="K10" s="22">
        <v>4</v>
      </c>
      <c r="L10" s="22">
        <v>49</v>
      </c>
      <c r="M10" s="16">
        <v>8000</v>
      </c>
      <c r="N10" s="16">
        <v>140000</v>
      </c>
      <c r="O10" s="16">
        <v>12800000</v>
      </c>
      <c r="P10" s="75">
        <f t="shared" si="0"/>
        <v>6.25E-2</v>
      </c>
      <c r="Q10" s="75">
        <f t="shared" si="1"/>
        <v>1.09375</v>
      </c>
      <c r="R10" s="22">
        <v>-1</v>
      </c>
      <c r="S10" s="22">
        <v>-1</v>
      </c>
      <c r="T10" s="22">
        <v>-1</v>
      </c>
      <c r="U10" s="22">
        <v>0</v>
      </c>
      <c r="V10" s="22">
        <v>0</v>
      </c>
      <c r="W10" s="22">
        <v>-1</v>
      </c>
      <c r="X10" s="64">
        <f t="shared" si="2"/>
        <v>-0.66666666666666663</v>
      </c>
      <c r="Y10" s="22">
        <v>0</v>
      </c>
      <c r="Z10" s="22" t="s">
        <v>33</v>
      </c>
      <c r="AA10" s="22" t="s">
        <v>33</v>
      </c>
      <c r="AB10" s="22" t="s">
        <v>33</v>
      </c>
      <c r="AC10" s="22">
        <v>-1</v>
      </c>
      <c r="AD10" s="22">
        <v>-1</v>
      </c>
      <c r="AE10" s="22">
        <v>-1</v>
      </c>
      <c r="AF10" s="22" t="s">
        <v>33</v>
      </c>
      <c r="AG10" s="22" t="s">
        <v>33</v>
      </c>
      <c r="AH10" s="64">
        <f t="shared" si="3"/>
        <v>-0.75</v>
      </c>
      <c r="AI10" s="64">
        <f t="shared" si="4"/>
        <v>-0.70833333333333326</v>
      </c>
      <c r="AJ10" s="22">
        <v>3413</v>
      </c>
      <c r="AK10" s="22">
        <v>-1</v>
      </c>
      <c r="AL10" s="22">
        <v>-1</v>
      </c>
      <c r="AM10" s="22" t="s">
        <v>33</v>
      </c>
      <c r="AN10" s="22">
        <v>-1</v>
      </c>
      <c r="AO10" s="22" t="s">
        <v>33</v>
      </c>
      <c r="AP10" s="22" t="s">
        <v>33</v>
      </c>
      <c r="AQ10" s="22" t="s">
        <v>33</v>
      </c>
      <c r="AR10" s="22" t="s">
        <v>33</v>
      </c>
      <c r="AS10" s="22" t="s">
        <v>33</v>
      </c>
      <c r="AT10" s="22" t="s">
        <v>33</v>
      </c>
      <c r="AU10" s="22" t="s">
        <v>33</v>
      </c>
      <c r="AV10" s="22">
        <v>-1</v>
      </c>
      <c r="AW10" s="22" t="s">
        <v>33</v>
      </c>
      <c r="AX10" s="22" t="s">
        <v>33</v>
      </c>
      <c r="AY10" s="22" t="s">
        <v>33</v>
      </c>
      <c r="AZ10" s="67">
        <f t="shared" si="5"/>
        <v>-1</v>
      </c>
      <c r="BA10" s="22">
        <v>0</v>
      </c>
      <c r="BB10" s="22" t="s">
        <v>33</v>
      </c>
      <c r="BC10" s="22">
        <f t="shared" si="6"/>
        <v>69</v>
      </c>
      <c r="BD10" s="22">
        <v>0</v>
      </c>
      <c r="BE10" s="22" t="s">
        <v>33</v>
      </c>
      <c r="BF10" s="22">
        <f t="shared" si="7"/>
        <v>69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</row>
    <row r="11" spans="1:1023" s="19" customFormat="1">
      <c r="A11" s="80" t="s">
        <v>255</v>
      </c>
      <c r="B11" s="80">
        <v>2008</v>
      </c>
      <c r="C11" s="80" t="s">
        <v>181</v>
      </c>
      <c r="D11" s="80">
        <v>540</v>
      </c>
      <c r="E11" s="80" t="s">
        <v>182</v>
      </c>
      <c r="F11" s="22">
        <v>1421</v>
      </c>
      <c r="G11" s="48" t="s">
        <v>114</v>
      </c>
      <c r="H11" s="48" t="s">
        <v>115</v>
      </c>
      <c r="I11" s="103">
        <v>1</v>
      </c>
      <c r="J11" s="22">
        <v>1</v>
      </c>
      <c r="K11" s="22">
        <v>4</v>
      </c>
      <c r="L11" s="22">
        <v>49</v>
      </c>
      <c r="M11" s="16">
        <v>8000</v>
      </c>
      <c r="N11" s="16">
        <v>140000</v>
      </c>
      <c r="O11" s="16">
        <v>12800000</v>
      </c>
      <c r="P11" s="75">
        <f t="shared" si="0"/>
        <v>6.25E-2</v>
      </c>
      <c r="Q11" s="75">
        <f t="shared" si="1"/>
        <v>1.09375</v>
      </c>
      <c r="R11" s="22">
        <v>-1</v>
      </c>
      <c r="S11" s="22">
        <v>-1</v>
      </c>
      <c r="T11" s="22">
        <v>-1</v>
      </c>
      <c r="U11" s="22">
        <v>0</v>
      </c>
      <c r="V11" s="22">
        <v>0</v>
      </c>
      <c r="W11" s="22">
        <v>-1</v>
      </c>
      <c r="X11" s="64">
        <f t="shared" si="2"/>
        <v>-0.66666666666666663</v>
      </c>
      <c r="Y11" s="22">
        <v>0</v>
      </c>
      <c r="Z11" s="22" t="s">
        <v>33</v>
      </c>
      <c r="AA11" s="22" t="s">
        <v>33</v>
      </c>
      <c r="AB11" s="22" t="s">
        <v>33</v>
      </c>
      <c r="AC11" s="22">
        <v>-1</v>
      </c>
      <c r="AD11" s="22">
        <v>-1</v>
      </c>
      <c r="AE11" s="22">
        <v>-1</v>
      </c>
      <c r="AF11" s="22" t="s">
        <v>33</v>
      </c>
      <c r="AG11" s="22" t="s">
        <v>33</v>
      </c>
      <c r="AH11" s="64">
        <f t="shared" si="3"/>
        <v>-0.75</v>
      </c>
      <c r="AI11" s="64">
        <f t="shared" si="4"/>
        <v>-0.70833333333333326</v>
      </c>
      <c r="AJ11" s="22">
        <v>4596</v>
      </c>
      <c r="AK11" s="22">
        <v>-1</v>
      </c>
      <c r="AL11" s="22">
        <v>-1</v>
      </c>
      <c r="AM11" s="22" t="s">
        <v>33</v>
      </c>
      <c r="AN11" s="22">
        <v>-1</v>
      </c>
      <c r="AO11" s="22" t="s">
        <v>33</v>
      </c>
      <c r="AP11" s="22" t="s">
        <v>33</v>
      </c>
      <c r="AQ11" s="22" t="s">
        <v>33</v>
      </c>
      <c r="AR11" s="22" t="s">
        <v>33</v>
      </c>
      <c r="AS11" s="22" t="s">
        <v>33</v>
      </c>
      <c r="AT11" s="22" t="s">
        <v>33</v>
      </c>
      <c r="AU11" s="22" t="s">
        <v>33</v>
      </c>
      <c r="AV11" s="22">
        <v>-1</v>
      </c>
      <c r="AW11" s="22" t="s">
        <v>33</v>
      </c>
      <c r="AX11" s="22" t="s">
        <v>33</v>
      </c>
      <c r="AY11" s="22" t="s">
        <v>33</v>
      </c>
      <c r="AZ11" s="67">
        <f t="shared" si="5"/>
        <v>-1</v>
      </c>
      <c r="BA11" s="22">
        <v>0</v>
      </c>
      <c r="BB11" s="22" t="s">
        <v>33</v>
      </c>
      <c r="BC11" s="22">
        <f t="shared" si="6"/>
        <v>81</v>
      </c>
      <c r="BD11" s="22">
        <v>0</v>
      </c>
      <c r="BE11" s="22" t="s">
        <v>33</v>
      </c>
      <c r="BF11" s="22">
        <f t="shared" si="7"/>
        <v>81</v>
      </c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22"/>
      <c r="JT11" s="22"/>
      <c r="JU11" s="22"/>
      <c r="JV11" s="22"/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22"/>
      <c r="NF11" s="22"/>
      <c r="NG11" s="22"/>
      <c r="NH11" s="22"/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22"/>
      <c r="QQ11" s="22"/>
      <c r="QR11" s="22"/>
      <c r="QS11" s="22"/>
      <c r="QT11" s="22"/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22"/>
      <c r="UA11" s="22"/>
      <c r="UB11" s="22"/>
      <c r="UC11" s="22"/>
      <c r="UD11" s="22"/>
      <c r="UE11" s="22"/>
      <c r="UF11" s="22"/>
      <c r="UG11" s="22"/>
      <c r="UH11" s="22"/>
      <c r="UI11" s="22"/>
      <c r="UJ11" s="22"/>
      <c r="UK11" s="22"/>
      <c r="UL11" s="22"/>
      <c r="UM11" s="22"/>
      <c r="UN11" s="22"/>
      <c r="UO11" s="22"/>
      <c r="UP11" s="22"/>
      <c r="UQ11" s="22"/>
      <c r="UR11" s="22"/>
      <c r="US11" s="22"/>
      <c r="UT11" s="22"/>
      <c r="UU11" s="22"/>
      <c r="UV11" s="22"/>
      <c r="UW11" s="22"/>
      <c r="UX11" s="22"/>
      <c r="UY11" s="22"/>
      <c r="UZ11" s="22"/>
      <c r="VA11" s="22"/>
      <c r="VB11" s="22"/>
      <c r="VC11" s="22"/>
      <c r="VD11" s="22"/>
      <c r="VE11" s="22"/>
      <c r="VF11" s="22"/>
      <c r="VG11" s="22"/>
      <c r="VH11" s="22"/>
      <c r="VI11" s="22"/>
      <c r="VJ11" s="22"/>
      <c r="VK11" s="22"/>
      <c r="VL11" s="22"/>
      <c r="VM11" s="22"/>
      <c r="VN11" s="22"/>
      <c r="VO11" s="22"/>
      <c r="VP11" s="22"/>
      <c r="VQ11" s="22"/>
      <c r="VR11" s="22"/>
      <c r="VS11" s="22"/>
      <c r="VT11" s="22"/>
      <c r="VU11" s="22"/>
      <c r="VV11" s="22"/>
      <c r="VW11" s="22"/>
      <c r="VX11" s="22"/>
      <c r="VY11" s="22"/>
      <c r="VZ11" s="22"/>
      <c r="WA11" s="22"/>
      <c r="WB11" s="22"/>
      <c r="WC11" s="22"/>
      <c r="WD11" s="22"/>
      <c r="WE11" s="22"/>
      <c r="WF11" s="22"/>
      <c r="WG11" s="22"/>
      <c r="WH11" s="22"/>
      <c r="WI11" s="22"/>
      <c r="WJ11" s="22"/>
      <c r="WK11" s="22"/>
      <c r="WL11" s="22"/>
      <c r="WM11" s="22"/>
      <c r="WN11" s="22"/>
      <c r="WO11" s="22"/>
      <c r="WP11" s="22"/>
      <c r="WQ11" s="22"/>
      <c r="WR11" s="22"/>
      <c r="WS11" s="22"/>
      <c r="WT11" s="22"/>
      <c r="WU11" s="22"/>
      <c r="WV11" s="22"/>
      <c r="WW11" s="22"/>
      <c r="WX11" s="22"/>
      <c r="WY11" s="22"/>
      <c r="WZ11" s="22"/>
      <c r="XA11" s="22"/>
      <c r="XB11" s="22"/>
      <c r="XC11" s="22"/>
      <c r="XD11" s="22"/>
      <c r="XE11" s="22"/>
      <c r="XF11" s="22"/>
      <c r="XG11" s="22"/>
      <c r="XH11" s="22"/>
      <c r="XI11" s="22"/>
      <c r="XJ11" s="22"/>
      <c r="XK11" s="22"/>
      <c r="XL11" s="22"/>
      <c r="XM11" s="22"/>
      <c r="XN11" s="22"/>
      <c r="XO11" s="22"/>
      <c r="XP11" s="22"/>
      <c r="XQ11" s="22"/>
      <c r="XR11" s="22"/>
      <c r="XS11" s="22"/>
      <c r="XT11" s="22"/>
      <c r="XU11" s="22"/>
      <c r="XV11" s="22"/>
      <c r="XW11" s="22"/>
      <c r="XX11" s="22"/>
      <c r="XY11" s="22"/>
      <c r="XZ11" s="22"/>
      <c r="YA11" s="22"/>
      <c r="YB11" s="22"/>
      <c r="YC11" s="22"/>
      <c r="YD11" s="22"/>
      <c r="YE11" s="22"/>
      <c r="YF11" s="22"/>
      <c r="YG11" s="22"/>
      <c r="YH11" s="22"/>
      <c r="YI11" s="22"/>
      <c r="YJ11" s="22"/>
      <c r="YK11" s="22"/>
      <c r="YL11" s="22"/>
      <c r="YM11" s="22"/>
      <c r="YN11" s="22"/>
      <c r="YO11" s="22"/>
      <c r="YP11" s="22"/>
      <c r="YQ11" s="22"/>
      <c r="YR11" s="22"/>
      <c r="YS11" s="22"/>
      <c r="YT11" s="22"/>
      <c r="YU11" s="22"/>
      <c r="YV11" s="22"/>
      <c r="YW11" s="22"/>
      <c r="YX11" s="22"/>
      <c r="YY11" s="22"/>
      <c r="YZ11" s="22"/>
      <c r="ZA11" s="22"/>
      <c r="ZB11" s="22"/>
      <c r="ZC11" s="22"/>
      <c r="ZD11" s="22"/>
      <c r="ZE11" s="22"/>
      <c r="ZF11" s="22"/>
      <c r="ZG11" s="22"/>
      <c r="ZH11" s="22"/>
      <c r="ZI11" s="22"/>
      <c r="ZJ11" s="22"/>
      <c r="ZK11" s="22"/>
      <c r="ZL11" s="22"/>
      <c r="ZM11" s="22"/>
      <c r="ZN11" s="22"/>
      <c r="ZO11" s="22"/>
      <c r="ZP11" s="22"/>
      <c r="ZQ11" s="22"/>
      <c r="ZR11" s="22"/>
      <c r="ZS11" s="22"/>
      <c r="ZT11" s="22"/>
      <c r="ZU11" s="22"/>
      <c r="ZV11" s="22"/>
      <c r="ZW11" s="22"/>
      <c r="ZX11" s="22"/>
      <c r="ZY11" s="22"/>
      <c r="ZZ11" s="22"/>
      <c r="AAA11" s="22"/>
      <c r="AAB11" s="22"/>
      <c r="AAC11" s="22"/>
      <c r="AAD11" s="22"/>
      <c r="AAE11" s="22"/>
      <c r="AAF11" s="22"/>
      <c r="AAG11" s="22"/>
      <c r="AAH11" s="22"/>
      <c r="AAI11" s="22"/>
      <c r="AAJ11" s="22"/>
      <c r="AAK11" s="22"/>
      <c r="AAL11" s="22"/>
      <c r="AAM11" s="22"/>
      <c r="AAN11" s="22"/>
      <c r="AAO11" s="22"/>
      <c r="AAP11" s="22"/>
      <c r="AAQ11" s="22"/>
      <c r="AAR11" s="22"/>
      <c r="AAS11" s="22"/>
      <c r="AAT11" s="22"/>
      <c r="AAU11" s="22"/>
      <c r="AAV11" s="22"/>
      <c r="AAW11" s="22"/>
      <c r="AAX11" s="22"/>
      <c r="AAY11" s="22"/>
      <c r="AAZ11" s="22"/>
      <c r="ABA11" s="22"/>
      <c r="ABB11" s="22"/>
      <c r="ABC11" s="22"/>
      <c r="ABD11" s="22"/>
      <c r="ABE11" s="22"/>
      <c r="ABF11" s="22"/>
      <c r="ABG11" s="22"/>
      <c r="ABH11" s="22"/>
      <c r="ABI11" s="22"/>
      <c r="ABJ11" s="22"/>
      <c r="ABK11" s="22"/>
      <c r="ABL11" s="22"/>
      <c r="ABM11" s="22"/>
      <c r="ABN11" s="22"/>
      <c r="ABO11" s="22"/>
      <c r="ABP11" s="22"/>
      <c r="ABQ11" s="22"/>
      <c r="ABR11" s="22"/>
      <c r="ABS11" s="22"/>
      <c r="ABT11" s="22"/>
      <c r="ABU11" s="22"/>
      <c r="ABV11" s="22"/>
      <c r="ABW11" s="22"/>
      <c r="ABX11" s="22"/>
      <c r="ABY11" s="22"/>
      <c r="ABZ11" s="22"/>
      <c r="ACA11" s="22"/>
      <c r="ACB11" s="22"/>
      <c r="ACC11" s="22"/>
      <c r="ACD11" s="22"/>
      <c r="ACE11" s="22"/>
      <c r="ACF11" s="22"/>
      <c r="ACG11" s="22"/>
      <c r="ACH11" s="22"/>
      <c r="ACI11" s="22"/>
      <c r="ACJ11" s="22"/>
      <c r="ACK11" s="22"/>
      <c r="ACL11" s="22"/>
      <c r="ACM11" s="22"/>
      <c r="ACN11" s="22"/>
      <c r="ACO11" s="22"/>
      <c r="ACP11" s="22"/>
      <c r="ACQ11" s="22"/>
      <c r="ACR11" s="22"/>
      <c r="ACS11" s="22"/>
      <c r="ACT11" s="22"/>
      <c r="ACU11" s="22"/>
      <c r="ACV11" s="22"/>
      <c r="ACW11" s="22"/>
      <c r="ACX11" s="22"/>
      <c r="ACY11" s="22"/>
      <c r="ACZ11" s="22"/>
      <c r="ADA11" s="22"/>
      <c r="ADB11" s="22"/>
      <c r="ADC11" s="22"/>
      <c r="ADD11" s="22"/>
      <c r="ADE11" s="22"/>
      <c r="ADF11" s="22"/>
      <c r="ADG11" s="22"/>
      <c r="ADH11" s="22"/>
      <c r="ADI11" s="22"/>
      <c r="ADJ11" s="22"/>
      <c r="ADK11" s="22"/>
      <c r="ADL11" s="22"/>
      <c r="ADM11" s="22"/>
      <c r="ADN11" s="22"/>
      <c r="ADO11" s="22"/>
      <c r="ADP11" s="22"/>
      <c r="ADQ11" s="22"/>
      <c r="ADR11" s="22"/>
      <c r="ADS11" s="22"/>
      <c r="ADT11" s="22"/>
      <c r="ADU11" s="22"/>
      <c r="ADV11" s="22"/>
      <c r="ADW11" s="22"/>
      <c r="ADX11" s="22"/>
      <c r="ADY11" s="22"/>
      <c r="ADZ11" s="22"/>
      <c r="AEA11" s="22"/>
      <c r="AEB11" s="22"/>
      <c r="AEC11" s="22"/>
      <c r="AED11" s="22"/>
      <c r="AEE11" s="22"/>
      <c r="AEF11" s="22"/>
      <c r="AEG11" s="22"/>
      <c r="AEH11" s="22"/>
      <c r="AEI11" s="22"/>
      <c r="AEJ11" s="22"/>
      <c r="AEK11" s="22"/>
      <c r="AEL11" s="22"/>
      <c r="AEM11" s="22"/>
      <c r="AEN11" s="22"/>
      <c r="AEO11" s="22"/>
      <c r="AEP11" s="22"/>
      <c r="AEQ11" s="22"/>
      <c r="AER11" s="22"/>
      <c r="AES11" s="22"/>
      <c r="AET11" s="22"/>
      <c r="AEU11" s="22"/>
      <c r="AEV11" s="22"/>
      <c r="AEW11" s="22"/>
      <c r="AEX11" s="22"/>
      <c r="AEY11" s="22"/>
      <c r="AEZ11" s="22"/>
      <c r="AFA11" s="22"/>
      <c r="AFB11" s="22"/>
      <c r="AFC11" s="22"/>
      <c r="AFD11" s="22"/>
      <c r="AFE11" s="22"/>
      <c r="AFF11" s="22"/>
      <c r="AFG11" s="22"/>
      <c r="AFH11" s="22"/>
      <c r="AFI11" s="22"/>
      <c r="AFJ11" s="22"/>
      <c r="AFK11" s="22"/>
      <c r="AFL11" s="22"/>
      <c r="AFM11" s="22"/>
      <c r="AFN11" s="22"/>
      <c r="AFO11" s="22"/>
      <c r="AFP11" s="22"/>
      <c r="AFQ11" s="22"/>
      <c r="AFR11" s="22"/>
      <c r="AFS11" s="22"/>
      <c r="AFT11" s="22"/>
      <c r="AFU11" s="22"/>
      <c r="AFV11" s="22"/>
      <c r="AFW11" s="22"/>
      <c r="AFX11" s="22"/>
      <c r="AFY11" s="22"/>
      <c r="AFZ11" s="22"/>
      <c r="AGA11" s="22"/>
      <c r="AGB11" s="22"/>
      <c r="AGC11" s="22"/>
      <c r="AGD11" s="22"/>
      <c r="AGE11" s="22"/>
      <c r="AGF11" s="22"/>
      <c r="AGG11" s="22"/>
      <c r="AGH11" s="22"/>
      <c r="AGI11" s="22"/>
      <c r="AGJ11" s="22"/>
      <c r="AGK11" s="22"/>
      <c r="AGL11" s="22"/>
      <c r="AGM11" s="22"/>
      <c r="AGN11" s="22"/>
      <c r="AGO11" s="22"/>
      <c r="AGP11" s="22"/>
      <c r="AGQ11" s="22"/>
      <c r="AGR11" s="22"/>
      <c r="AGS11" s="22"/>
      <c r="AGT11" s="22"/>
      <c r="AGU11" s="22"/>
      <c r="AGV11" s="22"/>
      <c r="AGW11" s="22"/>
      <c r="AGX11" s="22"/>
      <c r="AGY11" s="22"/>
      <c r="AGZ11" s="22"/>
      <c r="AHA11" s="22"/>
      <c r="AHB11" s="22"/>
      <c r="AHC11" s="22"/>
      <c r="AHD11" s="22"/>
      <c r="AHE11" s="22"/>
      <c r="AHF11" s="22"/>
      <c r="AHG11" s="22"/>
      <c r="AHH11" s="22"/>
      <c r="AHI11" s="22"/>
      <c r="AHJ11" s="22"/>
      <c r="AHK11" s="22"/>
      <c r="AHL11" s="22"/>
      <c r="AHM11" s="22"/>
      <c r="AHN11" s="22"/>
      <c r="AHO11" s="22"/>
      <c r="AHP11" s="22"/>
      <c r="AHQ11" s="22"/>
      <c r="AHR11" s="22"/>
      <c r="AHS11" s="22"/>
      <c r="AHT11" s="22"/>
      <c r="AHU11" s="22"/>
      <c r="AHV11" s="22"/>
      <c r="AHW11" s="22"/>
      <c r="AHX11" s="22"/>
      <c r="AHY11" s="22"/>
      <c r="AHZ11" s="22"/>
      <c r="AIA11" s="22"/>
      <c r="AIB11" s="22"/>
      <c r="AIC11" s="22"/>
      <c r="AID11" s="22"/>
      <c r="AIE11" s="22"/>
      <c r="AIF11" s="22"/>
      <c r="AIG11" s="22"/>
      <c r="AIH11" s="22"/>
      <c r="AII11" s="22"/>
      <c r="AIJ11" s="22"/>
      <c r="AIK11" s="22"/>
      <c r="AIL11" s="22"/>
      <c r="AIM11" s="22"/>
      <c r="AIN11" s="22"/>
      <c r="AIO11" s="22"/>
      <c r="AIP11" s="22"/>
      <c r="AIQ11" s="22"/>
      <c r="AIR11" s="22"/>
      <c r="AIS11" s="22"/>
      <c r="AIT11" s="22"/>
      <c r="AIU11" s="22"/>
      <c r="AIV11" s="22"/>
      <c r="AIW11" s="22"/>
      <c r="AIX11" s="22"/>
      <c r="AIY11" s="22"/>
      <c r="AIZ11" s="22"/>
      <c r="AJA11" s="22"/>
      <c r="AJB11" s="22"/>
      <c r="AJC11" s="22"/>
      <c r="AJD11" s="22"/>
      <c r="AJE11" s="22"/>
      <c r="AJF11" s="22"/>
      <c r="AJG11" s="22"/>
      <c r="AJH11" s="22"/>
      <c r="AJI11" s="22"/>
      <c r="AJJ11" s="22"/>
      <c r="AJK11" s="22"/>
      <c r="AJL11" s="22"/>
      <c r="AJM11" s="22"/>
      <c r="AJN11" s="22"/>
      <c r="AJO11" s="22"/>
      <c r="AJP11" s="22"/>
      <c r="AJQ11" s="22"/>
      <c r="AJR11" s="22"/>
      <c r="AJS11" s="22"/>
      <c r="AJT11" s="22"/>
      <c r="AJU11" s="22"/>
      <c r="AJV11" s="22"/>
      <c r="AJW11" s="22"/>
      <c r="AJX11" s="22"/>
      <c r="AJY11" s="22"/>
      <c r="AJZ11" s="22"/>
      <c r="AKA11" s="22"/>
      <c r="AKB11" s="22"/>
      <c r="AKC11" s="22"/>
      <c r="AKD11" s="22"/>
      <c r="AKE11" s="22"/>
      <c r="AKF11" s="22"/>
      <c r="AKG11" s="22"/>
      <c r="AKH11" s="22"/>
      <c r="AKI11" s="22"/>
      <c r="AKJ11" s="22"/>
      <c r="AKK11" s="22"/>
      <c r="AKL11" s="22"/>
      <c r="AKM11" s="22"/>
      <c r="AKN11" s="22"/>
      <c r="AKO11" s="22"/>
      <c r="AKP11" s="22"/>
      <c r="AKQ11" s="22"/>
      <c r="AKR11" s="22"/>
      <c r="AKS11" s="22"/>
      <c r="AKT11" s="22"/>
      <c r="AKU11" s="22"/>
      <c r="AKV11" s="22"/>
      <c r="AKW11" s="22"/>
      <c r="AKX11" s="22"/>
      <c r="AKY11" s="22"/>
      <c r="AKZ11" s="22"/>
      <c r="ALA11" s="22"/>
      <c r="ALB11" s="22"/>
      <c r="ALC11" s="22"/>
      <c r="ALD11" s="22"/>
      <c r="ALE11" s="22"/>
      <c r="ALF11" s="22"/>
      <c r="ALG11" s="22"/>
      <c r="ALH11" s="22"/>
      <c r="ALI11" s="22"/>
      <c r="ALJ11" s="22"/>
      <c r="ALK11" s="22"/>
      <c r="ALL11" s="22"/>
      <c r="ALM11" s="22"/>
      <c r="ALN11" s="22"/>
      <c r="ALO11" s="22"/>
      <c r="ALP11" s="22"/>
      <c r="ALQ11" s="22"/>
      <c r="ALR11" s="22"/>
      <c r="ALS11" s="22"/>
      <c r="ALT11" s="22"/>
      <c r="ALU11" s="22"/>
      <c r="ALV11" s="22"/>
      <c r="ALW11" s="22"/>
      <c r="ALX11" s="22"/>
      <c r="ALY11" s="22"/>
      <c r="ALZ11" s="22"/>
      <c r="AMA11" s="22"/>
      <c r="AMB11" s="22"/>
      <c r="AMC11" s="22"/>
      <c r="AMD11" s="22"/>
      <c r="AME11" s="22"/>
      <c r="AMF11" s="22"/>
      <c r="AMG11" s="22"/>
      <c r="AMH11" s="22"/>
      <c r="AMI11" s="22"/>
    </row>
    <row r="12" spans="1:1023" s="71" customFormat="1">
      <c r="A12" s="80" t="s">
        <v>255</v>
      </c>
      <c r="B12" s="80">
        <v>2009</v>
      </c>
      <c r="C12" s="80" t="s">
        <v>181</v>
      </c>
      <c r="D12" s="80">
        <v>540</v>
      </c>
      <c r="E12" s="80" t="s">
        <v>182</v>
      </c>
      <c r="F12" s="22">
        <v>1421</v>
      </c>
      <c r="G12" s="48" t="s">
        <v>114</v>
      </c>
      <c r="H12" s="48" t="s">
        <v>115</v>
      </c>
      <c r="I12" s="103">
        <v>1</v>
      </c>
      <c r="J12" s="22">
        <v>1</v>
      </c>
      <c r="K12" s="22">
        <v>4</v>
      </c>
      <c r="L12" s="22">
        <v>49</v>
      </c>
      <c r="M12" s="16">
        <v>8000</v>
      </c>
      <c r="N12" s="16">
        <v>140000</v>
      </c>
      <c r="O12" s="16">
        <v>12800000</v>
      </c>
      <c r="P12" s="75">
        <f t="shared" si="0"/>
        <v>6.25E-2</v>
      </c>
      <c r="Q12" s="75">
        <f t="shared" si="1"/>
        <v>1.09375</v>
      </c>
      <c r="R12" s="22">
        <v>-1</v>
      </c>
      <c r="S12" s="22">
        <v>-1</v>
      </c>
      <c r="T12" s="22">
        <v>-1</v>
      </c>
      <c r="U12" s="22">
        <v>0</v>
      </c>
      <c r="V12" s="22">
        <v>0</v>
      </c>
      <c r="W12" s="22">
        <v>-1</v>
      </c>
      <c r="X12" s="64">
        <f t="shared" si="2"/>
        <v>-0.66666666666666663</v>
      </c>
      <c r="Y12" s="22">
        <v>0</v>
      </c>
      <c r="Z12" s="22" t="s">
        <v>33</v>
      </c>
      <c r="AA12" s="22" t="s">
        <v>33</v>
      </c>
      <c r="AB12" s="22" t="s">
        <v>33</v>
      </c>
      <c r="AC12" s="22">
        <v>-1</v>
      </c>
      <c r="AD12" s="22">
        <v>-1</v>
      </c>
      <c r="AE12" s="22">
        <v>-1</v>
      </c>
      <c r="AF12" s="22" t="s">
        <v>33</v>
      </c>
      <c r="AG12" s="22" t="s">
        <v>33</v>
      </c>
      <c r="AH12" s="64">
        <f t="shared" si="3"/>
        <v>-0.75</v>
      </c>
      <c r="AI12" s="64">
        <f t="shared" si="4"/>
        <v>-0.70833333333333326</v>
      </c>
      <c r="AJ12" s="22">
        <v>3989</v>
      </c>
      <c r="AK12" s="22">
        <v>-1</v>
      </c>
      <c r="AL12" s="22">
        <v>-1</v>
      </c>
      <c r="AM12" s="22" t="s">
        <v>33</v>
      </c>
      <c r="AN12" s="22">
        <v>-1</v>
      </c>
      <c r="AO12" s="22" t="s">
        <v>33</v>
      </c>
      <c r="AP12" s="22" t="s">
        <v>33</v>
      </c>
      <c r="AQ12" s="22" t="s">
        <v>33</v>
      </c>
      <c r="AR12" s="22" t="s">
        <v>33</v>
      </c>
      <c r="AS12" s="22" t="s">
        <v>33</v>
      </c>
      <c r="AT12" s="22" t="s">
        <v>33</v>
      </c>
      <c r="AU12" s="22" t="s">
        <v>33</v>
      </c>
      <c r="AV12" s="22">
        <v>-1</v>
      </c>
      <c r="AW12" s="22" t="s">
        <v>33</v>
      </c>
      <c r="AX12" s="22" t="s">
        <v>33</v>
      </c>
      <c r="AY12" s="22" t="s">
        <v>33</v>
      </c>
      <c r="AZ12" s="67">
        <f t="shared" si="5"/>
        <v>-1</v>
      </c>
      <c r="BA12" s="22">
        <v>0</v>
      </c>
      <c r="BB12" s="22" t="s">
        <v>33</v>
      </c>
      <c r="BC12" s="22">
        <f t="shared" si="6"/>
        <v>93</v>
      </c>
      <c r="BD12" s="22">
        <v>0</v>
      </c>
      <c r="BE12" s="22" t="s">
        <v>33</v>
      </c>
      <c r="BF12" s="22">
        <f t="shared" si="7"/>
        <v>93</v>
      </c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  <c r="IW12" s="22"/>
      <c r="IX12" s="22"/>
      <c r="IY12" s="22"/>
      <c r="IZ12" s="22"/>
      <c r="JA12" s="22"/>
      <c r="JB12" s="22"/>
      <c r="JC12" s="22"/>
      <c r="JD12" s="22"/>
      <c r="JE12" s="22"/>
      <c r="JF12" s="22"/>
      <c r="JG12" s="22"/>
      <c r="JH12" s="22"/>
      <c r="JI12" s="22"/>
      <c r="JJ12" s="22"/>
      <c r="JK12" s="22"/>
      <c r="JL12" s="22"/>
      <c r="JM12" s="22"/>
      <c r="JN12" s="22"/>
      <c r="JO12" s="22"/>
      <c r="JP12" s="22"/>
      <c r="JQ12" s="22"/>
      <c r="JR12" s="22"/>
      <c r="JS12" s="22"/>
      <c r="JT12" s="22"/>
      <c r="JU12" s="22"/>
      <c r="JV12" s="22"/>
      <c r="JW12" s="22"/>
      <c r="JX12" s="22"/>
      <c r="JY12" s="22"/>
      <c r="JZ12" s="22"/>
      <c r="KA12" s="22"/>
      <c r="KB12" s="22"/>
      <c r="KC12" s="22"/>
      <c r="KD12" s="22"/>
      <c r="KE12" s="22"/>
      <c r="KF12" s="22"/>
      <c r="KG12" s="22"/>
      <c r="KH12" s="22"/>
      <c r="KI12" s="22"/>
      <c r="KJ12" s="22"/>
      <c r="KK12" s="22"/>
      <c r="KL12" s="22"/>
      <c r="KM12" s="22"/>
      <c r="KN12" s="22"/>
      <c r="KO12" s="22"/>
      <c r="KP12" s="22"/>
      <c r="KQ12" s="22"/>
      <c r="KR12" s="22"/>
      <c r="KS12" s="22"/>
      <c r="KT12" s="22"/>
      <c r="KU12" s="22"/>
      <c r="KV12" s="22"/>
      <c r="KW12" s="22"/>
      <c r="KX12" s="22"/>
      <c r="KY12" s="22"/>
      <c r="KZ12" s="22"/>
      <c r="LA12" s="22"/>
      <c r="LB12" s="22"/>
      <c r="LC12" s="22"/>
      <c r="LD12" s="22"/>
      <c r="LE12" s="22"/>
      <c r="LF12" s="22"/>
      <c r="LG12" s="22"/>
      <c r="LH12" s="22"/>
      <c r="LI12" s="22"/>
      <c r="LJ12" s="22"/>
      <c r="LK12" s="22"/>
      <c r="LL12" s="22"/>
      <c r="LM12" s="22"/>
      <c r="LN12" s="22"/>
      <c r="LO12" s="22"/>
      <c r="LP12" s="22"/>
      <c r="LQ12" s="22"/>
      <c r="LR12" s="22"/>
      <c r="LS12" s="22"/>
      <c r="LT12" s="22"/>
      <c r="LU12" s="22"/>
      <c r="LV12" s="22"/>
      <c r="LW12" s="22"/>
      <c r="LX12" s="22"/>
      <c r="LY12" s="22"/>
      <c r="LZ12" s="22"/>
      <c r="MA12" s="22"/>
      <c r="MB12" s="22"/>
      <c r="MC12" s="22"/>
      <c r="MD12" s="22"/>
      <c r="ME12" s="22"/>
      <c r="MF12" s="22"/>
      <c r="MG12" s="22"/>
      <c r="MH12" s="22"/>
      <c r="MI12" s="22"/>
      <c r="MJ12" s="22"/>
      <c r="MK12" s="22"/>
      <c r="ML12" s="22"/>
      <c r="MM12" s="22"/>
      <c r="MN12" s="22"/>
      <c r="MO12" s="22"/>
      <c r="MP12" s="22"/>
      <c r="MQ12" s="22"/>
      <c r="MR12" s="22"/>
      <c r="MS12" s="22"/>
      <c r="MT12" s="22"/>
      <c r="MU12" s="22"/>
      <c r="MV12" s="22"/>
      <c r="MW12" s="22"/>
      <c r="MX12" s="22"/>
      <c r="MY12" s="22"/>
      <c r="MZ12" s="22"/>
      <c r="NA12" s="22"/>
      <c r="NB12" s="22"/>
      <c r="NC12" s="22"/>
      <c r="ND12" s="22"/>
      <c r="NE12" s="22"/>
      <c r="NF12" s="22"/>
      <c r="NG12" s="22"/>
      <c r="NH12" s="22"/>
      <c r="NI12" s="22"/>
      <c r="NJ12" s="22"/>
      <c r="NK12" s="22"/>
      <c r="NL12" s="22"/>
      <c r="NM12" s="22"/>
      <c r="NN12" s="22"/>
      <c r="NO12" s="22"/>
      <c r="NP12" s="22"/>
      <c r="NQ12" s="22"/>
      <c r="NR12" s="22"/>
      <c r="NS12" s="22"/>
      <c r="NT12" s="22"/>
      <c r="NU12" s="22"/>
      <c r="NV12" s="22"/>
      <c r="NW12" s="22"/>
      <c r="NX12" s="22"/>
      <c r="NY12" s="22"/>
      <c r="NZ12" s="22"/>
      <c r="OA12" s="22"/>
      <c r="OB12" s="22"/>
      <c r="OC12" s="22"/>
      <c r="OD12" s="22"/>
      <c r="OE12" s="22"/>
      <c r="OF12" s="22"/>
      <c r="OG12" s="22"/>
      <c r="OH12" s="22"/>
      <c r="OI12" s="22"/>
      <c r="OJ12" s="22"/>
      <c r="OK12" s="22"/>
      <c r="OL12" s="22"/>
      <c r="OM12" s="22"/>
      <c r="ON12" s="22"/>
      <c r="OO12" s="22"/>
      <c r="OP12" s="22"/>
      <c r="OQ12" s="22"/>
      <c r="OR12" s="22"/>
      <c r="OS12" s="22"/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22"/>
      <c r="PI12" s="22"/>
      <c r="PJ12" s="22"/>
      <c r="PK12" s="22"/>
      <c r="PL12" s="22"/>
      <c r="PM12" s="22"/>
      <c r="PN12" s="22"/>
      <c r="PO12" s="22"/>
      <c r="PP12" s="22"/>
      <c r="PQ12" s="22"/>
      <c r="PR12" s="22"/>
      <c r="PS12" s="22"/>
      <c r="PT12" s="22"/>
      <c r="PU12" s="22"/>
      <c r="PV12" s="22"/>
      <c r="PW12" s="22"/>
      <c r="PX12" s="22"/>
      <c r="PY12" s="22"/>
      <c r="PZ12" s="22"/>
      <c r="QA12" s="22"/>
      <c r="QB12" s="22"/>
      <c r="QC12" s="22"/>
      <c r="QD12" s="22"/>
      <c r="QE12" s="22"/>
      <c r="QF12" s="22"/>
      <c r="QG12" s="22"/>
      <c r="QH12" s="22"/>
      <c r="QI12" s="22"/>
      <c r="QJ12" s="22"/>
      <c r="QK12" s="22"/>
      <c r="QL12" s="22"/>
      <c r="QM12" s="22"/>
      <c r="QN12" s="22"/>
      <c r="QO12" s="22"/>
      <c r="QP12" s="22"/>
      <c r="QQ12" s="22"/>
      <c r="QR12" s="22"/>
      <c r="QS12" s="22"/>
      <c r="QT12" s="22"/>
      <c r="QU12" s="22"/>
      <c r="QV12" s="22"/>
      <c r="QW12" s="22"/>
      <c r="QX12" s="22"/>
      <c r="QY12" s="22"/>
      <c r="QZ12" s="22"/>
      <c r="RA12" s="22"/>
      <c r="RB12" s="22"/>
      <c r="RC12" s="22"/>
      <c r="RD12" s="22"/>
      <c r="RE12" s="22"/>
      <c r="RF12" s="22"/>
      <c r="RG12" s="22"/>
      <c r="RH12" s="22"/>
      <c r="RI12" s="22"/>
      <c r="RJ12" s="22"/>
      <c r="RK12" s="22"/>
      <c r="RL12" s="22"/>
      <c r="RM12" s="22"/>
      <c r="RN12" s="22"/>
      <c r="RO12" s="22"/>
      <c r="RP12" s="22"/>
      <c r="RQ12" s="22"/>
      <c r="RR12" s="22"/>
      <c r="RS12" s="22"/>
      <c r="RT12" s="22"/>
      <c r="RU12" s="22"/>
      <c r="RV12" s="22"/>
      <c r="RW12" s="22"/>
      <c r="RX12" s="22"/>
      <c r="RY12" s="22"/>
      <c r="RZ12" s="22"/>
      <c r="SA12" s="22"/>
      <c r="SB12" s="22"/>
      <c r="SC12" s="22"/>
      <c r="SD12" s="22"/>
      <c r="SE12" s="22"/>
      <c r="SF12" s="22"/>
      <c r="SG12" s="22"/>
      <c r="SH12" s="22"/>
      <c r="SI12" s="22"/>
      <c r="SJ12" s="22"/>
      <c r="SK12" s="22"/>
      <c r="SL12" s="22"/>
      <c r="SM12" s="22"/>
      <c r="SN12" s="22"/>
      <c r="SO12" s="22"/>
      <c r="SP12" s="22"/>
      <c r="SQ12" s="22"/>
      <c r="SR12" s="22"/>
      <c r="SS12" s="22"/>
      <c r="ST12" s="22"/>
      <c r="SU12" s="22"/>
      <c r="SV12" s="22"/>
      <c r="SW12" s="22"/>
      <c r="SX12" s="22"/>
      <c r="SY12" s="22"/>
      <c r="SZ12" s="22"/>
      <c r="TA12" s="22"/>
      <c r="TB12" s="22"/>
      <c r="TC12" s="22"/>
      <c r="TD12" s="22"/>
      <c r="TE12" s="22"/>
      <c r="TF12" s="22"/>
      <c r="TG12" s="22"/>
      <c r="TH12" s="22"/>
      <c r="TI12" s="22"/>
      <c r="TJ12" s="22"/>
      <c r="TK12" s="22"/>
      <c r="TL12" s="22"/>
      <c r="TM12" s="22"/>
      <c r="TN12" s="22"/>
      <c r="TO12" s="22"/>
      <c r="TP12" s="22"/>
      <c r="TQ12" s="22"/>
      <c r="TR12" s="22"/>
      <c r="TS12" s="22"/>
      <c r="TT12" s="22"/>
      <c r="TU12" s="22"/>
      <c r="TV12" s="22"/>
      <c r="TW12" s="22"/>
      <c r="TX12" s="22"/>
      <c r="TY12" s="22"/>
      <c r="TZ12" s="22"/>
      <c r="UA12" s="22"/>
      <c r="UB12" s="22"/>
      <c r="UC12" s="22"/>
      <c r="UD12" s="22"/>
      <c r="UE12" s="22"/>
      <c r="UF12" s="22"/>
      <c r="UG12" s="22"/>
      <c r="UH12" s="22"/>
      <c r="UI12" s="22"/>
      <c r="UJ12" s="22"/>
      <c r="UK12" s="22"/>
      <c r="UL12" s="22"/>
      <c r="UM12" s="22"/>
      <c r="UN12" s="22"/>
      <c r="UO12" s="22"/>
      <c r="UP12" s="22"/>
      <c r="UQ12" s="22"/>
      <c r="UR12" s="22"/>
      <c r="US12" s="22"/>
      <c r="UT12" s="22"/>
      <c r="UU12" s="22"/>
      <c r="UV12" s="22"/>
      <c r="UW12" s="22"/>
      <c r="UX12" s="22"/>
      <c r="UY12" s="22"/>
      <c r="UZ12" s="22"/>
      <c r="VA12" s="22"/>
      <c r="VB12" s="22"/>
      <c r="VC12" s="22"/>
      <c r="VD12" s="22"/>
      <c r="VE12" s="22"/>
      <c r="VF12" s="22"/>
      <c r="VG12" s="22"/>
      <c r="VH12" s="22"/>
      <c r="VI12" s="22"/>
      <c r="VJ12" s="22"/>
      <c r="VK12" s="22"/>
      <c r="VL12" s="22"/>
      <c r="VM12" s="22"/>
      <c r="VN12" s="22"/>
      <c r="VO12" s="22"/>
      <c r="VP12" s="22"/>
      <c r="VQ12" s="22"/>
      <c r="VR12" s="22"/>
      <c r="VS12" s="22"/>
      <c r="VT12" s="22"/>
      <c r="VU12" s="22"/>
      <c r="VV12" s="22"/>
      <c r="VW12" s="22"/>
      <c r="VX12" s="22"/>
      <c r="VY12" s="22"/>
      <c r="VZ12" s="22"/>
      <c r="WA12" s="22"/>
      <c r="WB12" s="22"/>
      <c r="WC12" s="22"/>
      <c r="WD12" s="22"/>
      <c r="WE12" s="22"/>
      <c r="WF12" s="22"/>
      <c r="WG12" s="22"/>
      <c r="WH12" s="22"/>
      <c r="WI12" s="22"/>
      <c r="WJ12" s="22"/>
      <c r="WK12" s="22"/>
      <c r="WL12" s="22"/>
      <c r="WM12" s="22"/>
      <c r="WN12" s="22"/>
      <c r="WO12" s="22"/>
      <c r="WP12" s="22"/>
      <c r="WQ12" s="22"/>
      <c r="WR12" s="22"/>
      <c r="WS12" s="22"/>
      <c r="WT12" s="22"/>
      <c r="WU12" s="22"/>
      <c r="WV12" s="22"/>
      <c r="WW12" s="22"/>
      <c r="WX12" s="22"/>
      <c r="WY12" s="22"/>
      <c r="WZ12" s="22"/>
      <c r="XA12" s="22"/>
      <c r="XB12" s="22"/>
      <c r="XC12" s="22"/>
      <c r="XD12" s="22"/>
      <c r="XE12" s="22"/>
      <c r="XF12" s="22"/>
      <c r="XG12" s="22"/>
      <c r="XH12" s="22"/>
      <c r="XI12" s="22"/>
      <c r="XJ12" s="22"/>
      <c r="XK12" s="22"/>
      <c r="XL12" s="22"/>
      <c r="XM12" s="22"/>
      <c r="XN12" s="22"/>
      <c r="XO12" s="22"/>
      <c r="XP12" s="22"/>
      <c r="XQ12" s="22"/>
      <c r="XR12" s="22"/>
      <c r="XS12" s="22"/>
      <c r="XT12" s="22"/>
      <c r="XU12" s="22"/>
      <c r="XV12" s="22"/>
      <c r="XW12" s="22"/>
      <c r="XX12" s="22"/>
      <c r="XY12" s="22"/>
      <c r="XZ12" s="22"/>
      <c r="YA12" s="22"/>
      <c r="YB12" s="22"/>
      <c r="YC12" s="22"/>
      <c r="YD12" s="22"/>
      <c r="YE12" s="22"/>
      <c r="YF12" s="22"/>
      <c r="YG12" s="22"/>
      <c r="YH12" s="22"/>
      <c r="YI12" s="22"/>
      <c r="YJ12" s="22"/>
      <c r="YK12" s="22"/>
      <c r="YL12" s="22"/>
      <c r="YM12" s="22"/>
      <c r="YN12" s="22"/>
      <c r="YO12" s="22"/>
      <c r="YP12" s="22"/>
      <c r="YQ12" s="22"/>
      <c r="YR12" s="22"/>
      <c r="YS12" s="22"/>
      <c r="YT12" s="22"/>
      <c r="YU12" s="22"/>
      <c r="YV12" s="22"/>
      <c r="YW12" s="22"/>
      <c r="YX12" s="22"/>
      <c r="YY12" s="22"/>
      <c r="YZ12" s="22"/>
      <c r="ZA12" s="22"/>
      <c r="ZB12" s="22"/>
      <c r="ZC12" s="22"/>
      <c r="ZD12" s="22"/>
      <c r="ZE12" s="22"/>
      <c r="ZF12" s="22"/>
      <c r="ZG12" s="22"/>
      <c r="ZH12" s="22"/>
      <c r="ZI12" s="22"/>
      <c r="ZJ12" s="22"/>
      <c r="ZK12" s="22"/>
      <c r="ZL12" s="22"/>
      <c r="ZM12" s="22"/>
      <c r="ZN12" s="22"/>
      <c r="ZO12" s="22"/>
      <c r="ZP12" s="22"/>
      <c r="ZQ12" s="22"/>
      <c r="ZR12" s="22"/>
      <c r="ZS12" s="22"/>
      <c r="ZT12" s="22"/>
      <c r="ZU12" s="22"/>
      <c r="ZV12" s="22"/>
      <c r="ZW12" s="22"/>
      <c r="ZX12" s="22"/>
      <c r="ZY12" s="22"/>
      <c r="ZZ12" s="22"/>
      <c r="AAA12" s="22"/>
      <c r="AAB12" s="22"/>
      <c r="AAC12" s="22"/>
      <c r="AAD12" s="22"/>
      <c r="AAE12" s="22"/>
      <c r="AAF12" s="22"/>
      <c r="AAG12" s="22"/>
      <c r="AAH12" s="22"/>
      <c r="AAI12" s="22"/>
      <c r="AAJ12" s="22"/>
      <c r="AAK12" s="22"/>
      <c r="AAL12" s="22"/>
      <c r="AAM12" s="22"/>
      <c r="AAN12" s="22"/>
      <c r="AAO12" s="22"/>
      <c r="AAP12" s="22"/>
      <c r="AAQ12" s="22"/>
      <c r="AAR12" s="22"/>
      <c r="AAS12" s="22"/>
      <c r="AAT12" s="22"/>
      <c r="AAU12" s="22"/>
      <c r="AAV12" s="22"/>
      <c r="AAW12" s="22"/>
      <c r="AAX12" s="22"/>
      <c r="AAY12" s="22"/>
      <c r="AAZ12" s="22"/>
      <c r="ABA12" s="22"/>
      <c r="ABB12" s="22"/>
      <c r="ABC12" s="22"/>
      <c r="ABD12" s="22"/>
      <c r="ABE12" s="22"/>
      <c r="ABF12" s="22"/>
      <c r="ABG12" s="22"/>
      <c r="ABH12" s="22"/>
      <c r="ABI12" s="22"/>
      <c r="ABJ12" s="22"/>
      <c r="ABK12" s="22"/>
      <c r="ABL12" s="22"/>
      <c r="ABM12" s="22"/>
      <c r="ABN12" s="22"/>
      <c r="ABO12" s="22"/>
      <c r="ABP12" s="22"/>
      <c r="ABQ12" s="22"/>
      <c r="ABR12" s="22"/>
      <c r="ABS12" s="22"/>
      <c r="ABT12" s="22"/>
      <c r="ABU12" s="22"/>
      <c r="ABV12" s="22"/>
      <c r="ABW12" s="22"/>
      <c r="ABX12" s="22"/>
      <c r="ABY12" s="22"/>
      <c r="ABZ12" s="22"/>
      <c r="ACA12" s="22"/>
      <c r="ACB12" s="22"/>
      <c r="ACC12" s="22"/>
      <c r="ACD12" s="22"/>
      <c r="ACE12" s="22"/>
      <c r="ACF12" s="22"/>
      <c r="ACG12" s="22"/>
      <c r="ACH12" s="22"/>
      <c r="ACI12" s="22"/>
      <c r="ACJ12" s="22"/>
      <c r="ACK12" s="22"/>
      <c r="ACL12" s="22"/>
      <c r="ACM12" s="22"/>
      <c r="ACN12" s="22"/>
      <c r="ACO12" s="22"/>
      <c r="ACP12" s="22"/>
      <c r="ACQ12" s="22"/>
      <c r="ACR12" s="22"/>
      <c r="ACS12" s="22"/>
      <c r="ACT12" s="22"/>
      <c r="ACU12" s="22"/>
      <c r="ACV12" s="22"/>
      <c r="ACW12" s="22"/>
      <c r="ACX12" s="22"/>
      <c r="ACY12" s="22"/>
      <c r="ACZ12" s="22"/>
      <c r="ADA12" s="22"/>
      <c r="ADB12" s="22"/>
      <c r="ADC12" s="22"/>
      <c r="ADD12" s="22"/>
      <c r="ADE12" s="22"/>
      <c r="ADF12" s="22"/>
      <c r="ADG12" s="22"/>
      <c r="ADH12" s="22"/>
      <c r="ADI12" s="22"/>
      <c r="ADJ12" s="22"/>
      <c r="ADK12" s="22"/>
      <c r="ADL12" s="22"/>
      <c r="ADM12" s="22"/>
      <c r="ADN12" s="22"/>
      <c r="ADO12" s="22"/>
      <c r="ADP12" s="22"/>
      <c r="ADQ12" s="22"/>
      <c r="ADR12" s="22"/>
      <c r="ADS12" s="22"/>
      <c r="ADT12" s="22"/>
      <c r="ADU12" s="22"/>
      <c r="ADV12" s="22"/>
      <c r="ADW12" s="22"/>
      <c r="ADX12" s="22"/>
      <c r="ADY12" s="22"/>
      <c r="ADZ12" s="22"/>
      <c r="AEA12" s="22"/>
      <c r="AEB12" s="22"/>
      <c r="AEC12" s="22"/>
      <c r="AED12" s="22"/>
      <c r="AEE12" s="22"/>
      <c r="AEF12" s="22"/>
      <c r="AEG12" s="22"/>
      <c r="AEH12" s="22"/>
      <c r="AEI12" s="22"/>
      <c r="AEJ12" s="22"/>
      <c r="AEK12" s="22"/>
      <c r="AEL12" s="22"/>
      <c r="AEM12" s="22"/>
      <c r="AEN12" s="22"/>
      <c r="AEO12" s="22"/>
      <c r="AEP12" s="22"/>
      <c r="AEQ12" s="22"/>
      <c r="AER12" s="22"/>
      <c r="AES12" s="22"/>
      <c r="AET12" s="22"/>
      <c r="AEU12" s="22"/>
      <c r="AEV12" s="22"/>
      <c r="AEW12" s="22"/>
      <c r="AEX12" s="22"/>
      <c r="AEY12" s="22"/>
      <c r="AEZ12" s="22"/>
      <c r="AFA12" s="22"/>
      <c r="AFB12" s="22"/>
      <c r="AFC12" s="22"/>
      <c r="AFD12" s="22"/>
      <c r="AFE12" s="22"/>
      <c r="AFF12" s="22"/>
      <c r="AFG12" s="22"/>
      <c r="AFH12" s="22"/>
      <c r="AFI12" s="22"/>
      <c r="AFJ12" s="22"/>
      <c r="AFK12" s="22"/>
      <c r="AFL12" s="22"/>
      <c r="AFM12" s="22"/>
      <c r="AFN12" s="22"/>
      <c r="AFO12" s="22"/>
      <c r="AFP12" s="22"/>
      <c r="AFQ12" s="22"/>
      <c r="AFR12" s="22"/>
      <c r="AFS12" s="22"/>
      <c r="AFT12" s="22"/>
      <c r="AFU12" s="22"/>
      <c r="AFV12" s="22"/>
      <c r="AFW12" s="22"/>
      <c r="AFX12" s="22"/>
      <c r="AFY12" s="22"/>
      <c r="AFZ12" s="22"/>
      <c r="AGA12" s="22"/>
      <c r="AGB12" s="22"/>
      <c r="AGC12" s="22"/>
      <c r="AGD12" s="22"/>
      <c r="AGE12" s="22"/>
      <c r="AGF12" s="22"/>
      <c r="AGG12" s="22"/>
      <c r="AGH12" s="22"/>
      <c r="AGI12" s="22"/>
      <c r="AGJ12" s="22"/>
      <c r="AGK12" s="22"/>
      <c r="AGL12" s="22"/>
      <c r="AGM12" s="22"/>
      <c r="AGN12" s="22"/>
      <c r="AGO12" s="22"/>
      <c r="AGP12" s="22"/>
      <c r="AGQ12" s="22"/>
      <c r="AGR12" s="22"/>
      <c r="AGS12" s="22"/>
      <c r="AGT12" s="22"/>
      <c r="AGU12" s="22"/>
      <c r="AGV12" s="22"/>
      <c r="AGW12" s="22"/>
      <c r="AGX12" s="22"/>
      <c r="AGY12" s="22"/>
      <c r="AGZ12" s="22"/>
      <c r="AHA12" s="22"/>
      <c r="AHB12" s="22"/>
      <c r="AHC12" s="22"/>
      <c r="AHD12" s="22"/>
      <c r="AHE12" s="22"/>
      <c r="AHF12" s="22"/>
      <c r="AHG12" s="22"/>
      <c r="AHH12" s="22"/>
      <c r="AHI12" s="22"/>
      <c r="AHJ12" s="22"/>
      <c r="AHK12" s="22"/>
      <c r="AHL12" s="22"/>
      <c r="AHM12" s="22"/>
      <c r="AHN12" s="22"/>
      <c r="AHO12" s="22"/>
      <c r="AHP12" s="22"/>
      <c r="AHQ12" s="22"/>
      <c r="AHR12" s="22"/>
      <c r="AHS12" s="22"/>
      <c r="AHT12" s="22"/>
      <c r="AHU12" s="22"/>
      <c r="AHV12" s="22"/>
      <c r="AHW12" s="22"/>
      <c r="AHX12" s="22"/>
      <c r="AHY12" s="22"/>
      <c r="AHZ12" s="22"/>
      <c r="AIA12" s="22"/>
      <c r="AIB12" s="22"/>
      <c r="AIC12" s="22"/>
      <c r="AID12" s="22"/>
      <c r="AIE12" s="22"/>
      <c r="AIF12" s="22"/>
      <c r="AIG12" s="22"/>
      <c r="AIH12" s="22"/>
      <c r="AII12" s="22"/>
      <c r="AIJ12" s="22"/>
      <c r="AIK12" s="22"/>
      <c r="AIL12" s="22"/>
      <c r="AIM12" s="22"/>
      <c r="AIN12" s="22"/>
      <c r="AIO12" s="22"/>
      <c r="AIP12" s="22"/>
      <c r="AIQ12" s="22"/>
      <c r="AIR12" s="22"/>
      <c r="AIS12" s="22"/>
      <c r="AIT12" s="22"/>
      <c r="AIU12" s="22"/>
      <c r="AIV12" s="22"/>
      <c r="AIW12" s="22"/>
      <c r="AIX12" s="22"/>
      <c r="AIY12" s="22"/>
      <c r="AIZ12" s="22"/>
      <c r="AJA12" s="22"/>
      <c r="AJB12" s="22"/>
      <c r="AJC12" s="22"/>
      <c r="AJD12" s="22"/>
      <c r="AJE12" s="22"/>
      <c r="AJF12" s="22"/>
      <c r="AJG12" s="22"/>
      <c r="AJH12" s="22"/>
      <c r="AJI12" s="22"/>
      <c r="AJJ12" s="22"/>
      <c r="AJK12" s="22"/>
      <c r="AJL12" s="22"/>
      <c r="AJM12" s="22"/>
      <c r="AJN12" s="22"/>
      <c r="AJO12" s="22"/>
      <c r="AJP12" s="22"/>
      <c r="AJQ12" s="22"/>
      <c r="AJR12" s="22"/>
      <c r="AJS12" s="22"/>
      <c r="AJT12" s="22"/>
      <c r="AJU12" s="22"/>
      <c r="AJV12" s="22"/>
      <c r="AJW12" s="22"/>
      <c r="AJX12" s="22"/>
      <c r="AJY12" s="22"/>
      <c r="AJZ12" s="22"/>
      <c r="AKA12" s="22"/>
      <c r="AKB12" s="22"/>
      <c r="AKC12" s="22"/>
      <c r="AKD12" s="22"/>
      <c r="AKE12" s="22"/>
      <c r="AKF12" s="22"/>
      <c r="AKG12" s="22"/>
      <c r="AKH12" s="22"/>
      <c r="AKI12" s="22"/>
      <c r="AKJ12" s="22"/>
      <c r="AKK12" s="22"/>
      <c r="AKL12" s="22"/>
      <c r="AKM12" s="22"/>
      <c r="AKN12" s="22"/>
      <c r="AKO12" s="22"/>
      <c r="AKP12" s="22"/>
      <c r="AKQ12" s="22"/>
      <c r="AKR12" s="22"/>
      <c r="AKS12" s="22"/>
      <c r="AKT12" s="22"/>
      <c r="AKU12" s="22"/>
      <c r="AKV12" s="22"/>
      <c r="AKW12" s="22"/>
      <c r="AKX12" s="22"/>
      <c r="AKY12" s="22"/>
      <c r="AKZ12" s="22"/>
      <c r="ALA12" s="22"/>
      <c r="ALB12" s="22"/>
      <c r="ALC12" s="22"/>
      <c r="ALD12" s="22"/>
      <c r="ALE12" s="22"/>
      <c r="ALF12" s="22"/>
      <c r="ALG12" s="22"/>
      <c r="ALH12" s="22"/>
      <c r="ALI12" s="22"/>
      <c r="ALJ12" s="22"/>
      <c r="ALK12" s="22"/>
      <c r="ALL12" s="22"/>
      <c r="ALM12" s="22"/>
      <c r="ALN12" s="22"/>
      <c r="ALO12" s="22"/>
      <c r="ALP12" s="22"/>
      <c r="ALQ12" s="22"/>
      <c r="ALR12" s="22"/>
      <c r="ALS12" s="22"/>
      <c r="ALT12" s="22"/>
      <c r="ALU12" s="22"/>
      <c r="ALV12" s="22"/>
      <c r="ALW12" s="22"/>
      <c r="ALX12" s="22"/>
      <c r="ALY12" s="22"/>
      <c r="ALZ12" s="22"/>
      <c r="AMA12" s="22"/>
      <c r="AMB12" s="22"/>
      <c r="AMC12" s="22"/>
      <c r="AMD12" s="22"/>
      <c r="AME12" s="22"/>
      <c r="AMF12" s="22"/>
      <c r="AMG12" s="22"/>
      <c r="AMH12" s="22"/>
      <c r="AMI12" s="22"/>
    </row>
    <row r="13" spans="1:1023" s="71" customFormat="1">
      <c r="A13" s="80" t="s">
        <v>255</v>
      </c>
      <c r="B13" s="80">
        <v>2010</v>
      </c>
      <c r="C13" s="80" t="s">
        <v>181</v>
      </c>
      <c r="D13" s="80">
        <v>540</v>
      </c>
      <c r="E13" s="80" t="s">
        <v>182</v>
      </c>
      <c r="F13" s="22">
        <v>1421</v>
      </c>
      <c r="G13" s="48" t="s">
        <v>114</v>
      </c>
      <c r="H13" s="48" t="s">
        <v>115</v>
      </c>
      <c r="I13" s="103">
        <v>1</v>
      </c>
      <c r="J13" s="22">
        <v>1</v>
      </c>
      <c r="K13" s="22">
        <v>4</v>
      </c>
      <c r="L13" s="22">
        <v>49</v>
      </c>
      <c r="M13" s="16">
        <v>8000</v>
      </c>
      <c r="N13" s="16">
        <v>140000</v>
      </c>
      <c r="O13" s="16">
        <v>12800000</v>
      </c>
      <c r="P13" s="75">
        <f t="shared" si="0"/>
        <v>6.25E-2</v>
      </c>
      <c r="Q13" s="75">
        <f t="shared" si="1"/>
        <v>1.09375</v>
      </c>
      <c r="R13" s="22">
        <v>-1</v>
      </c>
      <c r="S13" s="22">
        <v>-1</v>
      </c>
      <c r="T13" s="22">
        <v>-1</v>
      </c>
      <c r="U13" s="22">
        <v>0</v>
      </c>
      <c r="V13" s="22">
        <v>0</v>
      </c>
      <c r="W13" s="22">
        <v>-1</v>
      </c>
      <c r="X13" s="64">
        <f t="shared" si="2"/>
        <v>-0.66666666666666663</v>
      </c>
      <c r="Y13" s="22">
        <v>0</v>
      </c>
      <c r="Z13" s="22" t="s">
        <v>33</v>
      </c>
      <c r="AA13" s="22" t="s">
        <v>33</v>
      </c>
      <c r="AB13" s="22" t="s">
        <v>33</v>
      </c>
      <c r="AC13" s="22">
        <v>-1</v>
      </c>
      <c r="AD13" s="22">
        <v>-1</v>
      </c>
      <c r="AE13" s="22">
        <v>-1</v>
      </c>
      <c r="AF13" s="22" t="s">
        <v>33</v>
      </c>
      <c r="AG13" s="22" t="s">
        <v>33</v>
      </c>
      <c r="AH13" s="64">
        <f t="shared" si="3"/>
        <v>-0.75</v>
      </c>
      <c r="AI13" s="64">
        <f t="shared" si="4"/>
        <v>-0.70833333333333326</v>
      </c>
      <c r="AJ13" s="22">
        <v>4219</v>
      </c>
      <c r="AK13" s="22">
        <v>-1</v>
      </c>
      <c r="AL13" s="22">
        <v>-1</v>
      </c>
      <c r="AM13" s="22" t="s">
        <v>33</v>
      </c>
      <c r="AN13" s="22">
        <v>-1</v>
      </c>
      <c r="AO13" s="22" t="s">
        <v>33</v>
      </c>
      <c r="AP13" s="22" t="s">
        <v>33</v>
      </c>
      <c r="AQ13" s="22" t="s">
        <v>33</v>
      </c>
      <c r="AR13" s="22" t="s">
        <v>33</v>
      </c>
      <c r="AS13" s="22" t="s">
        <v>33</v>
      </c>
      <c r="AT13" s="22" t="s">
        <v>33</v>
      </c>
      <c r="AU13" s="22" t="s">
        <v>33</v>
      </c>
      <c r="AV13" s="22">
        <v>-1</v>
      </c>
      <c r="AW13" s="22" t="s">
        <v>33</v>
      </c>
      <c r="AX13" s="22" t="s">
        <v>33</v>
      </c>
      <c r="AY13" s="22" t="s">
        <v>33</v>
      </c>
      <c r="AZ13" s="67">
        <f t="shared" si="5"/>
        <v>-1</v>
      </c>
      <c r="BA13" s="22">
        <v>0</v>
      </c>
      <c r="BB13" s="22" t="s">
        <v>33</v>
      </c>
      <c r="BC13" s="22">
        <f t="shared" si="6"/>
        <v>105</v>
      </c>
      <c r="BD13" s="22">
        <v>0</v>
      </c>
      <c r="BE13" s="22" t="s">
        <v>33</v>
      </c>
      <c r="BF13" s="22">
        <f t="shared" si="7"/>
        <v>105</v>
      </c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  <c r="IW13" s="22"/>
      <c r="IX13" s="22"/>
      <c r="IY13" s="22"/>
      <c r="IZ13" s="22"/>
      <c r="JA13" s="22"/>
      <c r="JB13" s="22"/>
      <c r="JC13" s="22"/>
      <c r="JD13" s="22"/>
      <c r="JE13" s="22"/>
      <c r="JF13" s="22"/>
      <c r="JG13" s="22"/>
      <c r="JH13" s="22"/>
      <c r="JI13" s="22"/>
      <c r="JJ13" s="22"/>
      <c r="JK13" s="22"/>
      <c r="JL13" s="22"/>
      <c r="JM13" s="22"/>
      <c r="JN13" s="22"/>
      <c r="JO13" s="22"/>
      <c r="JP13" s="22"/>
      <c r="JQ13" s="22"/>
      <c r="JR13" s="22"/>
      <c r="JS13" s="22"/>
      <c r="JT13" s="22"/>
      <c r="JU13" s="22"/>
      <c r="JV13" s="22"/>
      <c r="JW13" s="22"/>
      <c r="JX13" s="22"/>
      <c r="JY13" s="22"/>
      <c r="JZ13" s="22"/>
      <c r="KA13" s="22"/>
      <c r="KB13" s="22"/>
      <c r="KC13" s="22"/>
      <c r="KD13" s="22"/>
      <c r="KE13" s="22"/>
      <c r="KF13" s="22"/>
      <c r="KG13" s="22"/>
      <c r="KH13" s="22"/>
      <c r="KI13" s="22"/>
      <c r="KJ13" s="22"/>
      <c r="KK13" s="22"/>
      <c r="KL13" s="22"/>
      <c r="KM13" s="22"/>
      <c r="KN13" s="22"/>
      <c r="KO13" s="22"/>
      <c r="KP13" s="22"/>
      <c r="KQ13" s="22"/>
      <c r="KR13" s="22"/>
      <c r="KS13" s="22"/>
      <c r="KT13" s="22"/>
      <c r="KU13" s="22"/>
      <c r="KV13" s="22"/>
      <c r="KW13" s="22"/>
      <c r="KX13" s="22"/>
      <c r="KY13" s="22"/>
      <c r="KZ13" s="22"/>
      <c r="LA13" s="22"/>
      <c r="LB13" s="22"/>
      <c r="LC13" s="22"/>
      <c r="LD13" s="22"/>
      <c r="LE13" s="22"/>
      <c r="LF13" s="22"/>
      <c r="LG13" s="22"/>
      <c r="LH13" s="22"/>
      <c r="LI13" s="22"/>
      <c r="LJ13" s="22"/>
      <c r="LK13" s="22"/>
      <c r="LL13" s="22"/>
      <c r="LM13" s="22"/>
      <c r="LN13" s="22"/>
      <c r="LO13" s="22"/>
      <c r="LP13" s="22"/>
      <c r="LQ13" s="22"/>
      <c r="LR13" s="22"/>
      <c r="LS13" s="22"/>
      <c r="LT13" s="22"/>
      <c r="LU13" s="22"/>
      <c r="LV13" s="22"/>
      <c r="LW13" s="22"/>
      <c r="LX13" s="22"/>
      <c r="LY13" s="22"/>
      <c r="LZ13" s="22"/>
      <c r="MA13" s="22"/>
      <c r="MB13" s="22"/>
      <c r="MC13" s="22"/>
      <c r="MD13" s="22"/>
      <c r="ME13" s="22"/>
      <c r="MF13" s="22"/>
      <c r="MG13" s="22"/>
      <c r="MH13" s="22"/>
      <c r="MI13" s="22"/>
      <c r="MJ13" s="22"/>
      <c r="MK13" s="22"/>
      <c r="ML13" s="22"/>
      <c r="MM13" s="22"/>
      <c r="MN13" s="22"/>
      <c r="MO13" s="22"/>
      <c r="MP13" s="22"/>
      <c r="MQ13" s="22"/>
      <c r="MR13" s="22"/>
      <c r="MS13" s="22"/>
      <c r="MT13" s="22"/>
      <c r="MU13" s="22"/>
      <c r="MV13" s="22"/>
      <c r="MW13" s="22"/>
      <c r="MX13" s="22"/>
      <c r="MY13" s="22"/>
      <c r="MZ13" s="22"/>
      <c r="NA13" s="22"/>
      <c r="NB13" s="22"/>
      <c r="NC13" s="22"/>
      <c r="ND13" s="22"/>
      <c r="NE13" s="22"/>
      <c r="NF13" s="22"/>
      <c r="NG13" s="22"/>
      <c r="NH13" s="22"/>
      <c r="NI13" s="22"/>
      <c r="NJ13" s="22"/>
      <c r="NK13" s="22"/>
      <c r="NL13" s="22"/>
      <c r="NM13" s="22"/>
      <c r="NN13" s="22"/>
      <c r="NO13" s="22"/>
      <c r="NP13" s="22"/>
      <c r="NQ13" s="22"/>
      <c r="NR13" s="22"/>
      <c r="NS13" s="22"/>
      <c r="NT13" s="22"/>
      <c r="NU13" s="22"/>
      <c r="NV13" s="22"/>
      <c r="NW13" s="22"/>
      <c r="NX13" s="22"/>
      <c r="NY13" s="22"/>
      <c r="NZ13" s="22"/>
      <c r="OA13" s="22"/>
      <c r="OB13" s="22"/>
      <c r="OC13" s="22"/>
      <c r="OD13" s="22"/>
      <c r="OE13" s="22"/>
      <c r="OF13" s="22"/>
      <c r="OG13" s="22"/>
      <c r="OH13" s="22"/>
      <c r="OI13" s="22"/>
      <c r="OJ13" s="22"/>
      <c r="OK13" s="22"/>
      <c r="OL13" s="22"/>
      <c r="OM13" s="22"/>
      <c r="ON13" s="22"/>
      <c r="OO13" s="22"/>
      <c r="OP13" s="22"/>
      <c r="OQ13" s="22"/>
      <c r="OR13" s="22"/>
      <c r="OS13" s="22"/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22"/>
      <c r="PI13" s="22"/>
      <c r="PJ13" s="22"/>
      <c r="PK13" s="22"/>
      <c r="PL13" s="22"/>
      <c r="PM13" s="22"/>
      <c r="PN13" s="22"/>
      <c r="PO13" s="22"/>
      <c r="PP13" s="22"/>
      <c r="PQ13" s="22"/>
      <c r="PR13" s="22"/>
      <c r="PS13" s="22"/>
      <c r="PT13" s="22"/>
      <c r="PU13" s="22"/>
      <c r="PV13" s="22"/>
      <c r="PW13" s="22"/>
      <c r="PX13" s="22"/>
      <c r="PY13" s="22"/>
      <c r="PZ13" s="22"/>
      <c r="QA13" s="22"/>
      <c r="QB13" s="22"/>
      <c r="QC13" s="22"/>
      <c r="QD13" s="22"/>
      <c r="QE13" s="22"/>
      <c r="QF13" s="22"/>
      <c r="QG13" s="22"/>
      <c r="QH13" s="22"/>
      <c r="QI13" s="22"/>
      <c r="QJ13" s="22"/>
      <c r="QK13" s="22"/>
      <c r="QL13" s="22"/>
      <c r="QM13" s="22"/>
      <c r="QN13" s="22"/>
      <c r="QO13" s="22"/>
      <c r="QP13" s="22"/>
      <c r="QQ13" s="22"/>
      <c r="QR13" s="22"/>
      <c r="QS13" s="22"/>
      <c r="QT13" s="22"/>
      <c r="QU13" s="22"/>
      <c r="QV13" s="22"/>
      <c r="QW13" s="22"/>
      <c r="QX13" s="22"/>
      <c r="QY13" s="22"/>
      <c r="QZ13" s="22"/>
      <c r="RA13" s="22"/>
      <c r="RB13" s="22"/>
      <c r="RC13" s="22"/>
      <c r="RD13" s="22"/>
      <c r="RE13" s="22"/>
      <c r="RF13" s="22"/>
      <c r="RG13" s="22"/>
      <c r="RH13" s="22"/>
      <c r="RI13" s="22"/>
      <c r="RJ13" s="22"/>
      <c r="RK13" s="22"/>
      <c r="RL13" s="22"/>
      <c r="RM13" s="22"/>
      <c r="RN13" s="22"/>
      <c r="RO13" s="22"/>
      <c r="RP13" s="22"/>
      <c r="RQ13" s="22"/>
      <c r="RR13" s="22"/>
      <c r="RS13" s="22"/>
      <c r="RT13" s="22"/>
      <c r="RU13" s="22"/>
      <c r="RV13" s="22"/>
      <c r="RW13" s="22"/>
      <c r="RX13" s="22"/>
      <c r="RY13" s="22"/>
      <c r="RZ13" s="22"/>
      <c r="SA13" s="22"/>
      <c r="SB13" s="22"/>
      <c r="SC13" s="22"/>
      <c r="SD13" s="22"/>
      <c r="SE13" s="22"/>
      <c r="SF13" s="22"/>
      <c r="SG13" s="22"/>
      <c r="SH13" s="22"/>
      <c r="SI13" s="22"/>
      <c r="SJ13" s="22"/>
      <c r="SK13" s="22"/>
      <c r="SL13" s="22"/>
      <c r="SM13" s="22"/>
      <c r="SN13" s="22"/>
      <c r="SO13" s="22"/>
      <c r="SP13" s="22"/>
      <c r="SQ13" s="22"/>
      <c r="SR13" s="22"/>
      <c r="SS13" s="22"/>
      <c r="ST13" s="22"/>
      <c r="SU13" s="22"/>
      <c r="SV13" s="22"/>
      <c r="SW13" s="22"/>
      <c r="SX13" s="22"/>
      <c r="SY13" s="22"/>
      <c r="SZ13" s="22"/>
      <c r="TA13" s="22"/>
      <c r="TB13" s="22"/>
      <c r="TC13" s="22"/>
      <c r="TD13" s="22"/>
      <c r="TE13" s="22"/>
      <c r="TF13" s="22"/>
      <c r="TG13" s="22"/>
      <c r="TH13" s="22"/>
      <c r="TI13" s="22"/>
      <c r="TJ13" s="22"/>
      <c r="TK13" s="22"/>
      <c r="TL13" s="22"/>
      <c r="TM13" s="22"/>
      <c r="TN13" s="22"/>
      <c r="TO13" s="22"/>
      <c r="TP13" s="22"/>
      <c r="TQ13" s="22"/>
      <c r="TR13" s="22"/>
      <c r="TS13" s="22"/>
      <c r="TT13" s="22"/>
      <c r="TU13" s="22"/>
      <c r="TV13" s="22"/>
      <c r="TW13" s="22"/>
      <c r="TX13" s="22"/>
      <c r="TY13" s="22"/>
      <c r="TZ13" s="22"/>
      <c r="UA13" s="22"/>
      <c r="UB13" s="22"/>
      <c r="UC13" s="22"/>
      <c r="UD13" s="22"/>
      <c r="UE13" s="22"/>
      <c r="UF13" s="22"/>
      <c r="UG13" s="22"/>
      <c r="UH13" s="22"/>
      <c r="UI13" s="22"/>
      <c r="UJ13" s="22"/>
      <c r="UK13" s="22"/>
      <c r="UL13" s="22"/>
      <c r="UM13" s="22"/>
      <c r="UN13" s="22"/>
      <c r="UO13" s="22"/>
      <c r="UP13" s="22"/>
      <c r="UQ13" s="22"/>
      <c r="UR13" s="22"/>
      <c r="US13" s="22"/>
      <c r="UT13" s="22"/>
      <c r="UU13" s="22"/>
      <c r="UV13" s="22"/>
      <c r="UW13" s="22"/>
      <c r="UX13" s="22"/>
      <c r="UY13" s="22"/>
      <c r="UZ13" s="22"/>
      <c r="VA13" s="22"/>
      <c r="VB13" s="22"/>
      <c r="VC13" s="22"/>
      <c r="VD13" s="22"/>
      <c r="VE13" s="22"/>
      <c r="VF13" s="22"/>
      <c r="VG13" s="22"/>
      <c r="VH13" s="22"/>
      <c r="VI13" s="22"/>
      <c r="VJ13" s="22"/>
      <c r="VK13" s="22"/>
      <c r="VL13" s="22"/>
      <c r="VM13" s="22"/>
      <c r="VN13" s="22"/>
      <c r="VO13" s="22"/>
      <c r="VP13" s="22"/>
      <c r="VQ13" s="22"/>
      <c r="VR13" s="22"/>
      <c r="VS13" s="22"/>
      <c r="VT13" s="22"/>
      <c r="VU13" s="22"/>
      <c r="VV13" s="22"/>
      <c r="VW13" s="22"/>
      <c r="VX13" s="22"/>
      <c r="VY13" s="22"/>
      <c r="VZ13" s="22"/>
      <c r="WA13" s="22"/>
      <c r="WB13" s="22"/>
      <c r="WC13" s="22"/>
      <c r="WD13" s="22"/>
      <c r="WE13" s="22"/>
      <c r="WF13" s="22"/>
      <c r="WG13" s="22"/>
      <c r="WH13" s="22"/>
      <c r="WI13" s="22"/>
      <c r="WJ13" s="22"/>
      <c r="WK13" s="22"/>
      <c r="WL13" s="22"/>
      <c r="WM13" s="22"/>
      <c r="WN13" s="22"/>
      <c r="WO13" s="22"/>
      <c r="WP13" s="22"/>
      <c r="WQ13" s="22"/>
      <c r="WR13" s="22"/>
      <c r="WS13" s="22"/>
      <c r="WT13" s="22"/>
      <c r="WU13" s="22"/>
      <c r="WV13" s="22"/>
      <c r="WW13" s="22"/>
      <c r="WX13" s="22"/>
      <c r="WY13" s="22"/>
      <c r="WZ13" s="22"/>
      <c r="XA13" s="22"/>
      <c r="XB13" s="22"/>
      <c r="XC13" s="22"/>
      <c r="XD13" s="22"/>
      <c r="XE13" s="22"/>
      <c r="XF13" s="22"/>
      <c r="XG13" s="22"/>
      <c r="XH13" s="22"/>
      <c r="XI13" s="22"/>
      <c r="XJ13" s="22"/>
      <c r="XK13" s="22"/>
      <c r="XL13" s="22"/>
      <c r="XM13" s="22"/>
      <c r="XN13" s="22"/>
      <c r="XO13" s="22"/>
      <c r="XP13" s="22"/>
      <c r="XQ13" s="22"/>
      <c r="XR13" s="22"/>
      <c r="XS13" s="22"/>
      <c r="XT13" s="22"/>
      <c r="XU13" s="22"/>
      <c r="XV13" s="22"/>
      <c r="XW13" s="22"/>
      <c r="XX13" s="22"/>
      <c r="XY13" s="22"/>
      <c r="XZ13" s="22"/>
      <c r="YA13" s="22"/>
      <c r="YB13" s="22"/>
      <c r="YC13" s="22"/>
      <c r="YD13" s="22"/>
      <c r="YE13" s="22"/>
      <c r="YF13" s="22"/>
      <c r="YG13" s="22"/>
      <c r="YH13" s="22"/>
      <c r="YI13" s="22"/>
      <c r="YJ13" s="22"/>
      <c r="YK13" s="22"/>
      <c r="YL13" s="22"/>
      <c r="YM13" s="22"/>
      <c r="YN13" s="22"/>
      <c r="YO13" s="22"/>
      <c r="YP13" s="22"/>
      <c r="YQ13" s="22"/>
      <c r="YR13" s="22"/>
      <c r="YS13" s="22"/>
      <c r="YT13" s="22"/>
      <c r="YU13" s="22"/>
      <c r="YV13" s="22"/>
      <c r="YW13" s="22"/>
      <c r="YX13" s="22"/>
      <c r="YY13" s="22"/>
      <c r="YZ13" s="22"/>
      <c r="ZA13" s="22"/>
      <c r="ZB13" s="22"/>
      <c r="ZC13" s="22"/>
      <c r="ZD13" s="22"/>
      <c r="ZE13" s="22"/>
      <c r="ZF13" s="22"/>
      <c r="ZG13" s="22"/>
      <c r="ZH13" s="22"/>
      <c r="ZI13" s="22"/>
      <c r="ZJ13" s="22"/>
      <c r="ZK13" s="22"/>
      <c r="ZL13" s="22"/>
      <c r="ZM13" s="22"/>
      <c r="ZN13" s="22"/>
      <c r="ZO13" s="22"/>
      <c r="ZP13" s="22"/>
      <c r="ZQ13" s="22"/>
      <c r="ZR13" s="22"/>
      <c r="ZS13" s="22"/>
      <c r="ZT13" s="22"/>
      <c r="ZU13" s="22"/>
      <c r="ZV13" s="22"/>
      <c r="ZW13" s="22"/>
      <c r="ZX13" s="22"/>
      <c r="ZY13" s="22"/>
      <c r="ZZ13" s="22"/>
      <c r="AAA13" s="22"/>
      <c r="AAB13" s="22"/>
      <c r="AAC13" s="22"/>
      <c r="AAD13" s="22"/>
      <c r="AAE13" s="22"/>
      <c r="AAF13" s="22"/>
      <c r="AAG13" s="22"/>
      <c r="AAH13" s="22"/>
      <c r="AAI13" s="22"/>
      <c r="AAJ13" s="22"/>
      <c r="AAK13" s="22"/>
      <c r="AAL13" s="22"/>
      <c r="AAM13" s="22"/>
      <c r="AAN13" s="22"/>
      <c r="AAO13" s="22"/>
      <c r="AAP13" s="22"/>
      <c r="AAQ13" s="22"/>
      <c r="AAR13" s="22"/>
      <c r="AAS13" s="22"/>
      <c r="AAT13" s="22"/>
      <c r="AAU13" s="22"/>
      <c r="AAV13" s="22"/>
      <c r="AAW13" s="22"/>
      <c r="AAX13" s="22"/>
      <c r="AAY13" s="22"/>
      <c r="AAZ13" s="22"/>
      <c r="ABA13" s="22"/>
      <c r="ABB13" s="22"/>
      <c r="ABC13" s="22"/>
      <c r="ABD13" s="22"/>
      <c r="ABE13" s="22"/>
      <c r="ABF13" s="22"/>
      <c r="ABG13" s="22"/>
      <c r="ABH13" s="22"/>
      <c r="ABI13" s="22"/>
      <c r="ABJ13" s="22"/>
      <c r="ABK13" s="22"/>
      <c r="ABL13" s="22"/>
      <c r="ABM13" s="22"/>
      <c r="ABN13" s="22"/>
      <c r="ABO13" s="22"/>
      <c r="ABP13" s="22"/>
      <c r="ABQ13" s="22"/>
      <c r="ABR13" s="22"/>
      <c r="ABS13" s="22"/>
      <c r="ABT13" s="22"/>
      <c r="ABU13" s="22"/>
      <c r="ABV13" s="22"/>
      <c r="ABW13" s="22"/>
      <c r="ABX13" s="22"/>
      <c r="ABY13" s="22"/>
      <c r="ABZ13" s="22"/>
      <c r="ACA13" s="22"/>
      <c r="ACB13" s="22"/>
      <c r="ACC13" s="22"/>
      <c r="ACD13" s="22"/>
      <c r="ACE13" s="22"/>
      <c r="ACF13" s="22"/>
      <c r="ACG13" s="22"/>
      <c r="ACH13" s="22"/>
      <c r="ACI13" s="22"/>
      <c r="ACJ13" s="22"/>
      <c r="ACK13" s="22"/>
      <c r="ACL13" s="22"/>
      <c r="ACM13" s="22"/>
      <c r="ACN13" s="22"/>
      <c r="ACO13" s="22"/>
      <c r="ACP13" s="22"/>
      <c r="ACQ13" s="22"/>
      <c r="ACR13" s="22"/>
      <c r="ACS13" s="22"/>
      <c r="ACT13" s="22"/>
      <c r="ACU13" s="22"/>
      <c r="ACV13" s="22"/>
      <c r="ACW13" s="22"/>
      <c r="ACX13" s="22"/>
      <c r="ACY13" s="22"/>
      <c r="ACZ13" s="22"/>
      <c r="ADA13" s="22"/>
      <c r="ADB13" s="22"/>
      <c r="ADC13" s="22"/>
      <c r="ADD13" s="22"/>
      <c r="ADE13" s="22"/>
      <c r="ADF13" s="22"/>
      <c r="ADG13" s="22"/>
      <c r="ADH13" s="22"/>
      <c r="ADI13" s="22"/>
      <c r="ADJ13" s="22"/>
      <c r="ADK13" s="22"/>
      <c r="ADL13" s="22"/>
      <c r="ADM13" s="22"/>
      <c r="ADN13" s="22"/>
      <c r="ADO13" s="22"/>
      <c r="ADP13" s="22"/>
      <c r="ADQ13" s="22"/>
      <c r="ADR13" s="22"/>
      <c r="ADS13" s="22"/>
      <c r="ADT13" s="22"/>
      <c r="ADU13" s="22"/>
      <c r="ADV13" s="22"/>
      <c r="ADW13" s="22"/>
      <c r="ADX13" s="22"/>
      <c r="ADY13" s="22"/>
      <c r="ADZ13" s="22"/>
      <c r="AEA13" s="22"/>
      <c r="AEB13" s="22"/>
      <c r="AEC13" s="22"/>
      <c r="AED13" s="22"/>
      <c r="AEE13" s="22"/>
      <c r="AEF13" s="22"/>
      <c r="AEG13" s="22"/>
      <c r="AEH13" s="22"/>
      <c r="AEI13" s="22"/>
      <c r="AEJ13" s="22"/>
      <c r="AEK13" s="22"/>
      <c r="AEL13" s="22"/>
      <c r="AEM13" s="22"/>
      <c r="AEN13" s="22"/>
      <c r="AEO13" s="22"/>
      <c r="AEP13" s="22"/>
      <c r="AEQ13" s="22"/>
      <c r="AER13" s="22"/>
      <c r="AES13" s="22"/>
      <c r="AET13" s="22"/>
      <c r="AEU13" s="22"/>
      <c r="AEV13" s="22"/>
      <c r="AEW13" s="22"/>
      <c r="AEX13" s="22"/>
      <c r="AEY13" s="22"/>
      <c r="AEZ13" s="22"/>
      <c r="AFA13" s="22"/>
      <c r="AFB13" s="22"/>
      <c r="AFC13" s="22"/>
      <c r="AFD13" s="22"/>
      <c r="AFE13" s="22"/>
      <c r="AFF13" s="22"/>
      <c r="AFG13" s="22"/>
      <c r="AFH13" s="22"/>
      <c r="AFI13" s="22"/>
      <c r="AFJ13" s="22"/>
      <c r="AFK13" s="22"/>
      <c r="AFL13" s="22"/>
      <c r="AFM13" s="22"/>
      <c r="AFN13" s="22"/>
      <c r="AFO13" s="22"/>
      <c r="AFP13" s="22"/>
      <c r="AFQ13" s="22"/>
      <c r="AFR13" s="22"/>
      <c r="AFS13" s="22"/>
      <c r="AFT13" s="22"/>
      <c r="AFU13" s="22"/>
      <c r="AFV13" s="22"/>
      <c r="AFW13" s="22"/>
      <c r="AFX13" s="22"/>
      <c r="AFY13" s="22"/>
      <c r="AFZ13" s="22"/>
      <c r="AGA13" s="22"/>
      <c r="AGB13" s="22"/>
      <c r="AGC13" s="22"/>
      <c r="AGD13" s="22"/>
      <c r="AGE13" s="22"/>
      <c r="AGF13" s="22"/>
      <c r="AGG13" s="22"/>
      <c r="AGH13" s="22"/>
      <c r="AGI13" s="22"/>
      <c r="AGJ13" s="22"/>
      <c r="AGK13" s="22"/>
      <c r="AGL13" s="22"/>
      <c r="AGM13" s="22"/>
      <c r="AGN13" s="22"/>
      <c r="AGO13" s="22"/>
      <c r="AGP13" s="22"/>
      <c r="AGQ13" s="22"/>
      <c r="AGR13" s="22"/>
      <c r="AGS13" s="22"/>
      <c r="AGT13" s="22"/>
      <c r="AGU13" s="22"/>
      <c r="AGV13" s="22"/>
      <c r="AGW13" s="22"/>
      <c r="AGX13" s="22"/>
      <c r="AGY13" s="22"/>
      <c r="AGZ13" s="22"/>
      <c r="AHA13" s="22"/>
      <c r="AHB13" s="22"/>
      <c r="AHC13" s="22"/>
      <c r="AHD13" s="22"/>
      <c r="AHE13" s="22"/>
      <c r="AHF13" s="22"/>
      <c r="AHG13" s="22"/>
      <c r="AHH13" s="22"/>
      <c r="AHI13" s="22"/>
      <c r="AHJ13" s="22"/>
      <c r="AHK13" s="22"/>
      <c r="AHL13" s="22"/>
      <c r="AHM13" s="22"/>
      <c r="AHN13" s="22"/>
      <c r="AHO13" s="22"/>
      <c r="AHP13" s="22"/>
      <c r="AHQ13" s="22"/>
      <c r="AHR13" s="22"/>
      <c r="AHS13" s="22"/>
      <c r="AHT13" s="22"/>
      <c r="AHU13" s="22"/>
      <c r="AHV13" s="22"/>
      <c r="AHW13" s="22"/>
      <c r="AHX13" s="22"/>
      <c r="AHY13" s="22"/>
      <c r="AHZ13" s="22"/>
      <c r="AIA13" s="22"/>
      <c r="AIB13" s="22"/>
      <c r="AIC13" s="22"/>
      <c r="AID13" s="22"/>
      <c r="AIE13" s="22"/>
      <c r="AIF13" s="22"/>
      <c r="AIG13" s="22"/>
      <c r="AIH13" s="22"/>
      <c r="AII13" s="22"/>
      <c r="AIJ13" s="22"/>
      <c r="AIK13" s="22"/>
      <c r="AIL13" s="22"/>
      <c r="AIM13" s="22"/>
      <c r="AIN13" s="22"/>
      <c r="AIO13" s="22"/>
      <c r="AIP13" s="22"/>
      <c r="AIQ13" s="22"/>
      <c r="AIR13" s="22"/>
      <c r="AIS13" s="22"/>
      <c r="AIT13" s="22"/>
      <c r="AIU13" s="22"/>
      <c r="AIV13" s="22"/>
      <c r="AIW13" s="22"/>
      <c r="AIX13" s="22"/>
      <c r="AIY13" s="22"/>
      <c r="AIZ13" s="22"/>
      <c r="AJA13" s="22"/>
      <c r="AJB13" s="22"/>
      <c r="AJC13" s="22"/>
      <c r="AJD13" s="22"/>
      <c r="AJE13" s="22"/>
      <c r="AJF13" s="22"/>
      <c r="AJG13" s="22"/>
      <c r="AJH13" s="22"/>
      <c r="AJI13" s="22"/>
      <c r="AJJ13" s="22"/>
      <c r="AJK13" s="22"/>
      <c r="AJL13" s="22"/>
      <c r="AJM13" s="22"/>
      <c r="AJN13" s="22"/>
      <c r="AJO13" s="22"/>
      <c r="AJP13" s="22"/>
      <c r="AJQ13" s="22"/>
      <c r="AJR13" s="22"/>
      <c r="AJS13" s="22"/>
      <c r="AJT13" s="22"/>
      <c r="AJU13" s="22"/>
      <c r="AJV13" s="22"/>
      <c r="AJW13" s="22"/>
      <c r="AJX13" s="22"/>
      <c r="AJY13" s="22"/>
      <c r="AJZ13" s="22"/>
      <c r="AKA13" s="22"/>
      <c r="AKB13" s="22"/>
      <c r="AKC13" s="22"/>
      <c r="AKD13" s="22"/>
      <c r="AKE13" s="22"/>
      <c r="AKF13" s="22"/>
      <c r="AKG13" s="22"/>
      <c r="AKH13" s="22"/>
      <c r="AKI13" s="22"/>
      <c r="AKJ13" s="22"/>
      <c r="AKK13" s="22"/>
      <c r="AKL13" s="22"/>
      <c r="AKM13" s="22"/>
      <c r="AKN13" s="22"/>
      <c r="AKO13" s="22"/>
      <c r="AKP13" s="22"/>
      <c r="AKQ13" s="22"/>
      <c r="AKR13" s="22"/>
      <c r="AKS13" s="22"/>
      <c r="AKT13" s="22"/>
      <c r="AKU13" s="22"/>
      <c r="AKV13" s="22"/>
      <c r="AKW13" s="22"/>
      <c r="AKX13" s="22"/>
      <c r="AKY13" s="22"/>
      <c r="AKZ13" s="22"/>
      <c r="ALA13" s="22"/>
      <c r="ALB13" s="22"/>
      <c r="ALC13" s="22"/>
      <c r="ALD13" s="22"/>
      <c r="ALE13" s="22"/>
      <c r="ALF13" s="22"/>
      <c r="ALG13" s="22"/>
      <c r="ALH13" s="22"/>
      <c r="ALI13" s="22"/>
      <c r="ALJ13" s="22"/>
      <c r="ALK13" s="22"/>
      <c r="ALL13" s="22"/>
      <c r="ALM13" s="22"/>
      <c r="ALN13" s="22"/>
      <c r="ALO13" s="22"/>
      <c r="ALP13" s="22"/>
      <c r="ALQ13" s="22"/>
      <c r="ALR13" s="22"/>
      <c r="ALS13" s="22"/>
      <c r="ALT13" s="22"/>
      <c r="ALU13" s="22"/>
      <c r="ALV13" s="22"/>
      <c r="ALW13" s="22"/>
      <c r="ALX13" s="22"/>
      <c r="ALY13" s="22"/>
      <c r="ALZ13" s="22"/>
      <c r="AMA13" s="22"/>
      <c r="AMB13" s="22"/>
      <c r="AMC13" s="22"/>
      <c r="AMD13" s="22"/>
      <c r="AME13" s="22"/>
      <c r="AMF13" s="22"/>
      <c r="AMG13" s="22"/>
      <c r="AMH13" s="22"/>
      <c r="AMI13" s="22"/>
    </row>
    <row r="14" spans="1:1023" s="71" customFormat="1">
      <c r="A14" s="80" t="s">
        <v>255</v>
      </c>
      <c r="B14" s="80">
        <v>2011</v>
      </c>
      <c r="C14" s="80" t="s">
        <v>181</v>
      </c>
      <c r="D14" s="80">
        <v>540</v>
      </c>
      <c r="E14" s="80" t="s">
        <v>182</v>
      </c>
      <c r="F14" s="22">
        <v>1421</v>
      </c>
      <c r="G14" s="48" t="s">
        <v>114</v>
      </c>
      <c r="H14" s="48" t="s">
        <v>115</v>
      </c>
      <c r="I14" s="103">
        <v>1</v>
      </c>
      <c r="J14" s="22">
        <v>1</v>
      </c>
      <c r="K14" s="22">
        <v>4</v>
      </c>
      <c r="L14" s="22">
        <v>49</v>
      </c>
      <c r="M14" s="16">
        <v>8000</v>
      </c>
      <c r="N14" s="16">
        <v>140000</v>
      </c>
      <c r="O14" s="16">
        <v>12800000</v>
      </c>
      <c r="P14" s="75">
        <f t="shared" si="0"/>
        <v>6.25E-2</v>
      </c>
      <c r="Q14" s="75">
        <f t="shared" si="1"/>
        <v>1.09375</v>
      </c>
      <c r="R14" s="22">
        <v>-1</v>
      </c>
      <c r="S14" s="22">
        <v>-1</v>
      </c>
      <c r="T14" s="22">
        <v>-1</v>
      </c>
      <c r="U14" s="22">
        <v>0</v>
      </c>
      <c r="V14" s="22">
        <v>0</v>
      </c>
      <c r="W14" s="22">
        <v>-1</v>
      </c>
      <c r="X14" s="64">
        <f t="shared" si="2"/>
        <v>-0.66666666666666663</v>
      </c>
      <c r="Y14" s="22">
        <v>0</v>
      </c>
      <c r="Z14" s="22" t="s">
        <v>33</v>
      </c>
      <c r="AA14" s="22" t="s">
        <v>33</v>
      </c>
      <c r="AB14" s="22" t="s">
        <v>33</v>
      </c>
      <c r="AC14" s="22">
        <v>-1</v>
      </c>
      <c r="AD14" s="22">
        <v>-1</v>
      </c>
      <c r="AE14" s="22">
        <v>-1</v>
      </c>
      <c r="AF14" s="22" t="s">
        <v>33</v>
      </c>
      <c r="AG14" s="22" t="s">
        <v>33</v>
      </c>
      <c r="AH14" s="64">
        <f t="shared" si="3"/>
        <v>-0.75</v>
      </c>
      <c r="AI14" s="64">
        <f t="shared" si="4"/>
        <v>-0.70833333333333326</v>
      </c>
      <c r="AJ14" s="22">
        <v>5159</v>
      </c>
      <c r="AK14" s="22">
        <v>-1</v>
      </c>
      <c r="AL14" s="22">
        <v>-1</v>
      </c>
      <c r="AM14" s="22" t="s">
        <v>33</v>
      </c>
      <c r="AN14" s="22">
        <v>-1</v>
      </c>
      <c r="AO14" s="22" t="s">
        <v>33</v>
      </c>
      <c r="AP14" s="22" t="s">
        <v>33</v>
      </c>
      <c r="AQ14" s="22" t="s">
        <v>33</v>
      </c>
      <c r="AR14" s="22" t="s">
        <v>33</v>
      </c>
      <c r="AS14" s="22" t="s">
        <v>33</v>
      </c>
      <c r="AT14" s="22" t="s">
        <v>33</v>
      </c>
      <c r="AU14" s="22" t="s">
        <v>33</v>
      </c>
      <c r="AV14" s="22">
        <v>-1</v>
      </c>
      <c r="AW14" s="22" t="s">
        <v>33</v>
      </c>
      <c r="AX14" s="22" t="s">
        <v>33</v>
      </c>
      <c r="AY14" s="22" t="s">
        <v>33</v>
      </c>
      <c r="AZ14" s="67">
        <f t="shared" si="5"/>
        <v>-1</v>
      </c>
      <c r="BA14" s="22">
        <v>0</v>
      </c>
      <c r="BB14" s="22" t="s">
        <v>33</v>
      </c>
      <c r="BC14" s="22">
        <f t="shared" si="6"/>
        <v>117</v>
      </c>
      <c r="BD14" s="22">
        <v>0</v>
      </c>
      <c r="BE14" s="22" t="s">
        <v>33</v>
      </c>
      <c r="BF14" s="22">
        <f t="shared" si="7"/>
        <v>117</v>
      </c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  <c r="IW14" s="22"/>
      <c r="IX14" s="22"/>
      <c r="IY14" s="22"/>
      <c r="IZ14" s="22"/>
      <c r="JA14" s="22"/>
      <c r="JB14" s="22"/>
      <c r="JC14" s="22"/>
      <c r="JD14" s="22"/>
      <c r="JE14" s="22"/>
      <c r="JF14" s="22"/>
      <c r="JG14" s="22"/>
      <c r="JH14" s="22"/>
      <c r="JI14" s="22"/>
      <c r="JJ14" s="22"/>
      <c r="JK14" s="22"/>
      <c r="JL14" s="22"/>
      <c r="JM14" s="22"/>
      <c r="JN14" s="22"/>
      <c r="JO14" s="22"/>
      <c r="JP14" s="22"/>
      <c r="JQ14" s="22"/>
      <c r="JR14" s="22"/>
      <c r="JS14" s="22"/>
      <c r="JT14" s="22"/>
      <c r="JU14" s="22"/>
      <c r="JV14" s="22"/>
      <c r="JW14" s="22"/>
      <c r="JX14" s="22"/>
      <c r="JY14" s="22"/>
      <c r="JZ14" s="22"/>
      <c r="KA14" s="22"/>
      <c r="KB14" s="22"/>
      <c r="KC14" s="22"/>
      <c r="KD14" s="22"/>
      <c r="KE14" s="22"/>
      <c r="KF14" s="22"/>
      <c r="KG14" s="22"/>
      <c r="KH14" s="22"/>
      <c r="KI14" s="22"/>
      <c r="KJ14" s="22"/>
      <c r="KK14" s="22"/>
      <c r="KL14" s="22"/>
      <c r="KM14" s="22"/>
      <c r="KN14" s="22"/>
      <c r="KO14" s="22"/>
      <c r="KP14" s="22"/>
      <c r="KQ14" s="22"/>
      <c r="KR14" s="22"/>
      <c r="KS14" s="22"/>
      <c r="KT14" s="22"/>
      <c r="KU14" s="22"/>
      <c r="KV14" s="22"/>
      <c r="KW14" s="22"/>
      <c r="KX14" s="22"/>
      <c r="KY14" s="22"/>
      <c r="KZ14" s="22"/>
      <c r="LA14" s="22"/>
      <c r="LB14" s="22"/>
      <c r="LC14" s="22"/>
      <c r="LD14" s="22"/>
      <c r="LE14" s="22"/>
      <c r="LF14" s="22"/>
      <c r="LG14" s="22"/>
      <c r="LH14" s="22"/>
      <c r="LI14" s="22"/>
      <c r="LJ14" s="22"/>
      <c r="LK14" s="22"/>
      <c r="LL14" s="22"/>
      <c r="LM14" s="22"/>
      <c r="LN14" s="22"/>
      <c r="LO14" s="22"/>
      <c r="LP14" s="22"/>
      <c r="LQ14" s="22"/>
      <c r="LR14" s="22"/>
      <c r="LS14" s="22"/>
      <c r="LT14" s="22"/>
      <c r="LU14" s="22"/>
      <c r="LV14" s="22"/>
      <c r="LW14" s="22"/>
      <c r="LX14" s="22"/>
      <c r="LY14" s="22"/>
      <c r="LZ14" s="22"/>
      <c r="MA14" s="22"/>
      <c r="MB14" s="22"/>
      <c r="MC14" s="22"/>
      <c r="MD14" s="22"/>
      <c r="ME14" s="22"/>
      <c r="MF14" s="22"/>
      <c r="MG14" s="22"/>
      <c r="MH14" s="22"/>
      <c r="MI14" s="22"/>
      <c r="MJ14" s="22"/>
      <c r="MK14" s="22"/>
      <c r="ML14" s="22"/>
      <c r="MM14" s="22"/>
      <c r="MN14" s="22"/>
      <c r="MO14" s="22"/>
      <c r="MP14" s="22"/>
      <c r="MQ14" s="22"/>
      <c r="MR14" s="22"/>
      <c r="MS14" s="22"/>
      <c r="MT14" s="22"/>
      <c r="MU14" s="22"/>
      <c r="MV14" s="22"/>
      <c r="MW14" s="22"/>
      <c r="MX14" s="22"/>
      <c r="MY14" s="22"/>
      <c r="MZ14" s="22"/>
      <c r="NA14" s="22"/>
      <c r="NB14" s="22"/>
      <c r="NC14" s="22"/>
      <c r="ND14" s="22"/>
      <c r="NE14" s="22"/>
      <c r="NF14" s="22"/>
      <c r="NG14" s="22"/>
      <c r="NH14" s="22"/>
      <c r="NI14" s="22"/>
      <c r="NJ14" s="22"/>
      <c r="NK14" s="22"/>
      <c r="NL14" s="22"/>
      <c r="NM14" s="22"/>
      <c r="NN14" s="22"/>
      <c r="NO14" s="22"/>
      <c r="NP14" s="22"/>
      <c r="NQ14" s="22"/>
      <c r="NR14" s="22"/>
      <c r="NS14" s="22"/>
      <c r="NT14" s="22"/>
      <c r="NU14" s="22"/>
      <c r="NV14" s="22"/>
      <c r="NW14" s="22"/>
      <c r="NX14" s="22"/>
      <c r="NY14" s="22"/>
      <c r="NZ14" s="22"/>
      <c r="OA14" s="22"/>
      <c r="OB14" s="22"/>
      <c r="OC14" s="22"/>
      <c r="OD14" s="22"/>
      <c r="OE14" s="22"/>
      <c r="OF14" s="22"/>
      <c r="OG14" s="22"/>
      <c r="OH14" s="22"/>
      <c r="OI14" s="22"/>
      <c r="OJ14" s="22"/>
      <c r="OK14" s="22"/>
      <c r="OL14" s="22"/>
      <c r="OM14" s="22"/>
      <c r="ON14" s="22"/>
      <c r="OO14" s="22"/>
      <c r="OP14" s="22"/>
      <c r="OQ14" s="22"/>
      <c r="OR14" s="22"/>
      <c r="OS14" s="22"/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22"/>
      <c r="PI14" s="22"/>
      <c r="PJ14" s="22"/>
      <c r="PK14" s="22"/>
      <c r="PL14" s="22"/>
      <c r="PM14" s="22"/>
      <c r="PN14" s="22"/>
      <c r="PO14" s="22"/>
      <c r="PP14" s="22"/>
      <c r="PQ14" s="22"/>
      <c r="PR14" s="22"/>
      <c r="PS14" s="22"/>
      <c r="PT14" s="22"/>
      <c r="PU14" s="22"/>
      <c r="PV14" s="22"/>
      <c r="PW14" s="22"/>
      <c r="PX14" s="22"/>
      <c r="PY14" s="22"/>
      <c r="PZ14" s="22"/>
      <c r="QA14" s="22"/>
      <c r="QB14" s="22"/>
      <c r="QC14" s="22"/>
      <c r="QD14" s="22"/>
      <c r="QE14" s="22"/>
      <c r="QF14" s="22"/>
      <c r="QG14" s="22"/>
      <c r="QH14" s="22"/>
      <c r="QI14" s="22"/>
      <c r="QJ14" s="22"/>
      <c r="QK14" s="22"/>
      <c r="QL14" s="22"/>
      <c r="QM14" s="22"/>
      <c r="QN14" s="22"/>
      <c r="QO14" s="22"/>
      <c r="QP14" s="22"/>
      <c r="QQ14" s="22"/>
      <c r="QR14" s="22"/>
      <c r="QS14" s="22"/>
      <c r="QT14" s="22"/>
      <c r="QU14" s="22"/>
      <c r="QV14" s="22"/>
      <c r="QW14" s="22"/>
      <c r="QX14" s="22"/>
      <c r="QY14" s="22"/>
      <c r="QZ14" s="22"/>
      <c r="RA14" s="22"/>
      <c r="RB14" s="22"/>
      <c r="RC14" s="22"/>
      <c r="RD14" s="22"/>
      <c r="RE14" s="22"/>
      <c r="RF14" s="22"/>
      <c r="RG14" s="22"/>
      <c r="RH14" s="22"/>
      <c r="RI14" s="22"/>
      <c r="RJ14" s="22"/>
      <c r="RK14" s="22"/>
      <c r="RL14" s="22"/>
      <c r="RM14" s="22"/>
      <c r="RN14" s="22"/>
      <c r="RO14" s="22"/>
      <c r="RP14" s="22"/>
      <c r="RQ14" s="22"/>
      <c r="RR14" s="22"/>
      <c r="RS14" s="22"/>
      <c r="RT14" s="22"/>
      <c r="RU14" s="22"/>
      <c r="RV14" s="22"/>
      <c r="RW14" s="22"/>
      <c r="RX14" s="22"/>
      <c r="RY14" s="22"/>
      <c r="RZ14" s="22"/>
      <c r="SA14" s="22"/>
      <c r="SB14" s="22"/>
      <c r="SC14" s="22"/>
      <c r="SD14" s="22"/>
      <c r="SE14" s="22"/>
      <c r="SF14" s="22"/>
      <c r="SG14" s="22"/>
      <c r="SH14" s="22"/>
      <c r="SI14" s="22"/>
      <c r="SJ14" s="22"/>
      <c r="SK14" s="22"/>
      <c r="SL14" s="22"/>
      <c r="SM14" s="22"/>
      <c r="SN14" s="22"/>
      <c r="SO14" s="22"/>
      <c r="SP14" s="22"/>
      <c r="SQ14" s="22"/>
      <c r="SR14" s="22"/>
      <c r="SS14" s="22"/>
      <c r="ST14" s="22"/>
      <c r="SU14" s="22"/>
      <c r="SV14" s="22"/>
      <c r="SW14" s="22"/>
      <c r="SX14" s="22"/>
      <c r="SY14" s="22"/>
      <c r="SZ14" s="22"/>
      <c r="TA14" s="22"/>
      <c r="TB14" s="22"/>
      <c r="TC14" s="22"/>
      <c r="TD14" s="22"/>
      <c r="TE14" s="22"/>
      <c r="TF14" s="22"/>
      <c r="TG14" s="22"/>
      <c r="TH14" s="22"/>
      <c r="TI14" s="22"/>
      <c r="TJ14" s="22"/>
      <c r="TK14" s="22"/>
      <c r="TL14" s="22"/>
      <c r="TM14" s="22"/>
      <c r="TN14" s="22"/>
      <c r="TO14" s="22"/>
      <c r="TP14" s="22"/>
      <c r="TQ14" s="22"/>
      <c r="TR14" s="22"/>
      <c r="TS14" s="22"/>
      <c r="TT14" s="22"/>
      <c r="TU14" s="22"/>
      <c r="TV14" s="22"/>
      <c r="TW14" s="22"/>
      <c r="TX14" s="22"/>
      <c r="TY14" s="22"/>
      <c r="TZ14" s="22"/>
      <c r="UA14" s="22"/>
      <c r="UB14" s="22"/>
      <c r="UC14" s="22"/>
      <c r="UD14" s="22"/>
      <c r="UE14" s="22"/>
      <c r="UF14" s="22"/>
      <c r="UG14" s="22"/>
      <c r="UH14" s="22"/>
      <c r="UI14" s="22"/>
      <c r="UJ14" s="22"/>
      <c r="UK14" s="22"/>
      <c r="UL14" s="22"/>
      <c r="UM14" s="22"/>
      <c r="UN14" s="22"/>
      <c r="UO14" s="22"/>
      <c r="UP14" s="22"/>
      <c r="UQ14" s="22"/>
      <c r="UR14" s="22"/>
      <c r="US14" s="22"/>
      <c r="UT14" s="22"/>
      <c r="UU14" s="22"/>
      <c r="UV14" s="22"/>
      <c r="UW14" s="22"/>
      <c r="UX14" s="22"/>
      <c r="UY14" s="22"/>
      <c r="UZ14" s="22"/>
      <c r="VA14" s="22"/>
      <c r="VB14" s="22"/>
      <c r="VC14" s="22"/>
      <c r="VD14" s="22"/>
      <c r="VE14" s="22"/>
      <c r="VF14" s="22"/>
      <c r="VG14" s="22"/>
      <c r="VH14" s="22"/>
      <c r="VI14" s="22"/>
      <c r="VJ14" s="22"/>
      <c r="VK14" s="22"/>
      <c r="VL14" s="22"/>
      <c r="VM14" s="22"/>
      <c r="VN14" s="22"/>
      <c r="VO14" s="22"/>
      <c r="VP14" s="22"/>
      <c r="VQ14" s="22"/>
      <c r="VR14" s="22"/>
      <c r="VS14" s="22"/>
      <c r="VT14" s="22"/>
      <c r="VU14" s="22"/>
      <c r="VV14" s="22"/>
      <c r="VW14" s="22"/>
      <c r="VX14" s="22"/>
      <c r="VY14" s="22"/>
      <c r="VZ14" s="22"/>
      <c r="WA14" s="22"/>
      <c r="WB14" s="22"/>
      <c r="WC14" s="22"/>
      <c r="WD14" s="22"/>
      <c r="WE14" s="22"/>
      <c r="WF14" s="22"/>
      <c r="WG14" s="22"/>
      <c r="WH14" s="22"/>
      <c r="WI14" s="22"/>
      <c r="WJ14" s="22"/>
      <c r="WK14" s="22"/>
      <c r="WL14" s="22"/>
      <c r="WM14" s="22"/>
      <c r="WN14" s="22"/>
      <c r="WO14" s="22"/>
      <c r="WP14" s="22"/>
      <c r="WQ14" s="22"/>
      <c r="WR14" s="22"/>
      <c r="WS14" s="22"/>
      <c r="WT14" s="22"/>
      <c r="WU14" s="22"/>
      <c r="WV14" s="22"/>
      <c r="WW14" s="22"/>
      <c r="WX14" s="22"/>
      <c r="WY14" s="22"/>
      <c r="WZ14" s="22"/>
      <c r="XA14" s="22"/>
      <c r="XB14" s="22"/>
      <c r="XC14" s="22"/>
      <c r="XD14" s="22"/>
      <c r="XE14" s="22"/>
      <c r="XF14" s="22"/>
      <c r="XG14" s="22"/>
      <c r="XH14" s="22"/>
      <c r="XI14" s="22"/>
      <c r="XJ14" s="22"/>
      <c r="XK14" s="22"/>
      <c r="XL14" s="22"/>
      <c r="XM14" s="22"/>
      <c r="XN14" s="22"/>
      <c r="XO14" s="22"/>
      <c r="XP14" s="22"/>
      <c r="XQ14" s="22"/>
      <c r="XR14" s="22"/>
      <c r="XS14" s="22"/>
      <c r="XT14" s="22"/>
      <c r="XU14" s="22"/>
      <c r="XV14" s="22"/>
      <c r="XW14" s="22"/>
      <c r="XX14" s="22"/>
      <c r="XY14" s="22"/>
      <c r="XZ14" s="22"/>
      <c r="YA14" s="22"/>
      <c r="YB14" s="22"/>
      <c r="YC14" s="22"/>
      <c r="YD14" s="22"/>
      <c r="YE14" s="22"/>
      <c r="YF14" s="22"/>
      <c r="YG14" s="22"/>
      <c r="YH14" s="22"/>
      <c r="YI14" s="22"/>
      <c r="YJ14" s="22"/>
      <c r="YK14" s="22"/>
      <c r="YL14" s="22"/>
      <c r="YM14" s="22"/>
      <c r="YN14" s="22"/>
      <c r="YO14" s="22"/>
      <c r="YP14" s="22"/>
      <c r="YQ14" s="22"/>
      <c r="YR14" s="22"/>
      <c r="YS14" s="22"/>
      <c r="YT14" s="22"/>
      <c r="YU14" s="22"/>
      <c r="YV14" s="22"/>
      <c r="YW14" s="22"/>
      <c r="YX14" s="22"/>
      <c r="YY14" s="22"/>
      <c r="YZ14" s="22"/>
      <c r="ZA14" s="22"/>
      <c r="ZB14" s="22"/>
      <c r="ZC14" s="22"/>
      <c r="ZD14" s="22"/>
      <c r="ZE14" s="22"/>
      <c r="ZF14" s="22"/>
      <c r="ZG14" s="22"/>
      <c r="ZH14" s="22"/>
      <c r="ZI14" s="22"/>
      <c r="ZJ14" s="22"/>
      <c r="ZK14" s="22"/>
      <c r="ZL14" s="22"/>
      <c r="ZM14" s="22"/>
      <c r="ZN14" s="22"/>
      <c r="ZO14" s="22"/>
      <c r="ZP14" s="22"/>
      <c r="ZQ14" s="22"/>
      <c r="ZR14" s="22"/>
      <c r="ZS14" s="22"/>
      <c r="ZT14" s="22"/>
      <c r="ZU14" s="22"/>
      <c r="ZV14" s="22"/>
      <c r="ZW14" s="22"/>
      <c r="ZX14" s="22"/>
      <c r="ZY14" s="22"/>
      <c r="ZZ14" s="22"/>
      <c r="AAA14" s="22"/>
      <c r="AAB14" s="22"/>
      <c r="AAC14" s="22"/>
      <c r="AAD14" s="22"/>
      <c r="AAE14" s="22"/>
      <c r="AAF14" s="22"/>
      <c r="AAG14" s="22"/>
      <c r="AAH14" s="22"/>
      <c r="AAI14" s="22"/>
      <c r="AAJ14" s="22"/>
      <c r="AAK14" s="22"/>
      <c r="AAL14" s="22"/>
      <c r="AAM14" s="22"/>
      <c r="AAN14" s="22"/>
      <c r="AAO14" s="22"/>
      <c r="AAP14" s="22"/>
      <c r="AAQ14" s="22"/>
      <c r="AAR14" s="22"/>
      <c r="AAS14" s="22"/>
      <c r="AAT14" s="22"/>
      <c r="AAU14" s="22"/>
      <c r="AAV14" s="22"/>
      <c r="AAW14" s="22"/>
      <c r="AAX14" s="22"/>
      <c r="AAY14" s="22"/>
      <c r="AAZ14" s="22"/>
      <c r="ABA14" s="22"/>
      <c r="ABB14" s="22"/>
      <c r="ABC14" s="22"/>
      <c r="ABD14" s="22"/>
      <c r="ABE14" s="22"/>
      <c r="ABF14" s="22"/>
      <c r="ABG14" s="22"/>
      <c r="ABH14" s="22"/>
      <c r="ABI14" s="22"/>
      <c r="ABJ14" s="22"/>
      <c r="ABK14" s="22"/>
      <c r="ABL14" s="22"/>
      <c r="ABM14" s="22"/>
      <c r="ABN14" s="22"/>
      <c r="ABO14" s="22"/>
      <c r="ABP14" s="22"/>
      <c r="ABQ14" s="22"/>
      <c r="ABR14" s="22"/>
      <c r="ABS14" s="22"/>
      <c r="ABT14" s="22"/>
      <c r="ABU14" s="22"/>
      <c r="ABV14" s="22"/>
      <c r="ABW14" s="22"/>
      <c r="ABX14" s="22"/>
      <c r="ABY14" s="22"/>
      <c r="ABZ14" s="22"/>
      <c r="ACA14" s="22"/>
      <c r="ACB14" s="22"/>
      <c r="ACC14" s="22"/>
      <c r="ACD14" s="22"/>
      <c r="ACE14" s="22"/>
      <c r="ACF14" s="22"/>
      <c r="ACG14" s="22"/>
      <c r="ACH14" s="22"/>
      <c r="ACI14" s="22"/>
      <c r="ACJ14" s="22"/>
      <c r="ACK14" s="22"/>
      <c r="ACL14" s="22"/>
      <c r="ACM14" s="22"/>
      <c r="ACN14" s="22"/>
      <c r="ACO14" s="22"/>
      <c r="ACP14" s="22"/>
      <c r="ACQ14" s="22"/>
      <c r="ACR14" s="22"/>
      <c r="ACS14" s="22"/>
      <c r="ACT14" s="22"/>
      <c r="ACU14" s="22"/>
      <c r="ACV14" s="22"/>
      <c r="ACW14" s="22"/>
      <c r="ACX14" s="22"/>
      <c r="ACY14" s="22"/>
      <c r="ACZ14" s="22"/>
      <c r="ADA14" s="22"/>
      <c r="ADB14" s="22"/>
      <c r="ADC14" s="22"/>
      <c r="ADD14" s="22"/>
      <c r="ADE14" s="22"/>
      <c r="ADF14" s="22"/>
      <c r="ADG14" s="22"/>
      <c r="ADH14" s="22"/>
      <c r="ADI14" s="22"/>
      <c r="ADJ14" s="22"/>
      <c r="ADK14" s="22"/>
      <c r="ADL14" s="22"/>
      <c r="ADM14" s="22"/>
      <c r="ADN14" s="22"/>
      <c r="ADO14" s="22"/>
      <c r="ADP14" s="22"/>
      <c r="ADQ14" s="22"/>
      <c r="ADR14" s="22"/>
      <c r="ADS14" s="22"/>
      <c r="ADT14" s="22"/>
      <c r="ADU14" s="22"/>
      <c r="ADV14" s="22"/>
      <c r="ADW14" s="22"/>
      <c r="ADX14" s="22"/>
      <c r="ADY14" s="22"/>
      <c r="ADZ14" s="22"/>
      <c r="AEA14" s="22"/>
      <c r="AEB14" s="22"/>
      <c r="AEC14" s="22"/>
      <c r="AED14" s="22"/>
      <c r="AEE14" s="22"/>
      <c r="AEF14" s="22"/>
      <c r="AEG14" s="22"/>
      <c r="AEH14" s="22"/>
      <c r="AEI14" s="22"/>
      <c r="AEJ14" s="22"/>
      <c r="AEK14" s="22"/>
      <c r="AEL14" s="22"/>
      <c r="AEM14" s="22"/>
      <c r="AEN14" s="22"/>
      <c r="AEO14" s="22"/>
      <c r="AEP14" s="22"/>
      <c r="AEQ14" s="22"/>
      <c r="AER14" s="22"/>
      <c r="AES14" s="22"/>
      <c r="AET14" s="22"/>
      <c r="AEU14" s="22"/>
      <c r="AEV14" s="22"/>
      <c r="AEW14" s="22"/>
      <c r="AEX14" s="22"/>
      <c r="AEY14" s="22"/>
      <c r="AEZ14" s="22"/>
      <c r="AFA14" s="22"/>
      <c r="AFB14" s="22"/>
      <c r="AFC14" s="22"/>
      <c r="AFD14" s="22"/>
      <c r="AFE14" s="22"/>
      <c r="AFF14" s="22"/>
      <c r="AFG14" s="22"/>
      <c r="AFH14" s="22"/>
      <c r="AFI14" s="22"/>
      <c r="AFJ14" s="22"/>
      <c r="AFK14" s="22"/>
      <c r="AFL14" s="22"/>
      <c r="AFM14" s="22"/>
      <c r="AFN14" s="22"/>
      <c r="AFO14" s="22"/>
      <c r="AFP14" s="22"/>
      <c r="AFQ14" s="22"/>
      <c r="AFR14" s="22"/>
      <c r="AFS14" s="22"/>
      <c r="AFT14" s="22"/>
      <c r="AFU14" s="22"/>
      <c r="AFV14" s="22"/>
      <c r="AFW14" s="22"/>
      <c r="AFX14" s="22"/>
      <c r="AFY14" s="22"/>
      <c r="AFZ14" s="22"/>
      <c r="AGA14" s="22"/>
      <c r="AGB14" s="22"/>
      <c r="AGC14" s="22"/>
      <c r="AGD14" s="22"/>
      <c r="AGE14" s="22"/>
      <c r="AGF14" s="22"/>
      <c r="AGG14" s="22"/>
      <c r="AGH14" s="22"/>
      <c r="AGI14" s="22"/>
      <c r="AGJ14" s="22"/>
      <c r="AGK14" s="22"/>
      <c r="AGL14" s="22"/>
      <c r="AGM14" s="22"/>
      <c r="AGN14" s="22"/>
      <c r="AGO14" s="22"/>
      <c r="AGP14" s="22"/>
      <c r="AGQ14" s="22"/>
      <c r="AGR14" s="22"/>
      <c r="AGS14" s="22"/>
      <c r="AGT14" s="22"/>
      <c r="AGU14" s="22"/>
      <c r="AGV14" s="22"/>
      <c r="AGW14" s="22"/>
      <c r="AGX14" s="22"/>
      <c r="AGY14" s="22"/>
      <c r="AGZ14" s="22"/>
      <c r="AHA14" s="22"/>
      <c r="AHB14" s="22"/>
      <c r="AHC14" s="22"/>
      <c r="AHD14" s="22"/>
      <c r="AHE14" s="22"/>
      <c r="AHF14" s="22"/>
      <c r="AHG14" s="22"/>
      <c r="AHH14" s="22"/>
      <c r="AHI14" s="22"/>
      <c r="AHJ14" s="22"/>
      <c r="AHK14" s="22"/>
      <c r="AHL14" s="22"/>
      <c r="AHM14" s="22"/>
      <c r="AHN14" s="22"/>
      <c r="AHO14" s="22"/>
      <c r="AHP14" s="22"/>
      <c r="AHQ14" s="22"/>
      <c r="AHR14" s="22"/>
      <c r="AHS14" s="22"/>
      <c r="AHT14" s="22"/>
      <c r="AHU14" s="22"/>
      <c r="AHV14" s="22"/>
      <c r="AHW14" s="22"/>
      <c r="AHX14" s="22"/>
      <c r="AHY14" s="22"/>
      <c r="AHZ14" s="22"/>
      <c r="AIA14" s="22"/>
      <c r="AIB14" s="22"/>
      <c r="AIC14" s="22"/>
      <c r="AID14" s="22"/>
      <c r="AIE14" s="22"/>
      <c r="AIF14" s="22"/>
      <c r="AIG14" s="22"/>
      <c r="AIH14" s="22"/>
      <c r="AII14" s="22"/>
      <c r="AIJ14" s="22"/>
      <c r="AIK14" s="22"/>
      <c r="AIL14" s="22"/>
      <c r="AIM14" s="22"/>
      <c r="AIN14" s="22"/>
      <c r="AIO14" s="22"/>
      <c r="AIP14" s="22"/>
      <c r="AIQ14" s="22"/>
      <c r="AIR14" s="22"/>
      <c r="AIS14" s="22"/>
      <c r="AIT14" s="22"/>
      <c r="AIU14" s="22"/>
      <c r="AIV14" s="22"/>
      <c r="AIW14" s="22"/>
      <c r="AIX14" s="22"/>
      <c r="AIY14" s="22"/>
      <c r="AIZ14" s="22"/>
      <c r="AJA14" s="22"/>
      <c r="AJB14" s="22"/>
      <c r="AJC14" s="22"/>
      <c r="AJD14" s="22"/>
      <c r="AJE14" s="22"/>
      <c r="AJF14" s="22"/>
      <c r="AJG14" s="22"/>
      <c r="AJH14" s="22"/>
      <c r="AJI14" s="22"/>
      <c r="AJJ14" s="22"/>
      <c r="AJK14" s="22"/>
      <c r="AJL14" s="22"/>
      <c r="AJM14" s="22"/>
      <c r="AJN14" s="22"/>
      <c r="AJO14" s="22"/>
      <c r="AJP14" s="22"/>
      <c r="AJQ14" s="22"/>
      <c r="AJR14" s="22"/>
      <c r="AJS14" s="22"/>
      <c r="AJT14" s="22"/>
      <c r="AJU14" s="22"/>
      <c r="AJV14" s="22"/>
      <c r="AJW14" s="22"/>
      <c r="AJX14" s="22"/>
      <c r="AJY14" s="22"/>
      <c r="AJZ14" s="22"/>
      <c r="AKA14" s="22"/>
      <c r="AKB14" s="22"/>
      <c r="AKC14" s="22"/>
      <c r="AKD14" s="22"/>
      <c r="AKE14" s="22"/>
      <c r="AKF14" s="22"/>
      <c r="AKG14" s="22"/>
      <c r="AKH14" s="22"/>
      <c r="AKI14" s="22"/>
      <c r="AKJ14" s="22"/>
      <c r="AKK14" s="22"/>
      <c r="AKL14" s="22"/>
      <c r="AKM14" s="22"/>
      <c r="AKN14" s="22"/>
      <c r="AKO14" s="22"/>
      <c r="AKP14" s="22"/>
      <c r="AKQ14" s="22"/>
      <c r="AKR14" s="22"/>
      <c r="AKS14" s="22"/>
      <c r="AKT14" s="22"/>
      <c r="AKU14" s="22"/>
      <c r="AKV14" s="22"/>
      <c r="AKW14" s="22"/>
      <c r="AKX14" s="22"/>
      <c r="AKY14" s="22"/>
      <c r="AKZ14" s="22"/>
      <c r="ALA14" s="22"/>
      <c r="ALB14" s="22"/>
      <c r="ALC14" s="22"/>
      <c r="ALD14" s="22"/>
      <c r="ALE14" s="22"/>
      <c r="ALF14" s="22"/>
      <c r="ALG14" s="22"/>
      <c r="ALH14" s="22"/>
      <c r="ALI14" s="22"/>
      <c r="ALJ14" s="22"/>
      <c r="ALK14" s="22"/>
      <c r="ALL14" s="22"/>
      <c r="ALM14" s="22"/>
      <c r="ALN14" s="22"/>
      <c r="ALO14" s="22"/>
      <c r="ALP14" s="22"/>
      <c r="ALQ14" s="22"/>
      <c r="ALR14" s="22"/>
      <c r="ALS14" s="22"/>
      <c r="ALT14" s="22"/>
      <c r="ALU14" s="22"/>
      <c r="ALV14" s="22"/>
      <c r="ALW14" s="22"/>
      <c r="ALX14" s="22"/>
      <c r="ALY14" s="22"/>
      <c r="ALZ14" s="22"/>
      <c r="AMA14" s="22"/>
      <c r="AMB14" s="22"/>
      <c r="AMC14" s="22"/>
      <c r="AMD14" s="22"/>
      <c r="AME14" s="22"/>
      <c r="AMF14" s="22"/>
      <c r="AMG14" s="22"/>
      <c r="AMH14" s="22"/>
      <c r="AMI14" s="22"/>
    </row>
    <row r="15" spans="1:1023" s="71" customFormat="1">
      <c r="A15" s="80" t="s">
        <v>255</v>
      </c>
      <c r="B15" s="80">
        <v>2012</v>
      </c>
      <c r="C15" s="80" t="s">
        <v>181</v>
      </c>
      <c r="D15" s="80">
        <v>540</v>
      </c>
      <c r="E15" s="80" t="s">
        <v>182</v>
      </c>
      <c r="F15" s="22">
        <v>1421</v>
      </c>
      <c r="G15" s="48" t="s">
        <v>114</v>
      </c>
      <c r="H15" s="48" t="s">
        <v>115</v>
      </c>
      <c r="I15" s="103">
        <v>1</v>
      </c>
      <c r="J15" s="22">
        <v>1</v>
      </c>
      <c r="K15" s="22">
        <v>4</v>
      </c>
      <c r="L15" s="22">
        <v>49</v>
      </c>
      <c r="M15" s="16">
        <v>8000</v>
      </c>
      <c r="N15" s="16">
        <v>140000</v>
      </c>
      <c r="O15" s="16">
        <v>12800000</v>
      </c>
      <c r="P15" s="75">
        <f t="shared" si="0"/>
        <v>6.25E-2</v>
      </c>
      <c r="Q15" s="75">
        <f t="shared" si="1"/>
        <v>1.09375</v>
      </c>
      <c r="R15" s="22">
        <v>-1</v>
      </c>
      <c r="S15" s="22">
        <v>-1</v>
      </c>
      <c r="T15" s="22">
        <v>-1</v>
      </c>
      <c r="U15" s="22">
        <v>0</v>
      </c>
      <c r="V15" s="22">
        <v>0</v>
      </c>
      <c r="W15" s="22">
        <v>-1</v>
      </c>
      <c r="X15" s="64">
        <f t="shared" si="2"/>
        <v>-0.66666666666666663</v>
      </c>
      <c r="Y15" s="22">
        <v>0</v>
      </c>
      <c r="Z15" s="22" t="s">
        <v>33</v>
      </c>
      <c r="AA15" s="22" t="s">
        <v>33</v>
      </c>
      <c r="AB15" s="22" t="s">
        <v>33</v>
      </c>
      <c r="AC15" s="22">
        <v>-1</v>
      </c>
      <c r="AD15" s="22">
        <v>-1</v>
      </c>
      <c r="AE15" s="22">
        <v>-1</v>
      </c>
      <c r="AF15" s="22" t="s">
        <v>33</v>
      </c>
      <c r="AG15" s="22" t="s">
        <v>33</v>
      </c>
      <c r="AH15" s="64">
        <f t="shared" si="3"/>
        <v>-0.75</v>
      </c>
      <c r="AI15" s="64">
        <f t="shared" si="4"/>
        <v>-0.70833333333333326</v>
      </c>
      <c r="AJ15" s="22">
        <v>5485</v>
      </c>
      <c r="AK15" s="22">
        <v>-1</v>
      </c>
      <c r="AL15" s="22">
        <v>-1</v>
      </c>
      <c r="AM15" s="22" t="s">
        <v>33</v>
      </c>
      <c r="AN15" s="22">
        <v>-1</v>
      </c>
      <c r="AO15" s="22" t="s">
        <v>33</v>
      </c>
      <c r="AP15" s="22" t="s">
        <v>33</v>
      </c>
      <c r="AQ15" s="22" t="s">
        <v>33</v>
      </c>
      <c r="AR15" s="22" t="s">
        <v>33</v>
      </c>
      <c r="AS15" s="22" t="s">
        <v>33</v>
      </c>
      <c r="AT15" s="22" t="s">
        <v>33</v>
      </c>
      <c r="AU15" s="22" t="s">
        <v>33</v>
      </c>
      <c r="AV15" s="22">
        <v>0</v>
      </c>
      <c r="AW15" s="22" t="s">
        <v>33</v>
      </c>
      <c r="AX15" s="22">
        <v>-1</v>
      </c>
      <c r="AY15" s="22" t="s">
        <v>33</v>
      </c>
      <c r="AZ15" s="67">
        <f t="shared" si="5"/>
        <v>-0.8</v>
      </c>
      <c r="BA15" s="22">
        <v>0</v>
      </c>
      <c r="BB15" s="22" t="s">
        <v>33</v>
      </c>
      <c r="BC15" s="22">
        <f t="shared" si="6"/>
        <v>129</v>
      </c>
      <c r="BD15" s="22">
        <v>0</v>
      </c>
      <c r="BE15" s="22" t="s">
        <v>33</v>
      </c>
      <c r="BF15" s="22">
        <f t="shared" si="7"/>
        <v>129</v>
      </c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22"/>
      <c r="JA15" s="22"/>
      <c r="JB15" s="22"/>
      <c r="JC15" s="22"/>
      <c r="JD15" s="22"/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22"/>
      <c r="LR15" s="22"/>
      <c r="LS15" s="22"/>
      <c r="LT15" s="22"/>
      <c r="LU15" s="22"/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22"/>
      <c r="OP15" s="22"/>
      <c r="OQ15" s="22"/>
      <c r="OR15" s="22"/>
      <c r="OS15" s="22"/>
      <c r="OT15" s="22"/>
      <c r="OU15" s="22"/>
      <c r="OV15" s="22"/>
      <c r="OW15" s="22"/>
      <c r="OX15" s="22"/>
      <c r="OY15" s="22"/>
      <c r="OZ15" s="22"/>
      <c r="PA15" s="22"/>
      <c r="PB15" s="22"/>
      <c r="PC15" s="22"/>
      <c r="PD15" s="22"/>
      <c r="PE15" s="22"/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22"/>
      <c r="UA15" s="22"/>
      <c r="UB15" s="22"/>
      <c r="UC15" s="22"/>
      <c r="UD15" s="22"/>
      <c r="UE15" s="22"/>
      <c r="UF15" s="22"/>
      <c r="UG15" s="22"/>
      <c r="UH15" s="22"/>
      <c r="UI15" s="22"/>
      <c r="UJ15" s="22"/>
      <c r="UK15" s="22"/>
      <c r="UL15" s="22"/>
      <c r="UM15" s="22"/>
      <c r="UN15" s="22"/>
      <c r="UO15" s="22"/>
      <c r="UP15" s="22"/>
      <c r="UQ15" s="22"/>
      <c r="UR15" s="22"/>
      <c r="US15" s="22"/>
      <c r="UT15" s="22"/>
      <c r="UU15" s="22"/>
      <c r="UV15" s="22"/>
      <c r="UW15" s="22"/>
      <c r="UX15" s="22"/>
      <c r="UY15" s="22"/>
      <c r="UZ15" s="22"/>
      <c r="VA15" s="22"/>
      <c r="VB15" s="22"/>
      <c r="VC15" s="22"/>
      <c r="VD15" s="22"/>
      <c r="VE15" s="22"/>
      <c r="VF15" s="22"/>
      <c r="VG15" s="22"/>
      <c r="VH15" s="22"/>
      <c r="VI15" s="22"/>
      <c r="VJ15" s="22"/>
      <c r="VK15" s="22"/>
      <c r="VL15" s="22"/>
      <c r="VM15" s="22"/>
      <c r="VN15" s="22"/>
      <c r="VO15" s="22"/>
      <c r="VP15" s="22"/>
      <c r="VQ15" s="22"/>
      <c r="VR15" s="22"/>
      <c r="VS15" s="22"/>
      <c r="VT15" s="22"/>
      <c r="VU15" s="22"/>
      <c r="VV15" s="22"/>
      <c r="VW15" s="22"/>
      <c r="VX15" s="22"/>
      <c r="VY15" s="22"/>
      <c r="VZ15" s="22"/>
      <c r="WA15" s="22"/>
      <c r="WB15" s="22"/>
      <c r="WC15" s="22"/>
      <c r="WD15" s="22"/>
      <c r="WE15" s="22"/>
      <c r="WF15" s="22"/>
      <c r="WG15" s="22"/>
      <c r="WH15" s="22"/>
      <c r="WI15" s="22"/>
      <c r="WJ15" s="22"/>
      <c r="WK15" s="22"/>
      <c r="WL15" s="22"/>
      <c r="WM15" s="22"/>
      <c r="WN15" s="22"/>
      <c r="WO15" s="22"/>
      <c r="WP15" s="22"/>
      <c r="WQ15" s="22"/>
      <c r="WR15" s="22"/>
      <c r="WS15" s="22"/>
      <c r="WT15" s="22"/>
      <c r="WU15" s="22"/>
      <c r="WV15" s="22"/>
      <c r="WW15" s="22"/>
      <c r="WX15" s="22"/>
      <c r="WY15" s="22"/>
      <c r="WZ15" s="22"/>
      <c r="XA15" s="22"/>
      <c r="XB15" s="22"/>
      <c r="XC15" s="22"/>
      <c r="XD15" s="22"/>
      <c r="XE15" s="22"/>
      <c r="XF15" s="22"/>
      <c r="XG15" s="22"/>
      <c r="XH15" s="22"/>
      <c r="XI15" s="22"/>
      <c r="XJ15" s="22"/>
      <c r="XK15" s="22"/>
      <c r="XL15" s="22"/>
      <c r="XM15" s="22"/>
      <c r="XN15" s="22"/>
      <c r="XO15" s="22"/>
      <c r="XP15" s="22"/>
      <c r="XQ15" s="22"/>
      <c r="XR15" s="22"/>
      <c r="XS15" s="22"/>
      <c r="XT15" s="22"/>
      <c r="XU15" s="22"/>
      <c r="XV15" s="22"/>
      <c r="XW15" s="22"/>
      <c r="XX15" s="22"/>
      <c r="XY15" s="22"/>
      <c r="XZ15" s="22"/>
      <c r="YA15" s="22"/>
      <c r="YB15" s="22"/>
      <c r="YC15" s="22"/>
      <c r="YD15" s="22"/>
      <c r="YE15" s="22"/>
      <c r="YF15" s="22"/>
      <c r="YG15" s="22"/>
      <c r="YH15" s="22"/>
      <c r="YI15" s="22"/>
      <c r="YJ15" s="22"/>
      <c r="YK15" s="22"/>
      <c r="YL15" s="22"/>
      <c r="YM15" s="22"/>
      <c r="YN15" s="22"/>
      <c r="YO15" s="22"/>
      <c r="YP15" s="22"/>
      <c r="YQ15" s="22"/>
      <c r="YR15" s="22"/>
      <c r="YS15" s="22"/>
      <c r="YT15" s="22"/>
      <c r="YU15" s="22"/>
      <c r="YV15" s="22"/>
      <c r="YW15" s="22"/>
      <c r="YX15" s="22"/>
      <c r="YY15" s="22"/>
      <c r="YZ15" s="22"/>
      <c r="ZA15" s="22"/>
      <c r="ZB15" s="22"/>
      <c r="ZC15" s="22"/>
      <c r="ZD15" s="22"/>
      <c r="ZE15" s="22"/>
      <c r="ZF15" s="22"/>
      <c r="ZG15" s="22"/>
      <c r="ZH15" s="22"/>
      <c r="ZI15" s="22"/>
      <c r="ZJ15" s="22"/>
      <c r="ZK15" s="22"/>
      <c r="ZL15" s="22"/>
      <c r="ZM15" s="22"/>
      <c r="ZN15" s="22"/>
      <c r="ZO15" s="22"/>
      <c r="ZP15" s="22"/>
      <c r="ZQ15" s="22"/>
      <c r="ZR15" s="22"/>
      <c r="ZS15" s="22"/>
      <c r="ZT15" s="22"/>
      <c r="ZU15" s="22"/>
      <c r="ZV15" s="22"/>
      <c r="ZW15" s="22"/>
      <c r="ZX15" s="22"/>
      <c r="ZY15" s="22"/>
      <c r="ZZ15" s="22"/>
      <c r="AAA15" s="22"/>
      <c r="AAB15" s="22"/>
      <c r="AAC15" s="22"/>
      <c r="AAD15" s="22"/>
      <c r="AAE15" s="22"/>
      <c r="AAF15" s="22"/>
      <c r="AAG15" s="22"/>
      <c r="AAH15" s="22"/>
      <c r="AAI15" s="22"/>
      <c r="AAJ15" s="22"/>
      <c r="AAK15" s="22"/>
      <c r="AAL15" s="22"/>
      <c r="AAM15" s="22"/>
      <c r="AAN15" s="22"/>
      <c r="AAO15" s="22"/>
      <c r="AAP15" s="22"/>
      <c r="AAQ15" s="22"/>
      <c r="AAR15" s="22"/>
      <c r="AAS15" s="22"/>
      <c r="AAT15" s="22"/>
      <c r="AAU15" s="22"/>
      <c r="AAV15" s="22"/>
      <c r="AAW15" s="22"/>
      <c r="AAX15" s="22"/>
      <c r="AAY15" s="22"/>
      <c r="AAZ15" s="22"/>
      <c r="ABA15" s="22"/>
      <c r="ABB15" s="22"/>
      <c r="ABC15" s="22"/>
      <c r="ABD15" s="22"/>
      <c r="ABE15" s="22"/>
      <c r="ABF15" s="22"/>
      <c r="ABG15" s="22"/>
      <c r="ABH15" s="22"/>
      <c r="ABI15" s="22"/>
      <c r="ABJ15" s="22"/>
      <c r="ABK15" s="22"/>
      <c r="ABL15" s="22"/>
      <c r="ABM15" s="22"/>
      <c r="ABN15" s="22"/>
      <c r="ABO15" s="22"/>
      <c r="ABP15" s="22"/>
      <c r="ABQ15" s="22"/>
      <c r="ABR15" s="22"/>
      <c r="ABS15" s="22"/>
      <c r="ABT15" s="22"/>
      <c r="ABU15" s="22"/>
      <c r="ABV15" s="22"/>
      <c r="ABW15" s="22"/>
      <c r="ABX15" s="22"/>
      <c r="ABY15" s="22"/>
      <c r="ABZ15" s="22"/>
      <c r="ACA15" s="22"/>
      <c r="ACB15" s="22"/>
      <c r="ACC15" s="22"/>
      <c r="ACD15" s="22"/>
      <c r="ACE15" s="22"/>
      <c r="ACF15" s="22"/>
      <c r="ACG15" s="22"/>
      <c r="ACH15" s="22"/>
      <c r="ACI15" s="22"/>
      <c r="ACJ15" s="22"/>
      <c r="ACK15" s="22"/>
      <c r="ACL15" s="22"/>
      <c r="ACM15" s="22"/>
      <c r="ACN15" s="22"/>
      <c r="ACO15" s="22"/>
      <c r="ACP15" s="22"/>
      <c r="ACQ15" s="22"/>
      <c r="ACR15" s="22"/>
      <c r="ACS15" s="22"/>
      <c r="ACT15" s="22"/>
      <c r="ACU15" s="22"/>
      <c r="ACV15" s="22"/>
      <c r="ACW15" s="22"/>
      <c r="ACX15" s="22"/>
      <c r="ACY15" s="22"/>
      <c r="ACZ15" s="22"/>
      <c r="ADA15" s="22"/>
      <c r="ADB15" s="22"/>
      <c r="ADC15" s="22"/>
      <c r="ADD15" s="22"/>
      <c r="ADE15" s="22"/>
      <c r="ADF15" s="22"/>
      <c r="ADG15" s="22"/>
      <c r="ADH15" s="22"/>
      <c r="ADI15" s="22"/>
      <c r="ADJ15" s="22"/>
      <c r="ADK15" s="22"/>
      <c r="ADL15" s="22"/>
      <c r="ADM15" s="22"/>
      <c r="ADN15" s="22"/>
      <c r="ADO15" s="22"/>
      <c r="ADP15" s="22"/>
      <c r="ADQ15" s="22"/>
      <c r="ADR15" s="22"/>
      <c r="ADS15" s="22"/>
      <c r="ADT15" s="22"/>
      <c r="ADU15" s="22"/>
      <c r="ADV15" s="22"/>
      <c r="ADW15" s="22"/>
      <c r="ADX15" s="22"/>
      <c r="ADY15" s="22"/>
      <c r="ADZ15" s="22"/>
      <c r="AEA15" s="22"/>
      <c r="AEB15" s="22"/>
      <c r="AEC15" s="22"/>
      <c r="AED15" s="22"/>
      <c r="AEE15" s="22"/>
      <c r="AEF15" s="22"/>
      <c r="AEG15" s="22"/>
      <c r="AEH15" s="22"/>
      <c r="AEI15" s="22"/>
      <c r="AEJ15" s="22"/>
      <c r="AEK15" s="22"/>
      <c r="AEL15" s="22"/>
      <c r="AEM15" s="22"/>
      <c r="AEN15" s="22"/>
      <c r="AEO15" s="22"/>
      <c r="AEP15" s="22"/>
      <c r="AEQ15" s="22"/>
      <c r="AER15" s="22"/>
      <c r="AES15" s="22"/>
      <c r="AET15" s="22"/>
      <c r="AEU15" s="22"/>
      <c r="AEV15" s="22"/>
      <c r="AEW15" s="22"/>
      <c r="AEX15" s="22"/>
      <c r="AEY15" s="22"/>
      <c r="AEZ15" s="22"/>
      <c r="AFA15" s="22"/>
      <c r="AFB15" s="22"/>
      <c r="AFC15" s="22"/>
      <c r="AFD15" s="22"/>
      <c r="AFE15" s="22"/>
      <c r="AFF15" s="22"/>
      <c r="AFG15" s="22"/>
      <c r="AFH15" s="22"/>
      <c r="AFI15" s="22"/>
      <c r="AFJ15" s="22"/>
      <c r="AFK15" s="22"/>
      <c r="AFL15" s="22"/>
      <c r="AFM15" s="22"/>
      <c r="AFN15" s="22"/>
      <c r="AFO15" s="22"/>
      <c r="AFP15" s="22"/>
      <c r="AFQ15" s="22"/>
      <c r="AFR15" s="22"/>
      <c r="AFS15" s="22"/>
      <c r="AFT15" s="22"/>
      <c r="AFU15" s="22"/>
      <c r="AFV15" s="22"/>
      <c r="AFW15" s="22"/>
      <c r="AFX15" s="22"/>
      <c r="AFY15" s="22"/>
      <c r="AFZ15" s="22"/>
      <c r="AGA15" s="22"/>
      <c r="AGB15" s="22"/>
      <c r="AGC15" s="22"/>
      <c r="AGD15" s="22"/>
      <c r="AGE15" s="22"/>
      <c r="AGF15" s="22"/>
      <c r="AGG15" s="22"/>
      <c r="AGH15" s="22"/>
      <c r="AGI15" s="22"/>
      <c r="AGJ15" s="22"/>
      <c r="AGK15" s="22"/>
      <c r="AGL15" s="22"/>
      <c r="AGM15" s="22"/>
      <c r="AGN15" s="22"/>
      <c r="AGO15" s="22"/>
      <c r="AGP15" s="22"/>
      <c r="AGQ15" s="22"/>
      <c r="AGR15" s="22"/>
      <c r="AGS15" s="22"/>
      <c r="AGT15" s="22"/>
      <c r="AGU15" s="22"/>
      <c r="AGV15" s="22"/>
      <c r="AGW15" s="22"/>
      <c r="AGX15" s="22"/>
      <c r="AGY15" s="22"/>
      <c r="AGZ15" s="22"/>
      <c r="AHA15" s="22"/>
      <c r="AHB15" s="22"/>
      <c r="AHC15" s="22"/>
      <c r="AHD15" s="22"/>
      <c r="AHE15" s="22"/>
      <c r="AHF15" s="22"/>
      <c r="AHG15" s="22"/>
      <c r="AHH15" s="22"/>
      <c r="AHI15" s="22"/>
      <c r="AHJ15" s="22"/>
      <c r="AHK15" s="22"/>
      <c r="AHL15" s="22"/>
      <c r="AHM15" s="22"/>
      <c r="AHN15" s="22"/>
      <c r="AHO15" s="22"/>
      <c r="AHP15" s="22"/>
      <c r="AHQ15" s="22"/>
      <c r="AHR15" s="22"/>
      <c r="AHS15" s="22"/>
      <c r="AHT15" s="22"/>
      <c r="AHU15" s="22"/>
      <c r="AHV15" s="22"/>
      <c r="AHW15" s="22"/>
      <c r="AHX15" s="22"/>
      <c r="AHY15" s="22"/>
      <c r="AHZ15" s="22"/>
      <c r="AIA15" s="22"/>
      <c r="AIB15" s="22"/>
      <c r="AIC15" s="22"/>
      <c r="AID15" s="22"/>
      <c r="AIE15" s="22"/>
      <c r="AIF15" s="22"/>
      <c r="AIG15" s="22"/>
      <c r="AIH15" s="22"/>
      <c r="AII15" s="22"/>
      <c r="AIJ15" s="22"/>
      <c r="AIK15" s="22"/>
      <c r="AIL15" s="22"/>
      <c r="AIM15" s="22"/>
      <c r="AIN15" s="22"/>
      <c r="AIO15" s="22"/>
      <c r="AIP15" s="22"/>
      <c r="AIQ15" s="22"/>
      <c r="AIR15" s="22"/>
      <c r="AIS15" s="22"/>
      <c r="AIT15" s="22"/>
      <c r="AIU15" s="22"/>
      <c r="AIV15" s="22"/>
      <c r="AIW15" s="22"/>
      <c r="AIX15" s="22"/>
      <c r="AIY15" s="22"/>
      <c r="AIZ15" s="22"/>
      <c r="AJA15" s="22"/>
      <c r="AJB15" s="22"/>
      <c r="AJC15" s="22"/>
      <c r="AJD15" s="22"/>
      <c r="AJE15" s="22"/>
      <c r="AJF15" s="22"/>
      <c r="AJG15" s="22"/>
      <c r="AJH15" s="22"/>
      <c r="AJI15" s="22"/>
      <c r="AJJ15" s="22"/>
      <c r="AJK15" s="22"/>
      <c r="AJL15" s="22"/>
      <c r="AJM15" s="22"/>
      <c r="AJN15" s="22"/>
      <c r="AJO15" s="22"/>
      <c r="AJP15" s="22"/>
      <c r="AJQ15" s="22"/>
      <c r="AJR15" s="22"/>
      <c r="AJS15" s="22"/>
      <c r="AJT15" s="22"/>
      <c r="AJU15" s="22"/>
      <c r="AJV15" s="22"/>
      <c r="AJW15" s="22"/>
      <c r="AJX15" s="22"/>
      <c r="AJY15" s="22"/>
      <c r="AJZ15" s="22"/>
      <c r="AKA15" s="22"/>
      <c r="AKB15" s="22"/>
      <c r="AKC15" s="22"/>
      <c r="AKD15" s="22"/>
      <c r="AKE15" s="22"/>
      <c r="AKF15" s="22"/>
      <c r="AKG15" s="22"/>
      <c r="AKH15" s="22"/>
      <c r="AKI15" s="22"/>
      <c r="AKJ15" s="22"/>
      <c r="AKK15" s="22"/>
      <c r="AKL15" s="22"/>
      <c r="AKM15" s="22"/>
      <c r="AKN15" s="22"/>
      <c r="AKO15" s="22"/>
      <c r="AKP15" s="22"/>
      <c r="AKQ15" s="22"/>
      <c r="AKR15" s="22"/>
      <c r="AKS15" s="22"/>
      <c r="AKT15" s="22"/>
      <c r="AKU15" s="22"/>
      <c r="AKV15" s="22"/>
      <c r="AKW15" s="22"/>
      <c r="AKX15" s="22"/>
      <c r="AKY15" s="22"/>
      <c r="AKZ15" s="22"/>
      <c r="ALA15" s="22"/>
      <c r="ALB15" s="22"/>
      <c r="ALC15" s="22"/>
      <c r="ALD15" s="22"/>
      <c r="ALE15" s="22"/>
      <c r="ALF15" s="22"/>
      <c r="ALG15" s="22"/>
      <c r="ALH15" s="22"/>
      <c r="ALI15" s="22"/>
      <c r="ALJ15" s="22"/>
      <c r="ALK15" s="22"/>
      <c r="ALL15" s="22"/>
      <c r="ALM15" s="22"/>
      <c r="ALN15" s="22"/>
      <c r="ALO15" s="22"/>
      <c r="ALP15" s="22"/>
      <c r="ALQ15" s="22"/>
      <c r="ALR15" s="22"/>
      <c r="ALS15" s="22"/>
      <c r="ALT15" s="22"/>
      <c r="ALU15" s="22"/>
      <c r="ALV15" s="22"/>
      <c r="ALW15" s="22"/>
      <c r="ALX15" s="22"/>
      <c r="ALY15" s="22"/>
      <c r="ALZ15" s="22"/>
      <c r="AMA15" s="22"/>
      <c r="AMB15" s="22"/>
      <c r="AMC15" s="22"/>
      <c r="AMD15" s="22"/>
      <c r="AME15" s="22"/>
      <c r="AMF15" s="22"/>
      <c r="AMG15" s="22"/>
      <c r="AMH15" s="22"/>
      <c r="AMI15" s="22"/>
    </row>
    <row r="16" spans="1:1023" s="71" customFormat="1">
      <c r="A16" s="71" t="s">
        <v>111</v>
      </c>
      <c r="B16" s="83">
        <v>1994</v>
      </c>
      <c r="C16" s="71" t="s">
        <v>183</v>
      </c>
      <c r="D16" s="83">
        <v>373</v>
      </c>
      <c r="E16" s="71" t="s">
        <v>184</v>
      </c>
      <c r="F16" s="71">
        <v>1181</v>
      </c>
      <c r="G16" s="6">
        <v>32143</v>
      </c>
      <c r="H16" s="72" t="s">
        <v>61</v>
      </c>
      <c r="I16" s="103">
        <v>1</v>
      </c>
      <c r="J16" s="71">
        <v>3</v>
      </c>
      <c r="K16" s="71">
        <v>3</v>
      </c>
      <c r="L16" s="71">
        <v>76</v>
      </c>
      <c r="M16" s="71">
        <v>5000</v>
      </c>
      <c r="N16" s="71">
        <v>25000</v>
      </c>
      <c r="O16" s="71">
        <v>200000</v>
      </c>
      <c r="P16" s="75">
        <f t="shared" si="0"/>
        <v>2.5</v>
      </c>
      <c r="Q16" s="75">
        <f t="shared" si="1"/>
        <v>12.5</v>
      </c>
      <c r="R16" s="71">
        <v>1</v>
      </c>
      <c r="S16" s="71">
        <v>1</v>
      </c>
      <c r="T16" s="71">
        <v>1</v>
      </c>
      <c r="U16" s="71">
        <v>0</v>
      </c>
      <c r="V16" s="71">
        <v>1</v>
      </c>
      <c r="W16" s="71">
        <v>0</v>
      </c>
      <c r="X16" s="76">
        <f t="shared" si="2"/>
        <v>0.66666666666666663</v>
      </c>
      <c r="Y16" s="74" t="s">
        <v>33</v>
      </c>
      <c r="Z16" s="71">
        <v>0</v>
      </c>
      <c r="AA16" s="71">
        <v>-1</v>
      </c>
      <c r="AB16" s="71" t="s">
        <v>69</v>
      </c>
      <c r="AC16" s="71">
        <v>0</v>
      </c>
      <c r="AD16" s="71">
        <v>0</v>
      </c>
      <c r="AE16" s="71">
        <v>1</v>
      </c>
      <c r="AF16" s="71" t="s">
        <v>33</v>
      </c>
      <c r="AG16" s="74" t="s">
        <v>33</v>
      </c>
      <c r="AH16" s="76">
        <f t="shared" si="3"/>
        <v>0</v>
      </c>
      <c r="AI16" s="76">
        <f t="shared" si="4"/>
        <v>0.33333333333333331</v>
      </c>
      <c r="AJ16" s="71">
        <v>436</v>
      </c>
      <c r="AK16" s="71">
        <v>1</v>
      </c>
      <c r="AL16" s="71">
        <v>1</v>
      </c>
      <c r="AM16" s="71" t="s">
        <v>33</v>
      </c>
      <c r="AN16" s="71">
        <v>1</v>
      </c>
      <c r="AO16" s="71">
        <v>1</v>
      </c>
      <c r="AP16" s="71" t="s">
        <v>33</v>
      </c>
      <c r="AQ16" s="71" t="s">
        <v>33</v>
      </c>
      <c r="AR16" s="71" t="s">
        <v>33</v>
      </c>
      <c r="AS16" s="71" t="s">
        <v>33</v>
      </c>
      <c r="AT16" s="71" t="s">
        <v>33</v>
      </c>
      <c r="AU16" s="71" t="s">
        <v>33</v>
      </c>
      <c r="AV16" s="71">
        <v>1</v>
      </c>
      <c r="AW16" s="71">
        <v>1</v>
      </c>
      <c r="AX16" s="71" t="s">
        <v>33</v>
      </c>
      <c r="AY16" s="71" t="s">
        <v>33</v>
      </c>
      <c r="AZ16" s="76">
        <f t="shared" si="5"/>
        <v>1</v>
      </c>
      <c r="BA16" s="71">
        <v>0</v>
      </c>
      <c r="BB16" s="71" t="s">
        <v>33</v>
      </c>
      <c r="BC16" s="71">
        <v>8</v>
      </c>
      <c r="BD16" s="71">
        <v>0</v>
      </c>
      <c r="BE16" s="71" t="s">
        <v>33</v>
      </c>
      <c r="BF16" s="71">
        <v>8</v>
      </c>
    </row>
    <row r="17" spans="1:58" s="71" customFormat="1">
      <c r="A17" s="71" t="s">
        <v>111</v>
      </c>
      <c r="B17" s="83">
        <v>1995</v>
      </c>
      <c r="C17" s="71" t="s">
        <v>183</v>
      </c>
      <c r="D17" s="83">
        <v>373</v>
      </c>
      <c r="E17" s="71" t="s">
        <v>184</v>
      </c>
      <c r="F17" s="71">
        <v>1181</v>
      </c>
      <c r="G17" s="6">
        <v>32143</v>
      </c>
      <c r="H17" s="72" t="s">
        <v>61</v>
      </c>
      <c r="I17" s="103">
        <v>1</v>
      </c>
      <c r="J17" s="71">
        <v>3</v>
      </c>
      <c r="K17" s="71">
        <v>3</v>
      </c>
      <c r="L17" s="71">
        <v>76</v>
      </c>
      <c r="M17" s="71">
        <v>5000</v>
      </c>
      <c r="N17" s="71">
        <v>25000</v>
      </c>
      <c r="O17" s="71">
        <v>200000</v>
      </c>
      <c r="P17" s="75">
        <f t="shared" si="0"/>
        <v>2.5</v>
      </c>
      <c r="Q17" s="75">
        <f t="shared" si="1"/>
        <v>12.5</v>
      </c>
      <c r="R17" s="71">
        <v>1</v>
      </c>
      <c r="S17" s="71">
        <v>1</v>
      </c>
      <c r="T17" s="71">
        <v>1</v>
      </c>
      <c r="U17" s="71">
        <v>0</v>
      </c>
      <c r="V17" s="71">
        <v>1</v>
      </c>
      <c r="W17" s="71">
        <v>0</v>
      </c>
      <c r="X17" s="76">
        <f t="shared" si="2"/>
        <v>0.66666666666666663</v>
      </c>
      <c r="Y17" s="74" t="s">
        <v>33</v>
      </c>
      <c r="Z17" s="71">
        <v>0</v>
      </c>
      <c r="AA17" s="74">
        <v>-1</v>
      </c>
      <c r="AB17" s="71">
        <v>1</v>
      </c>
      <c r="AC17" s="71">
        <v>0</v>
      </c>
      <c r="AD17" s="71">
        <v>0</v>
      </c>
      <c r="AE17" s="71">
        <v>1</v>
      </c>
      <c r="AF17" s="71" t="s">
        <v>33</v>
      </c>
      <c r="AG17" s="74" t="s">
        <v>33</v>
      </c>
      <c r="AH17" s="76">
        <f t="shared" si="3"/>
        <v>0.16666666666666666</v>
      </c>
      <c r="AI17" s="76">
        <f t="shared" si="4"/>
        <v>0.41666666666666663</v>
      </c>
      <c r="AJ17" s="71">
        <v>397</v>
      </c>
      <c r="AK17" s="71">
        <v>1</v>
      </c>
      <c r="AL17" s="71">
        <v>1</v>
      </c>
      <c r="AM17" s="71" t="s">
        <v>33</v>
      </c>
      <c r="AN17" s="71">
        <v>1</v>
      </c>
      <c r="AO17" s="71">
        <v>1</v>
      </c>
      <c r="AP17" s="71" t="s">
        <v>33</v>
      </c>
      <c r="AQ17" s="71" t="s">
        <v>33</v>
      </c>
      <c r="AR17" s="71" t="s">
        <v>33</v>
      </c>
      <c r="AS17" s="71" t="s">
        <v>33</v>
      </c>
      <c r="AT17" s="71" t="s">
        <v>33</v>
      </c>
      <c r="AU17" s="71" t="s">
        <v>33</v>
      </c>
      <c r="AV17" s="71">
        <v>1</v>
      </c>
      <c r="AW17" s="71">
        <v>1</v>
      </c>
      <c r="AX17" s="71" t="s">
        <v>33</v>
      </c>
      <c r="AY17" s="71" t="s">
        <v>33</v>
      </c>
      <c r="AZ17" s="76">
        <f t="shared" si="5"/>
        <v>1</v>
      </c>
      <c r="BA17" s="71">
        <v>0</v>
      </c>
      <c r="BB17" s="71" t="s">
        <v>33</v>
      </c>
      <c r="BC17" s="71">
        <f t="shared" ref="BC17:BC34" si="8">BC16+12</f>
        <v>20</v>
      </c>
      <c r="BD17" s="71">
        <v>0</v>
      </c>
      <c r="BE17" s="71" t="s">
        <v>33</v>
      </c>
      <c r="BF17" s="71">
        <f t="shared" ref="BF17:BF34" si="9">BF16+12</f>
        <v>20</v>
      </c>
    </row>
    <row r="18" spans="1:58" s="71" customFormat="1">
      <c r="A18" s="71" t="s">
        <v>111</v>
      </c>
      <c r="B18" s="83">
        <v>1996</v>
      </c>
      <c r="C18" s="71" t="s">
        <v>183</v>
      </c>
      <c r="D18" s="83">
        <v>373</v>
      </c>
      <c r="E18" s="71" t="s">
        <v>184</v>
      </c>
      <c r="F18" s="71">
        <v>1181</v>
      </c>
      <c r="G18" s="6">
        <v>32143</v>
      </c>
      <c r="H18" s="72" t="s">
        <v>61</v>
      </c>
      <c r="I18" s="103">
        <v>1</v>
      </c>
      <c r="J18" s="71">
        <v>3</v>
      </c>
      <c r="K18" s="71">
        <v>3</v>
      </c>
      <c r="L18" s="71">
        <v>76</v>
      </c>
      <c r="M18" s="71">
        <v>5000</v>
      </c>
      <c r="N18" s="71">
        <v>25000</v>
      </c>
      <c r="O18" s="71">
        <v>200000</v>
      </c>
      <c r="P18" s="75">
        <f t="shared" si="0"/>
        <v>2.5</v>
      </c>
      <c r="Q18" s="75">
        <f t="shared" si="1"/>
        <v>12.5</v>
      </c>
      <c r="R18" s="71">
        <v>1</v>
      </c>
      <c r="S18" s="71">
        <v>1</v>
      </c>
      <c r="T18" s="71">
        <v>1</v>
      </c>
      <c r="U18" s="71">
        <v>0</v>
      </c>
      <c r="V18" s="71">
        <v>1</v>
      </c>
      <c r="W18" s="71">
        <v>0</v>
      </c>
      <c r="X18" s="76">
        <f t="shared" si="2"/>
        <v>0.66666666666666663</v>
      </c>
      <c r="Y18" s="74" t="s">
        <v>33</v>
      </c>
      <c r="Z18" s="71">
        <v>0</v>
      </c>
      <c r="AA18" s="71">
        <v>-1</v>
      </c>
      <c r="AB18" s="71">
        <v>1</v>
      </c>
      <c r="AC18" s="71">
        <v>0</v>
      </c>
      <c r="AD18" s="71">
        <v>0</v>
      </c>
      <c r="AE18" s="71">
        <v>1</v>
      </c>
      <c r="AF18" s="71" t="s">
        <v>33</v>
      </c>
      <c r="AG18" s="74" t="s">
        <v>33</v>
      </c>
      <c r="AH18" s="76">
        <f t="shared" si="3"/>
        <v>0.16666666666666666</v>
      </c>
      <c r="AI18" s="76">
        <f t="shared" si="4"/>
        <v>0.41666666666666663</v>
      </c>
      <c r="AJ18" s="71">
        <v>409</v>
      </c>
      <c r="AK18" s="71">
        <v>1</v>
      </c>
      <c r="AL18" s="71">
        <v>1</v>
      </c>
      <c r="AM18" s="71" t="s">
        <v>33</v>
      </c>
      <c r="AN18" s="71">
        <v>1</v>
      </c>
      <c r="AO18" s="71">
        <v>1</v>
      </c>
      <c r="AP18" s="71" t="s">
        <v>33</v>
      </c>
      <c r="AQ18" s="71" t="s">
        <v>33</v>
      </c>
      <c r="AR18" s="71" t="s">
        <v>33</v>
      </c>
      <c r="AS18" s="71" t="s">
        <v>33</v>
      </c>
      <c r="AT18" s="71" t="s">
        <v>33</v>
      </c>
      <c r="AU18" s="71" t="s">
        <v>33</v>
      </c>
      <c r="AV18" s="71">
        <v>1</v>
      </c>
      <c r="AW18" s="71">
        <v>1</v>
      </c>
      <c r="AX18" s="71" t="s">
        <v>33</v>
      </c>
      <c r="AY18" s="71" t="s">
        <v>33</v>
      </c>
      <c r="AZ18" s="76">
        <f t="shared" si="5"/>
        <v>1</v>
      </c>
      <c r="BA18" s="71">
        <v>0</v>
      </c>
      <c r="BB18" s="71" t="s">
        <v>33</v>
      </c>
      <c r="BC18" s="71">
        <f t="shared" si="8"/>
        <v>32</v>
      </c>
      <c r="BD18" s="71">
        <v>0</v>
      </c>
      <c r="BE18" s="71" t="s">
        <v>33</v>
      </c>
      <c r="BF18" s="71">
        <f t="shared" si="9"/>
        <v>32</v>
      </c>
    </row>
    <row r="19" spans="1:58" s="71" customFormat="1">
      <c r="A19" s="71" t="s">
        <v>111</v>
      </c>
      <c r="B19" s="83">
        <v>1997</v>
      </c>
      <c r="C19" s="71" t="s">
        <v>183</v>
      </c>
      <c r="D19" s="83">
        <v>373</v>
      </c>
      <c r="E19" s="71" t="s">
        <v>184</v>
      </c>
      <c r="F19" s="71">
        <v>1181</v>
      </c>
      <c r="G19" s="6">
        <v>32143</v>
      </c>
      <c r="H19" s="72" t="s">
        <v>61</v>
      </c>
      <c r="I19" s="103">
        <v>1</v>
      </c>
      <c r="J19" s="71">
        <v>3</v>
      </c>
      <c r="K19" s="71">
        <v>3</v>
      </c>
      <c r="L19" s="71">
        <v>76</v>
      </c>
      <c r="M19" s="71">
        <v>5000</v>
      </c>
      <c r="N19" s="71">
        <v>25000</v>
      </c>
      <c r="O19" s="71">
        <v>200000</v>
      </c>
      <c r="P19" s="75">
        <f t="shared" si="0"/>
        <v>2.5</v>
      </c>
      <c r="Q19" s="75">
        <f t="shared" si="1"/>
        <v>12.5</v>
      </c>
      <c r="R19" s="71">
        <v>1</v>
      </c>
      <c r="S19" s="71">
        <v>1</v>
      </c>
      <c r="T19" s="71">
        <v>1</v>
      </c>
      <c r="U19" s="71">
        <v>0</v>
      </c>
      <c r="V19" s="71">
        <v>1</v>
      </c>
      <c r="W19" s="71">
        <v>0</v>
      </c>
      <c r="X19" s="76">
        <f t="shared" si="2"/>
        <v>0.66666666666666663</v>
      </c>
      <c r="Y19" s="74" t="s">
        <v>33</v>
      </c>
      <c r="Z19" s="71">
        <v>0</v>
      </c>
      <c r="AA19" s="74">
        <v>-1</v>
      </c>
      <c r="AB19" s="71">
        <v>1</v>
      </c>
      <c r="AC19" s="71">
        <v>0</v>
      </c>
      <c r="AD19" s="71">
        <v>0</v>
      </c>
      <c r="AE19" s="71">
        <v>1</v>
      </c>
      <c r="AF19" s="71" t="s">
        <v>33</v>
      </c>
      <c r="AG19" s="74" t="s">
        <v>33</v>
      </c>
      <c r="AH19" s="76">
        <f t="shared" si="3"/>
        <v>0.16666666666666666</v>
      </c>
      <c r="AI19" s="76">
        <f t="shared" si="4"/>
        <v>0.41666666666666663</v>
      </c>
      <c r="AJ19" s="71">
        <v>506</v>
      </c>
      <c r="AK19" s="71">
        <v>1</v>
      </c>
      <c r="AL19" s="71">
        <v>1</v>
      </c>
      <c r="AM19" s="71" t="s">
        <v>33</v>
      </c>
      <c r="AN19" s="71">
        <v>1</v>
      </c>
      <c r="AO19" s="71">
        <v>1</v>
      </c>
      <c r="AP19" s="71" t="s">
        <v>33</v>
      </c>
      <c r="AQ19" s="71" t="s">
        <v>33</v>
      </c>
      <c r="AR19" s="71" t="s">
        <v>33</v>
      </c>
      <c r="AS19" s="71" t="s">
        <v>33</v>
      </c>
      <c r="AT19" s="71" t="s">
        <v>33</v>
      </c>
      <c r="AU19" s="71" t="s">
        <v>33</v>
      </c>
      <c r="AV19" s="71">
        <v>1</v>
      </c>
      <c r="AW19" s="71">
        <v>1</v>
      </c>
      <c r="AX19" s="71" t="s">
        <v>33</v>
      </c>
      <c r="AY19" s="71" t="s">
        <v>33</v>
      </c>
      <c r="AZ19" s="76">
        <f t="shared" si="5"/>
        <v>1</v>
      </c>
      <c r="BA19" s="71">
        <v>0</v>
      </c>
      <c r="BB19" s="71" t="s">
        <v>33</v>
      </c>
      <c r="BC19" s="71">
        <f t="shared" si="8"/>
        <v>44</v>
      </c>
      <c r="BD19" s="71">
        <v>0</v>
      </c>
      <c r="BE19" s="71" t="s">
        <v>33</v>
      </c>
      <c r="BF19" s="71">
        <f t="shared" si="9"/>
        <v>44</v>
      </c>
    </row>
    <row r="20" spans="1:58" s="71" customFormat="1">
      <c r="A20" s="71" t="s">
        <v>111</v>
      </c>
      <c r="B20" s="83">
        <v>1998</v>
      </c>
      <c r="C20" s="71" t="s">
        <v>183</v>
      </c>
      <c r="D20" s="83">
        <v>373</v>
      </c>
      <c r="E20" s="71" t="s">
        <v>184</v>
      </c>
      <c r="F20" s="71">
        <v>1181</v>
      </c>
      <c r="G20" s="6">
        <v>32143</v>
      </c>
      <c r="H20" s="72" t="s">
        <v>61</v>
      </c>
      <c r="I20" s="103">
        <v>1</v>
      </c>
      <c r="J20" s="71">
        <v>3</v>
      </c>
      <c r="K20" s="71">
        <v>3</v>
      </c>
      <c r="L20" s="71">
        <v>76</v>
      </c>
      <c r="M20" s="71">
        <v>5000</v>
      </c>
      <c r="N20" s="71">
        <v>25000</v>
      </c>
      <c r="O20" s="71">
        <v>200000</v>
      </c>
      <c r="P20" s="75">
        <f t="shared" si="0"/>
        <v>2.5</v>
      </c>
      <c r="Q20" s="75">
        <f t="shared" si="1"/>
        <v>12.5</v>
      </c>
      <c r="R20" s="71">
        <v>1</v>
      </c>
      <c r="S20" s="71">
        <v>1</v>
      </c>
      <c r="T20" s="71">
        <v>1</v>
      </c>
      <c r="U20" s="71">
        <v>0</v>
      </c>
      <c r="V20" s="71">
        <v>1</v>
      </c>
      <c r="W20" s="71">
        <v>0</v>
      </c>
      <c r="X20" s="76">
        <f t="shared" si="2"/>
        <v>0.66666666666666663</v>
      </c>
      <c r="Y20" s="74" t="s">
        <v>33</v>
      </c>
      <c r="Z20" s="71">
        <v>0</v>
      </c>
      <c r="AA20" s="71">
        <v>0</v>
      </c>
      <c r="AB20" s="71">
        <v>1</v>
      </c>
      <c r="AC20" s="71">
        <v>0</v>
      </c>
      <c r="AD20" s="71">
        <v>0</v>
      </c>
      <c r="AE20" s="71">
        <v>1</v>
      </c>
      <c r="AF20" s="71" t="s">
        <v>33</v>
      </c>
      <c r="AG20" s="74" t="s">
        <v>33</v>
      </c>
      <c r="AH20" s="76">
        <f t="shared" si="3"/>
        <v>0.33333333333333331</v>
      </c>
      <c r="AI20" s="76">
        <f t="shared" si="4"/>
        <v>0.5</v>
      </c>
      <c r="AJ20" s="71">
        <v>562</v>
      </c>
      <c r="AK20" s="71">
        <v>1</v>
      </c>
      <c r="AL20" s="71">
        <v>1</v>
      </c>
      <c r="AM20" s="71" t="s">
        <v>33</v>
      </c>
      <c r="AN20" s="71">
        <v>1</v>
      </c>
      <c r="AO20" s="71">
        <v>1</v>
      </c>
      <c r="AP20" s="71" t="s">
        <v>33</v>
      </c>
      <c r="AQ20" s="71" t="s">
        <v>33</v>
      </c>
      <c r="AR20" s="71" t="s">
        <v>33</v>
      </c>
      <c r="AS20" s="71" t="s">
        <v>33</v>
      </c>
      <c r="AT20" s="71" t="s">
        <v>33</v>
      </c>
      <c r="AU20" s="71" t="s">
        <v>33</v>
      </c>
      <c r="AV20" s="71">
        <v>1</v>
      </c>
      <c r="AW20" s="71">
        <v>1</v>
      </c>
      <c r="AX20" s="71" t="s">
        <v>33</v>
      </c>
      <c r="AY20" s="71" t="s">
        <v>33</v>
      </c>
      <c r="AZ20" s="76">
        <f t="shared" si="5"/>
        <v>1</v>
      </c>
      <c r="BA20" s="71">
        <v>0</v>
      </c>
      <c r="BB20" s="71" t="s">
        <v>33</v>
      </c>
      <c r="BC20" s="71">
        <f t="shared" si="8"/>
        <v>56</v>
      </c>
      <c r="BD20" s="71">
        <v>0</v>
      </c>
      <c r="BE20" s="71" t="s">
        <v>33</v>
      </c>
      <c r="BF20" s="71">
        <f t="shared" si="9"/>
        <v>56</v>
      </c>
    </row>
    <row r="21" spans="1:58" s="71" customFormat="1">
      <c r="A21" s="71" t="s">
        <v>111</v>
      </c>
      <c r="B21" s="83">
        <v>1999</v>
      </c>
      <c r="C21" s="71" t="s">
        <v>183</v>
      </c>
      <c r="D21" s="83">
        <v>373</v>
      </c>
      <c r="E21" s="71" t="s">
        <v>184</v>
      </c>
      <c r="F21" s="71">
        <v>1181</v>
      </c>
      <c r="G21" s="6">
        <v>32143</v>
      </c>
      <c r="H21" s="72" t="s">
        <v>61</v>
      </c>
      <c r="I21" s="103">
        <v>1</v>
      </c>
      <c r="J21" s="71">
        <v>3</v>
      </c>
      <c r="K21" s="71">
        <v>3</v>
      </c>
      <c r="L21" s="71">
        <v>76</v>
      </c>
      <c r="M21" s="71">
        <v>5000</v>
      </c>
      <c r="N21" s="71">
        <v>25000</v>
      </c>
      <c r="O21" s="71">
        <v>200000</v>
      </c>
      <c r="P21" s="75">
        <f t="shared" si="0"/>
        <v>2.5</v>
      </c>
      <c r="Q21" s="75">
        <f t="shared" si="1"/>
        <v>12.5</v>
      </c>
      <c r="R21" s="71">
        <v>1</v>
      </c>
      <c r="S21" s="71">
        <v>1</v>
      </c>
      <c r="T21" s="71">
        <v>1</v>
      </c>
      <c r="U21" s="71">
        <v>0</v>
      </c>
      <c r="V21" s="71">
        <v>1</v>
      </c>
      <c r="W21" s="71">
        <v>0</v>
      </c>
      <c r="X21" s="76">
        <f t="shared" si="2"/>
        <v>0.66666666666666663</v>
      </c>
      <c r="Y21" s="74" t="s">
        <v>33</v>
      </c>
      <c r="Z21" s="71">
        <v>0</v>
      </c>
      <c r="AA21" s="71">
        <v>0</v>
      </c>
      <c r="AB21" s="71">
        <v>1</v>
      </c>
      <c r="AC21" s="71">
        <v>0</v>
      </c>
      <c r="AD21" s="71">
        <v>0</v>
      </c>
      <c r="AE21" s="71">
        <v>1</v>
      </c>
      <c r="AF21" s="71" t="s">
        <v>33</v>
      </c>
      <c r="AG21" s="74" t="s">
        <v>33</v>
      </c>
      <c r="AH21" s="76">
        <f t="shared" si="3"/>
        <v>0.33333333333333331</v>
      </c>
      <c r="AI21" s="76">
        <f t="shared" si="4"/>
        <v>0.5</v>
      </c>
      <c r="AJ21" s="71">
        <v>574</v>
      </c>
      <c r="AK21" s="71">
        <v>1</v>
      </c>
      <c r="AL21" s="71">
        <v>1</v>
      </c>
      <c r="AM21" s="71" t="s">
        <v>33</v>
      </c>
      <c r="AN21" s="71">
        <v>1</v>
      </c>
      <c r="AO21" s="71">
        <v>1</v>
      </c>
      <c r="AP21" s="71" t="s">
        <v>33</v>
      </c>
      <c r="AQ21" s="71" t="s">
        <v>33</v>
      </c>
      <c r="AR21" s="71" t="s">
        <v>33</v>
      </c>
      <c r="AS21" s="71" t="s">
        <v>33</v>
      </c>
      <c r="AT21" s="71" t="s">
        <v>33</v>
      </c>
      <c r="AU21" s="71" t="s">
        <v>33</v>
      </c>
      <c r="AV21" s="71">
        <v>1</v>
      </c>
      <c r="AW21" s="71">
        <v>1</v>
      </c>
      <c r="AX21" s="71" t="s">
        <v>33</v>
      </c>
      <c r="AY21" s="71" t="s">
        <v>33</v>
      </c>
      <c r="AZ21" s="76">
        <f t="shared" si="5"/>
        <v>1</v>
      </c>
      <c r="BA21" s="71">
        <v>0</v>
      </c>
      <c r="BB21" s="71" t="s">
        <v>33</v>
      </c>
      <c r="BC21" s="71">
        <f t="shared" si="8"/>
        <v>68</v>
      </c>
      <c r="BD21" s="71">
        <v>0</v>
      </c>
      <c r="BE21" s="71" t="s">
        <v>33</v>
      </c>
      <c r="BF21" s="71">
        <f t="shared" si="9"/>
        <v>68</v>
      </c>
    </row>
    <row r="22" spans="1:58" s="71" customFormat="1">
      <c r="A22" s="71" t="s">
        <v>111</v>
      </c>
      <c r="B22" s="83">
        <v>2000</v>
      </c>
      <c r="C22" s="71" t="s">
        <v>183</v>
      </c>
      <c r="D22" s="83">
        <v>373</v>
      </c>
      <c r="E22" s="71" t="s">
        <v>184</v>
      </c>
      <c r="F22" s="71">
        <v>1181</v>
      </c>
      <c r="G22" s="6">
        <v>32143</v>
      </c>
      <c r="H22" s="72" t="s">
        <v>61</v>
      </c>
      <c r="I22" s="103">
        <v>1</v>
      </c>
      <c r="J22" s="71">
        <v>3</v>
      </c>
      <c r="K22" s="71">
        <v>3</v>
      </c>
      <c r="L22" s="71">
        <v>76</v>
      </c>
      <c r="M22" s="71">
        <v>5000</v>
      </c>
      <c r="N22" s="71">
        <v>25000</v>
      </c>
      <c r="O22" s="71">
        <v>200000</v>
      </c>
      <c r="P22" s="75">
        <f t="shared" si="0"/>
        <v>2.5</v>
      </c>
      <c r="Q22" s="75">
        <f t="shared" si="1"/>
        <v>12.5</v>
      </c>
      <c r="R22" s="71">
        <v>1</v>
      </c>
      <c r="S22" s="71">
        <v>1</v>
      </c>
      <c r="T22" s="71">
        <v>1</v>
      </c>
      <c r="U22" s="71">
        <v>0</v>
      </c>
      <c r="V22" s="71">
        <v>1</v>
      </c>
      <c r="W22" s="71">
        <v>0</v>
      </c>
      <c r="X22" s="76">
        <f t="shared" si="2"/>
        <v>0.66666666666666663</v>
      </c>
      <c r="Y22" s="74" t="s">
        <v>33</v>
      </c>
      <c r="Z22" s="71">
        <v>0</v>
      </c>
      <c r="AA22" s="71">
        <v>0</v>
      </c>
      <c r="AB22" s="71">
        <v>1</v>
      </c>
      <c r="AC22" s="71">
        <v>0</v>
      </c>
      <c r="AD22" s="71">
        <v>0</v>
      </c>
      <c r="AE22" s="71">
        <v>1</v>
      </c>
      <c r="AF22" s="71" t="s">
        <v>33</v>
      </c>
      <c r="AG22" s="74" t="s">
        <v>33</v>
      </c>
      <c r="AH22" s="76">
        <f t="shared" si="3"/>
        <v>0.33333333333333331</v>
      </c>
      <c r="AI22" s="76">
        <f t="shared" si="4"/>
        <v>0.5</v>
      </c>
      <c r="AJ22" s="71">
        <v>655</v>
      </c>
      <c r="AK22" s="71">
        <v>1</v>
      </c>
      <c r="AL22" s="71">
        <v>1</v>
      </c>
      <c r="AM22" s="71" t="s">
        <v>33</v>
      </c>
      <c r="AN22" s="71">
        <v>1</v>
      </c>
      <c r="AO22" s="71">
        <v>1</v>
      </c>
      <c r="AP22" s="71" t="s">
        <v>33</v>
      </c>
      <c r="AQ22" s="71" t="s">
        <v>33</v>
      </c>
      <c r="AR22" s="71" t="s">
        <v>33</v>
      </c>
      <c r="AS22" s="71" t="s">
        <v>33</v>
      </c>
      <c r="AT22" s="71" t="s">
        <v>33</v>
      </c>
      <c r="AU22" s="71" t="s">
        <v>33</v>
      </c>
      <c r="AV22" s="71">
        <v>1</v>
      </c>
      <c r="AW22" s="71">
        <v>1</v>
      </c>
      <c r="AX22" s="71" t="s">
        <v>33</v>
      </c>
      <c r="AY22" s="71" t="s">
        <v>33</v>
      </c>
      <c r="AZ22" s="76">
        <f t="shared" si="5"/>
        <v>1</v>
      </c>
      <c r="BA22" s="71">
        <v>0</v>
      </c>
      <c r="BB22" s="71" t="s">
        <v>33</v>
      </c>
      <c r="BC22" s="71">
        <f t="shared" si="8"/>
        <v>80</v>
      </c>
      <c r="BD22" s="71">
        <v>0</v>
      </c>
      <c r="BE22" s="71" t="s">
        <v>33</v>
      </c>
      <c r="BF22" s="71">
        <f t="shared" si="9"/>
        <v>80</v>
      </c>
    </row>
    <row r="23" spans="1:58" s="71" customFormat="1">
      <c r="A23" s="71" t="s">
        <v>111</v>
      </c>
      <c r="B23" s="83">
        <v>2001</v>
      </c>
      <c r="C23" s="71" t="s">
        <v>183</v>
      </c>
      <c r="D23" s="83">
        <v>373</v>
      </c>
      <c r="E23" s="71" t="s">
        <v>184</v>
      </c>
      <c r="F23" s="71">
        <v>1181</v>
      </c>
      <c r="G23" s="6">
        <v>32143</v>
      </c>
      <c r="H23" s="72" t="s">
        <v>61</v>
      </c>
      <c r="I23" s="103">
        <v>1</v>
      </c>
      <c r="J23" s="71">
        <v>3</v>
      </c>
      <c r="K23" s="71">
        <v>3</v>
      </c>
      <c r="L23" s="71">
        <v>76</v>
      </c>
      <c r="M23" s="71">
        <v>5000</v>
      </c>
      <c r="N23" s="71">
        <v>25000</v>
      </c>
      <c r="O23" s="71">
        <v>200000</v>
      </c>
      <c r="P23" s="75">
        <f t="shared" si="0"/>
        <v>2.5</v>
      </c>
      <c r="Q23" s="75">
        <f t="shared" si="1"/>
        <v>12.5</v>
      </c>
      <c r="R23" s="71">
        <v>1</v>
      </c>
      <c r="S23" s="71">
        <v>1</v>
      </c>
      <c r="T23" s="71">
        <v>1</v>
      </c>
      <c r="U23" s="71">
        <v>0</v>
      </c>
      <c r="V23" s="71">
        <v>1</v>
      </c>
      <c r="W23" s="71">
        <v>0</v>
      </c>
      <c r="X23" s="76">
        <f t="shared" si="2"/>
        <v>0.66666666666666663</v>
      </c>
      <c r="Y23" s="74" t="s">
        <v>33</v>
      </c>
      <c r="Z23" s="71">
        <v>0</v>
      </c>
      <c r="AA23" s="71">
        <v>-1</v>
      </c>
      <c r="AB23" s="71">
        <v>1</v>
      </c>
      <c r="AC23" s="71">
        <v>0</v>
      </c>
      <c r="AD23" s="71">
        <v>0</v>
      </c>
      <c r="AE23" s="71">
        <v>1</v>
      </c>
      <c r="AF23" s="71" t="s">
        <v>33</v>
      </c>
      <c r="AG23" s="74" t="s">
        <v>33</v>
      </c>
      <c r="AH23" s="76">
        <f t="shared" si="3"/>
        <v>0.16666666666666666</v>
      </c>
      <c r="AI23" s="76">
        <f t="shared" si="4"/>
        <v>0.41666666666666663</v>
      </c>
      <c r="AJ23" s="71">
        <v>704</v>
      </c>
      <c r="AK23" s="71">
        <v>1</v>
      </c>
      <c r="AL23" s="71">
        <v>1</v>
      </c>
      <c r="AM23" s="71" t="s">
        <v>33</v>
      </c>
      <c r="AN23" s="71">
        <v>1</v>
      </c>
      <c r="AO23" s="71">
        <v>1</v>
      </c>
      <c r="AP23" s="71" t="s">
        <v>33</v>
      </c>
      <c r="AQ23" s="71" t="s">
        <v>33</v>
      </c>
      <c r="AR23" s="71" t="s">
        <v>33</v>
      </c>
      <c r="AS23" s="71" t="s">
        <v>33</v>
      </c>
      <c r="AT23" s="71" t="s">
        <v>33</v>
      </c>
      <c r="AU23" s="71" t="s">
        <v>33</v>
      </c>
      <c r="AV23" s="71">
        <v>1</v>
      </c>
      <c r="AW23" s="71">
        <v>1</v>
      </c>
      <c r="AX23" s="71" t="s">
        <v>33</v>
      </c>
      <c r="AY23" s="71" t="s">
        <v>33</v>
      </c>
      <c r="AZ23" s="76">
        <f t="shared" si="5"/>
        <v>1</v>
      </c>
      <c r="BA23" s="71">
        <v>0</v>
      </c>
      <c r="BB23" s="71" t="s">
        <v>33</v>
      </c>
      <c r="BC23" s="71">
        <f t="shared" si="8"/>
        <v>92</v>
      </c>
      <c r="BD23" s="71">
        <v>0</v>
      </c>
      <c r="BE23" s="71" t="s">
        <v>33</v>
      </c>
      <c r="BF23" s="71">
        <f t="shared" si="9"/>
        <v>92</v>
      </c>
    </row>
    <row r="24" spans="1:58" s="71" customFormat="1">
      <c r="A24" s="71" t="s">
        <v>111</v>
      </c>
      <c r="B24" s="83">
        <v>2002</v>
      </c>
      <c r="C24" s="71" t="s">
        <v>183</v>
      </c>
      <c r="D24" s="83">
        <v>373</v>
      </c>
      <c r="E24" s="71" t="s">
        <v>184</v>
      </c>
      <c r="F24" s="71">
        <v>1181</v>
      </c>
      <c r="G24" s="6">
        <v>32143</v>
      </c>
      <c r="H24" s="72" t="s">
        <v>61</v>
      </c>
      <c r="I24" s="103">
        <v>1</v>
      </c>
      <c r="J24" s="71">
        <v>3</v>
      </c>
      <c r="K24" s="71">
        <v>3</v>
      </c>
      <c r="L24" s="71">
        <v>76</v>
      </c>
      <c r="M24" s="71">
        <v>5000</v>
      </c>
      <c r="N24" s="71">
        <v>25000</v>
      </c>
      <c r="O24" s="71">
        <v>200000</v>
      </c>
      <c r="P24" s="75">
        <f t="shared" si="0"/>
        <v>2.5</v>
      </c>
      <c r="Q24" s="75">
        <f t="shared" si="1"/>
        <v>12.5</v>
      </c>
      <c r="R24" s="71">
        <v>1</v>
      </c>
      <c r="S24" s="71">
        <v>1</v>
      </c>
      <c r="T24" s="71">
        <v>1</v>
      </c>
      <c r="U24" s="71">
        <v>0</v>
      </c>
      <c r="V24" s="71">
        <v>1</v>
      </c>
      <c r="W24" s="71">
        <v>0</v>
      </c>
      <c r="X24" s="76">
        <f t="shared" si="2"/>
        <v>0.66666666666666663</v>
      </c>
      <c r="Y24" s="74" t="s">
        <v>33</v>
      </c>
      <c r="Z24" s="71">
        <v>0</v>
      </c>
      <c r="AA24" s="71">
        <v>-1</v>
      </c>
      <c r="AB24" s="71">
        <v>1</v>
      </c>
      <c r="AC24" s="71">
        <v>0</v>
      </c>
      <c r="AD24" s="71">
        <v>0</v>
      </c>
      <c r="AE24" s="71">
        <v>1</v>
      </c>
      <c r="AF24" s="71" t="s">
        <v>33</v>
      </c>
      <c r="AG24" s="74" t="s">
        <v>33</v>
      </c>
      <c r="AH24" s="76">
        <f t="shared" si="3"/>
        <v>0.16666666666666666</v>
      </c>
      <c r="AI24" s="76">
        <f t="shared" si="4"/>
        <v>0.41666666666666663</v>
      </c>
      <c r="AJ24" s="71">
        <v>763</v>
      </c>
      <c r="AK24" s="71">
        <v>1</v>
      </c>
      <c r="AL24" s="71">
        <v>1</v>
      </c>
      <c r="AM24" s="71" t="s">
        <v>33</v>
      </c>
      <c r="AN24" s="71">
        <v>1</v>
      </c>
      <c r="AO24" s="71">
        <v>1</v>
      </c>
      <c r="AP24" s="71" t="s">
        <v>33</v>
      </c>
      <c r="AQ24" s="71" t="s">
        <v>33</v>
      </c>
      <c r="AR24" s="71" t="s">
        <v>33</v>
      </c>
      <c r="AS24" s="71" t="s">
        <v>33</v>
      </c>
      <c r="AT24" s="71" t="s">
        <v>33</v>
      </c>
      <c r="AU24" s="71" t="s">
        <v>33</v>
      </c>
      <c r="AV24" s="71">
        <v>1</v>
      </c>
      <c r="AW24" s="71">
        <v>1</v>
      </c>
      <c r="AX24" s="71" t="s">
        <v>33</v>
      </c>
      <c r="AY24" s="71" t="s">
        <v>33</v>
      </c>
      <c r="AZ24" s="76">
        <f t="shared" si="5"/>
        <v>1</v>
      </c>
      <c r="BA24" s="71">
        <v>0</v>
      </c>
      <c r="BB24" s="71" t="s">
        <v>33</v>
      </c>
      <c r="BC24" s="71">
        <f t="shared" si="8"/>
        <v>104</v>
      </c>
      <c r="BD24" s="71">
        <v>0</v>
      </c>
      <c r="BE24" s="71" t="s">
        <v>33</v>
      </c>
      <c r="BF24" s="71">
        <f t="shared" si="9"/>
        <v>104</v>
      </c>
    </row>
    <row r="25" spans="1:58" s="71" customFormat="1">
      <c r="A25" s="71" t="s">
        <v>111</v>
      </c>
      <c r="B25" s="83">
        <v>2003</v>
      </c>
      <c r="C25" s="71" t="s">
        <v>183</v>
      </c>
      <c r="D25" s="83">
        <v>373</v>
      </c>
      <c r="E25" s="71" t="s">
        <v>184</v>
      </c>
      <c r="F25" s="71">
        <v>1181</v>
      </c>
      <c r="G25" s="6">
        <v>32143</v>
      </c>
      <c r="H25" s="72" t="s">
        <v>61</v>
      </c>
      <c r="I25" s="103">
        <v>1</v>
      </c>
      <c r="J25" s="71">
        <v>3</v>
      </c>
      <c r="K25" s="71">
        <v>3</v>
      </c>
      <c r="L25" s="71">
        <v>76</v>
      </c>
      <c r="M25" s="71">
        <v>5000</v>
      </c>
      <c r="N25" s="71">
        <v>25000</v>
      </c>
      <c r="O25" s="71">
        <v>200000</v>
      </c>
      <c r="P25" s="75">
        <f t="shared" si="0"/>
        <v>2.5</v>
      </c>
      <c r="Q25" s="75">
        <f t="shared" si="1"/>
        <v>12.5</v>
      </c>
      <c r="R25" s="71">
        <v>1</v>
      </c>
      <c r="S25" s="71">
        <v>1</v>
      </c>
      <c r="T25" s="71">
        <v>1</v>
      </c>
      <c r="U25" s="71">
        <v>0</v>
      </c>
      <c r="V25" s="71">
        <v>1</v>
      </c>
      <c r="W25" s="71">
        <v>0</v>
      </c>
      <c r="X25" s="76">
        <f t="shared" si="2"/>
        <v>0.66666666666666663</v>
      </c>
      <c r="Y25" s="74" t="s">
        <v>33</v>
      </c>
      <c r="Z25" s="71">
        <v>0</v>
      </c>
      <c r="AA25" s="71">
        <v>0</v>
      </c>
      <c r="AB25" s="71">
        <v>1</v>
      </c>
      <c r="AC25" s="71">
        <v>0</v>
      </c>
      <c r="AD25" s="71">
        <v>0</v>
      </c>
      <c r="AE25" s="71">
        <v>1</v>
      </c>
      <c r="AF25" s="71" t="s">
        <v>33</v>
      </c>
      <c r="AG25" s="74" t="s">
        <v>33</v>
      </c>
      <c r="AH25" s="76">
        <f t="shared" si="3"/>
        <v>0.33333333333333331</v>
      </c>
      <c r="AI25" s="76">
        <f t="shared" si="4"/>
        <v>0.5</v>
      </c>
      <c r="AJ25" s="71">
        <v>884</v>
      </c>
      <c r="AK25" s="71">
        <v>1</v>
      </c>
      <c r="AL25" s="71">
        <v>1</v>
      </c>
      <c r="AM25" s="71" t="s">
        <v>33</v>
      </c>
      <c r="AN25" s="71">
        <v>1</v>
      </c>
      <c r="AO25" s="71">
        <v>1</v>
      </c>
      <c r="AP25" s="71" t="s">
        <v>33</v>
      </c>
      <c r="AQ25" s="71" t="s">
        <v>33</v>
      </c>
      <c r="AR25" s="71" t="s">
        <v>33</v>
      </c>
      <c r="AS25" s="71" t="s">
        <v>33</v>
      </c>
      <c r="AT25" s="71" t="s">
        <v>33</v>
      </c>
      <c r="AU25" s="71" t="s">
        <v>33</v>
      </c>
      <c r="AV25" s="71">
        <v>1</v>
      </c>
      <c r="AW25" s="71">
        <v>1</v>
      </c>
      <c r="AX25" s="71" t="s">
        <v>33</v>
      </c>
      <c r="AY25" s="71" t="s">
        <v>33</v>
      </c>
      <c r="AZ25" s="76">
        <f t="shared" si="5"/>
        <v>1</v>
      </c>
      <c r="BA25" s="71">
        <v>0</v>
      </c>
      <c r="BB25" s="71" t="s">
        <v>33</v>
      </c>
      <c r="BC25" s="71">
        <f t="shared" si="8"/>
        <v>116</v>
      </c>
      <c r="BD25" s="71">
        <v>0</v>
      </c>
      <c r="BE25" s="71" t="s">
        <v>33</v>
      </c>
      <c r="BF25" s="71">
        <f t="shared" si="9"/>
        <v>116</v>
      </c>
    </row>
    <row r="26" spans="1:58" s="71" customFormat="1">
      <c r="A26" s="71" t="s">
        <v>111</v>
      </c>
      <c r="B26" s="83">
        <v>2004</v>
      </c>
      <c r="C26" s="71" t="s">
        <v>183</v>
      </c>
      <c r="D26" s="83">
        <v>373</v>
      </c>
      <c r="E26" s="71" t="s">
        <v>184</v>
      </c>
      <c r="F26" s="71">
        <v>1181</v>
      </c>
      <c r="G26" s="6">
        <v>32143</v>
      </c>
      <c r="H26" s="72" t="s">
        <v>61</v>
      </c>
      <c r="I26" s="103">
        <v>1</v>
      </c>
      <c r="J26" s="71">
        <v>3</v>
      </c>
      <c r="K26" s="71">
        <v>3</v>
      </c>
      <c r="L26" s="71">
        <v>76</v>
      </c>
      <c r="M26" s="71">
        <v>5000</v>
      </c>
      <c r="N26" s="71">
        <v>25000</v>
      </c>
      <c r="O26" s="71">
        <v>200000</v>
      </c>
      <c r="P26" s="75">
        <f t="shared" si="0"/>
        <v>2.5</v>
      </c>
      <c r="Q26" s="75">
        <f t="shared" si="1"/>
        <v>12.5</v>
      </c>
      <c r="R26" s="71">
        <v>1</v>
      </c>
      <c r="S26" s="71">
        <v>1</v>
      </c>
      <c r="T26" s="71">
        <v>1</v>
      </c>
      <c r="U26" s="71">
        <v>0</v>
      </c>
      <c r="V26" s="71">
        <v>1</v>
      </c>
      <c r="W26" s="71">
        <v>0</v>
      </c>
      <c r="X26" s="76">
        <f t="shared" si="2"/>
        <v>0.66666666666666663</v>
      </c>
      <c r="Y26" s="74" t="s">
        <v>33</v>
      </c>
      <c r="Z26" s="71">
        <v>0</v>
      </c>
      <c r="AA26" s="71">
        <v>0</v>
      </c>
      <c r="AB26" s="71">
        <v>1</v>
      </c>
      <c r="AC26" s="71">
        <v>0</v>
      </c>
      <c r="AD26" s="71">
        <v>0</v>
      </c>
      <c r="AE26" s="71">
        <v>1</v>
      </c>
      <c r="AF26" s="71" t="s">
        <v>33</v>
      </c>
      <c r="AG26" s="74" t="s">
        <v>33</v>
      </c>
      <c r="AH26" s="76">
        <f t="shared" si="3"/>
        <v>0.33333333333333331</v>
      </c>
      <c r="AI26" s="76">
        <f t="shared" si="4"/>
        <v>0.5</v>
      </c>
      <c r="AJ26" s="71">
        <v>1045</v>
      </c>
      <c r="AK26" s="71">
        <v>1</v>
      </c>
      <c r="AL26" s="71">
        <v>1</v>
      </c>
      <c r="AM26" s="71" t="s">
        <v>33</v>
      </c>
      <c r="AN26" s="71">
        <v>1</v>
      </c>
      <c r="AO26" s="71">
        <v>1</v>
      </c>
      <c r="AP26" s="71" t="s">
        <v>33</v>
      </c>
      <c r="AQ26" s="71" t="s">
        <v>33</v>
      </c>
      <c r="AR26" s="71" t="s">
        <v>33</v>
      </c>
      <c r="AS26" s="71" t="s">
        <v>33</v>
      </c>
      <c r="AT26" s="71" t="s">
        <v>33</v>
      </c>
      <c r="AU26" s="71" t="s">
        <v>33</v>
      </c>
      <c r="AV26" s="71">
        <v>1</v>
      </c>
      <c r="AW26" s="71">
        <v>1</v>
      </c>
      <c r="AX26" s="71" t="s">
        <v>33</v>
      </c>
      <c r="AY26" s="71" t="s">
        <v>33</v>
      </c>
      <c r="AZ26" s="76">
        <f t="shared" si="5"/>
        <v>1</v>
      </c>
      <c r="BA26" s="71">
        <v>0</v>
      </c>
      <c r="BB26" s="71" t="s">
        <v>33</v>
      </c>
      <c r="BC26" s="71">
        <f t="shared" si="8"/>
        <v>128</v>
      </c>
      <c r="BD26" s="71">
        <v>0</v>
      </c>
      <c r="BE26" s="71" t="s">
        <v>33</v>
      </c>
      <c r="BF26" s="71">
        <f t="shared" si="9"/>
        <v>128</v>
      </c>
    </row>
    <row r="27" spans="1:58" s="71" customFormat="1">
      <c r="A27" s="71" t="s">
        <v>111</v>
      </c>
      <c r="B27" s="83">
        <v>2005</v>
      </c>
      <c r="C27" s="71" t="s">
        <v>183</v>
      </c>
      <c r="D27" s="83">
        <v>373</v>
      </c>
      <c r="E27" s="71" t="s">
        <v>184</v>
      </c>
      <c r="F27" s="71">
        <v>1181</v>
      </c>
      <c r="G27" s="6">
        <v>32143</v>
      </c>
      <c r="H27" s="72" t="s">
        <v>61</v>
      </c>
      <c r="I27" s="103">
        <v>1</v>
      </c>
      <c r="J27" s="71">
        <v>3</v>
      </c>
      <c r="K27" s="71">
        <v>3</v>
      </c>
      <c r="L27" s="71">
        <v>76</v>
      </c>
      <c r="M27" s="71">
        <v>5000</v>
      </c>
      <c r="N27" s="71">
        <v>25000</v>
      </c>
      <c r="O27" s="71">
        <v>200000</v>
      </c>
      <c r="P27" s="75">
        <f t="shared" si="0"/>
        <v>2.5</v>
      </c>
      <c r="Q27" s="75">
        <f t="shared" si="1"/>
        <v>12.5</v>
      </c>
      <c r="R27" s="71">
        <v>1</v>
      </c>
      <c r="S27" s="71">
        <v>1</v>
      </c>
      <c r="T27" s="71">
        <v>1</v>
      </c>
      <c r="U27" s="71">
        <v>0</v>
      </c>
      <c r="V27" s="71">
        <v>1</v>
      </c>
      <c r="W27" s="71">
        <v>0</v>
      </c>
      <c r="X27" s="76">
        <f t="shared" si="2"/>
        <v>0.66666666666666663</v>
      </c>
      <c r="Y27" s="74" t="s">
        <v>33</v>
      </c>
      <c r="Z27" s="71">
        <v>0</v>
      </c>
      <c r="AA27" s="74" t="s">
        <v>69</v>
      </c>
      <c r="AB27" s="71" t="s">
        <v>69</v>
      </c>
      <c r="AC27" s="71">
        <v>0</v>
      </c>
      <c r="AD27" s="71">
        <v>0</v>
      </c>
      <c r="AE27" s="71">
        <v>1</v>
      </c>
      <c r="AF27" s="71" t="s">
        <v>33</v>
      </c>
      <c r="AG27" s="74" t="s">
        <v>33</v>
      </c>
      <c r="AH27" s="76">
        <f t="shared" si="3"/>
        <v>0.25</v>
      </c>
      <c r="AI27" s="76">
        <f t="shared" si="4"/>
        <v>0.45833333333333331</v>
      </c>
      <c r="AJ27" s="71">
        <v>1578</v>
      </c>
      <c r="AK27" s="71">
        <v>1</v>
      </c>
      <c r="AL27" s="71">
        <v>1</v>
      </c>
      <c r="AM27" s="71" t="s">
        <v>33</v>
      </c>
      <c r="AN27" s="71">
        <v>1</v>
      </c>
      <c r="AO27" s="71">
        <v>1</v>
      </c>
      <c r="AP27" s="71" t="s">
        <v>33</v>
      </c>
      <c r="AQ27" s="71" t="s">
        <v>33</v>
      </c>
      <c r="AR27" s="71" t="s">
        <v>33</v>
      </c>
      <c r="AS27" s="71" t="s">
        <v>33</v>
      </c>
      <c r="AT27" s="71" t="s">
        <v>33</v>
      </c>
      <c r="AU27" s="71" t="s">
        <v>33</v>
      </c>
      <c r="AV27" s="71">
        <v>1</v>
      </c>
      <c r="AW27" s="71">
        <v>1</v>
      </c>
      <c r="AX27" s="71" t="s">
        <v>33</v>
      </c>
      <c r="AY27" s="71" t="s">
        <v>33</v>
      </c>
      <c r="AZ27" s="76">
        <f t="shared" si="5"/>
        <v>1</v>
      </c>
      <c r="BA27" s="71">
        <v>0</v>
      </c>
      <c r="BB27" s="71" t="s">
        <v>33</v>
      </c>
      <c r="BC27" s="71">
        <f t="shared" si="8"/>
        <v>140</v>
      </c>
      <c r="BD27" s="71">
        <v>0</v>
      </c>
      <c r="BE27" s="71" t="s">
        <v>33</v>
      </c>
      <c r="BF27" s="71">
        <f t="shared" si="9"/>
        <v>140</v>
      </c>
    </row>
    <row r="28" spans="1:58" s="71" customFormat="1">
      <c r="A28" s="71" t="s">
        <v>111</v>
      </c>
      <c r="B28" s="83">
        <v>2006</v>
      </c>
      <c r="C28" s="71" t="s">
        <v>183</v>
      </c>
      <c r="D28" s="83">
        <v>373</v>
      </c>
      <c r="E28" s="71" t="s">
        <v>184</v>
      </c>
      <c r="F28" s="71">
        <v>1181</v>
      </c>
      <c r="G28" s="6">
        <v>32143</v>
      </c>
      <c r="H28" s="72" t="s">
        <v>61</v>
      </c>
      <c r="I28" s="103">
        <v>1</v>
      </c>
      <c r="J28" s="71">
        <v>3</v>
      </c>
      <c r="K28" s="71">
        <v>3</v>
      </c>
      <c r="L28" s="71">
        <v>76</v>
      </c>
      <c r="M28" s="71">
        <v>5000</v>
      </c>
      <c r="N28" s="71">
        <v>25000</v>
      </c>
      <c r="O28" s="71">
        <v>200000</v>
      </c>
      <c r="P28" s="75">
        <f t="shared" si="0"/>
        <v>2.5</v>
      </c>
      <c r="Q28" s="75">
        <f t="shared" si="1"/>
        <v>12.5</v>
      </c>
      <c r="R28" s="71">
        <v>1</v>
      </c>
      <c r="S28" s="71">
        <v>1</v>
      </c>
      <c r="T28" s="71">
        <v>1</v>
      </c>
      <c r="U28" s="71">
        <v>0</v>
      </c>
      <c r="V28" s="71">
        <v>1</v>
      </c>
      <c r="W28" s="71">
        <v>0</v>
      </c>
      <c r="X28" s="76">
        <f t="shared" si="2"/>
        <v>0.66666666666666663</v>
      </c>
      <c r="Y28" s="74" t="s">
        <v>33</v>
      </c>
      <c r="Z28" s="71">
        <v>0</v>
      </c>
      <c r="AA28" s="74" t="s">
        <v>69</v>
      </c>
      <c r="AB28" s="71" t="s">
        <v>69</v>
      </c>
      <c r="AC28" s="71">
        <v>0</v>
      </c>
      <c r="AD28" s="71">
        <v>0</v>
      </c>
      <c r="AE28" s="71">
        <v>1</v>
      </c>
      <c r="AF28" s="71" t="s">
        <v>33</v>
      </c>
      <c r="AG28" s="74" t="s">
        <v>33</v>
      </c>
      <c r="AH28" s="76">
        <f t="shared" si="3"/>
        <v>0.25</v>
      </c>
      <c r="AI28" s="76">
        <f t="shared" si="4"/>
        <v>0.45833333333333331</v>
      </c>
      <c r="AJ28" s="71">
        <v>2473</v>
      </c>
      <c r="AK28" s="71">
        <v>1</v>
      </c>
      <c r="AL28" s="71">
        <v>1</v>
      </c>
      <c r="AM28" s="71" t="s">
        <v>33</v>
      </c>
      <c r="AN28" s="71">
        <v>1</v>
      </c>
      <c r="AO28" s="71">
        <v>1</v>
      </c>
      <c r="AP28" s="71" t="s">
        <v>33</v>
      </c>
      <c r="AQ28" s="71" t="s">
        <v>33</v>
      </c>
      <c r="AR28" s="71" t="s">
        <v>33</v>
      </c>
      <c r="AS28" s="71" t="s">
        <v>33</v>
      </c>
      <c r="AT28" s="71" t="s">
        <v>33</v>
      </c>
      <c r="AU28" s="71" t="s">
        <v>33</v>
      </c>
      <c r="AV28" s="71">
        <v>1</v>
      </c>
      <c r="AW28" s="71">
        <v>1</v>
      </c>
      <c r="AX28" s="71" t="s">
        <v>33</v>
      </c>
      <c r="AY28" s="71" t="s">
        <v>33</v>
      </c>
      <c r="AZ28" s="76">
        <f t="shared" si="5"/>
        <v>1</v>
      </c>
      <c r="BA28" s="71">
        <v>0</v>
      </c>
      <c r="BB28" s="71" t="s">
        <v>33</v>
      </c>
      <c r="BC28" s="71">
        <f t="shared" si="8"/>
        <v>152</v>
      </c>
      <c r="BD28" s="71">
        <v>0</v>
      </c>
      <c r="BE28" s="71" t="s">
        <v>33</v>
      </c>
      <c r="BF28" s="71">
        <f t="shared" si="9"/>
        <v>152</v>
      </c>
    </row>
    <row r="29" spans="1:58" s="71" customFormat="1">
      <c r="A29" s="71" t="s">
        <v>111</v>
      </c>
      <c r="B29" s="83">
        <v>2007</v>
      </c>
      <c r="C29" s="71" t="s">
        <v>183</v>
      </c>
      <c r="D29" s="83">
        <v>373</v>
      </c>
      <c r="E29" s="71" t="s">
        <v>184</v>
      </c>
      <c r="F29" s="71">
        <v>1181</v>
      </c>
      <c r="G29" s="6">
        <v>32143</v>
      </c>
      <c r="H29" s="72" t="s">
        <v>61</v>
      </c>
      <c r="I29" s="103">
        <v>1</v>
      </c>
      <c r="J29" s="71">
        <v>3</v>
      </c>
      <c r="K29" s="71">
        <v>3</v>
      </c>
      <c r="L29" s="71">
        <v>76</v>
      </c>
      <c r="M29" s="71">
        <v>5000</v>
      </c>
      <c r="N29" s="71">
        <v>25000</v>
      </c>
      <c r="O29" s="71">
        <v>200000</v>
      </c>
      <c r="P29" s="75">
        <f t="shared" si="0"/>
        <v>2.5</v>
      </c>
      <c r="Q29" s="75">
        <f t="shared" si="1"/>
        <v>12.5</v>
      </c>
      <c r="R29" s="71">
        <v>1</v>
      </c>
      <c r="S29" s="71">
        <v>1</v>
      </c>
      <c r="T29" s="71">
        <v>1</v>
      </c>
      <c r="U29" s="71">
        <v>0</v>
      </c>
      <c r="V29" s="71">
        <v>1</v>
      </c>
      <c r="W29" s="71">
        <v>0</v>
      </c>
      <c r="X29" s="76">
        <f t="shared" si="2"/>
        <v>0.66666666666666663</v>
      </c>
      <c r="Y29" s="74" t="s">
        <v>33</v>
      </c>
      <c r="Z29" s="71">
        <v>0</v>
      </c>
      <c r="AA29" s="74" t="s">
        <v>69</v>
      </c>
      <c r="AB29" s="71" t="s">
        <v>69</v>
      </c>
      <c r="AC29" s="71">
        <v>0</v>
      </c>
      <c r="AD29" s="71">
        <v>0</v>
      </c>
      <c r="AE29" s="71">
        <v>1</v>
      </c>
      <c r="AF29" s="71" t="s">
        <v>33</v>
      </c>
      <c r="AG29" s="74" t="s">
        <v>33</v>
      </c>
      <c r="AH29" s="76">
        <f t="shared" si="3"/>
        <v>0.25</v>
      </c>
      <c r="AI29" s="76">
        <f t="shared" si="4"/>
        <v>0.45833333333333331</v>
      </c>
      <c r="AJ29" s="71">
        <v>3851</v>
      </c>
      <c r="AK29" s="71">
        <v>1</v>
      </c>
      <c r="AL29" s="71">
        <v>1</v>
      </c>
      <c r="AM29" s="71" t="s">
        <v>33</v>
      </c>
      <c r="AN29" s="71">
        <v>1</v>
      </c>
      <c r="AO29" s="71">
        <v>1</v>
      </c>
      <c r="AP29" s="71" t="s">
        <v>33</v>
      </c>
      <c r="AQ29" s="71" t="s">
        <v>33</v>
      </c>
      <c r="AR29" s="71" t="s">
        <v>33</v>
      </c>
      <c r="AS29" s="71" t="s">
        <v>33</v>
      </c>
      <c r="AT29" s="71" t="s">
        <v>33</v>
      </c>
      <c r="AU29" s="71" t="s">
        <v>33</v>
      </c>
      <c r="AV29" s="71">
        <v>1</v>
      </c>
      <c r="AW29" s="71">
        <v>1</v>
      </c>
      <c r="AX29" s="71" t="s">
        <v>33</v>
      </c>
      <c r="AY29" s="71" t="s">
        <v>33</v>
      </c>
      <c r="AZ29" s="76">
        <f t="shared" si="5"/>
        <v>1</v>
      </c>
      <c r="BA29" s="71">
        <v>0</v>
      </c>
      <c r="BB29" s="71" t="s">
        <v>33</v>
      </c>
      <c r="BC29" s="71">
        <f t="shared" si="8"/>
        <v>164</v>
      </c>
      <c r="BD29" s="71">
        <v>0</v>
      </c>
      <c r="BE29" s="71" t="s">
        <v>33</v>
      </c>
      <c r="BF29" s="71">
        <f t="shared" si="9"/>
        <v>164</v>
      </c>
    </row>
    <row r="30" spans="1:58" s="71" customFormat="1">
      <c r="A30" s="71" t="s">
        <v>111</v>
      </c>
      <c r="B30" s="83">
        <v>2008</v>
      </c>
      <c r="C30" s="71" t="s">
        <v>183</v>
      </c>
      <c r="D30" s="83">
        <v>373</v>
      </c>
      <c r="E30" s="71" t="s">
        <v>184</v>
      </c>
      <c r="F30" s="71">
        <v>1181</v>
      </c>
      <c r="G30" s="6">
        <v>32143</v>
      </c>
      <c r="H30" s="72" t="s">
        <v>61</v>
      </c>
      <c r="I30" s="103">
        <v>1</v>
      </c>
      <c r="J30" s="71">
        <v>3</v>
      </c>
      <c r="K30" s="71">
        <v>3</v>
      </c>
      <c r="L30" s="71">
        <v>76</v>
      </c>
      <c r="M30" s="71">
        <v>5000</v>
      </c>
      <c r="N30" s="71">
        <v>25000</v>
      </c>
      <c r="O30" s="71">
        <v>200000</v>
      </c>
      <c r="P30" s="75">
        <f t="shared" si="0"/>
        <v>2.5</v>
      </c>
      <c r="Q30" s="75">
        <f t="shared" si="1"/>
        <v>12.5</v>
      </c>
      <c r="R30" s="71">
        <v>1</v>
      </c>
      <c r="S30" s="71">
        <v>1</v>
      </c>
      <c r="T30" s="71">
        <v>1</v>
      </c>
      <c r="U30" s="71">
        <v>0</v>
      </c>
      <c r="V30" s="71">
        <v>1</v>
      </c>
      <c r="W30" s="71">
        <v>0</v>
      </c>
      <c r="X30" s="76">
        <f t="shared" si="2"/>
        <v>0.66666666666666663</v>
      </c>
      <c r="Y30" s="74" t="s">
        <v>33</v>
      </c>
      <c r="Z30" s="71">
        <v>0</v>
      </c>
      <c r="AA30" s="74" t="s">
        <v>69</v>
      </c>
      <c r="AB30" s="71" t="s">
        <v>69</v>
      </c>
      <c r="AC30" s="71">
        <v>0</v>
      </c>
      <c r="AD30" s="71">
        <v>0</v>
      </c>
      <c r="AE30" s="71">
        <v>1</v>
      </c>
      <c r="AF30" s="71" t="s">
        <v>33</v>
      </c>
      <c r="AG30" s="74" t="s">
        <v>33</v>
      </c>
      <c r="AH30" s="76">
        <f t="shared" si="3"/>
        <v>0.25</v>
      </c>
      <c r="AI30" s="76">
        <f t="shared" si="4"/>
        <v>0.45833333333333331</v>
      </c>
      <c r="AJ30" s="71">
        <v>5575</v>
      </c>
      <c r="AK30" s="71">
        <v>1</v>
      </c>
      <c r="AL30" s="71">
        <v>1</v>
      </c>
      <c r="AM30" s="71" t="s">
        <v>33</v>
      </c>
      <c r="AN30" s="71">
        <v>1</v>
      </c>
      <c r="AO30" s="71">
        <v>1</v>
      </c>
      <c r="AP30" s="71" t="s">
        <v>33</v>
      </c>
      <c r="AQ30" s="71" t="s">
        <v>33</v>
      </c>
      <c r="AR30" s="71" t="s">
        <v>33</v>
      </c>
      <c r="AS30" s="71" t="s">
        <v>33</v>
      </c>
      <c r="AT30" s="71" t="s">
        <v>33</v>
      </c>
      <c r="AU30" s="71" t="s">
        <v>33</v>
      </c>
      <c r="AV30" s="71">
        <v>1</v>
      </c>
      <c r="AW30" s="71">
        <v>1</v>
      </c>
      <c r="AX30" s="71" t="s">
        <v>33</v>
      </c>
      <c r="AY30" s="71" t="s">
        <v>33</v>
      </c>
      <c r="AZ30" s="76">
        <f t="shared" si="5"/>
        <v>1</v>
      </c>
      <c r="BA30" s="71">
        <v>0</v>
      </c>
      <c r="BB30" s="71" t="s">
        <v>33</v>
      </c>
      <c r="BC30" s="71">
        <f t="shared" si="8"/>
        <v>176</v>
      </c>
      <c r="BD30" s="71">
        <v>0</v>
      </c>
      <c r="BE30" s="71" t="s">
        <v>33</v>
      </c>
      <c r="BF30" s="71">
        <f t="shared" si="9"/>
        <v>176</v>
      </c>
    </row>
    <row r="31" spans="1:58" s="71" customFormat="1">
      <c r="A31" s="71" t="s">
        <v>111</v>
      </c>
      <c r="B31" s="83">
        <v>2009</v>
      </c>
      <c r="C31" s="71" t="s">
        <v>183</v>
      </c>
      <c r="D31" s="83">
        <v>373</v>
      </c>
      <c r="E31" s="71" t="s">
        <v>184</v>
      </c>
      <c r="F31" s="71">
        <v>1181</v>
      </c>
      <c r="G31" s="6">
        <v>32143</v>
      </c>
      <c r="H31" s="72" t="s">
        <v>61</v>
      </c>
      <c r="I31" s="103">
        <v>1</v>
      </c>
      <c r="J31" s="71">
        <v>3</v>
      </c>
      <c r="K31" s="71">
        <v>3</v>
      </c>
      <c r="L31" s="71">
        <v>76</v>
      </c>
      <c r="M31" s="71">
        <v>5000</v>
      </c>
      <c r="N31" s="71">
        <v>25000</v>
      </c>
      <c r="O31" s="71">
        <v>200000</v>
      </c>
      <c r="P31" s="75">
        <f t="shared" si="0"/>
        <v>2.5</v>
      </c>
      <c r="Q31" s="75">
        <f t="shared" si="1"/>
        <v>12.5</v>
      </c>
      <c r="R31" s="71">
        <v>1</v>
      </c>
      <c r="S31" s="71">
        <v>1</v>
      </c>
      <c r="T31" s="71">
        <v>1</v>
      </c>
      <c r="U31" s="71">
        <v>0</v>
      </c>
      <c r="V31" s="71">
        <v>1</v>
      </c>
      <c r="W31" s="71">
        <v>0</v>
      </c>
      <c r="X31" s="76">
        <f t="shared" si="2"/>
        <v>0.66666666666666663</v>
      </c>
      <c r="Y31" s="74" t="s">
        <v>33</v>
      </c>
      <c r="Z31" s="71">
        <v>0</v>
      </c>
      <c r="AA31" s="74" t="s">
        <v>69</v>
      </c>
      <c r="AB31" s="71" t="s">
        <v>69</v>
      </c>
      <c r="AC31" s="71">
        <v>0</v>
      </c>
      <c r="AD31" s="71">
        <v>0</v>
      </c>
      <c r="AE31" s="71">
        <v>1</v>
      </c>
      <c r="AF31" s="71" t="s">
        <v>33</v>
      </c>
      <c r="AG31" s="74" t="s">
        <v>33</v>
      </c>
      <c r="AH31" s="76">
        <f t="shared" si="3"/>
        <v>0.25</v>
      </c>
      <c r="AI31" s="76">
        <f t="shared" si="4"/>
        <v>0.45833333333333331</v>
      </c>
      <c r="AJ31" s="71">
        <v>4950</v>
      </c>
      <c r="AK31" s="71">
        <v>1</v>
      </c>
      <c r="AL31" s="71">
        <v>1</v>
      </c>
      <c r="AM31" s="71" t="s">
        <v>33</v>
      </c>
      <c r="AN31" s="71">
        <v>1</v>
      </c>
      <c r="AO31" s="71">
        <v>1</v>
      </c>
      <c r="AP31" s="71" t="s">
        <v>33</v>
      </c>
      <c r="AQ31" s="71" t="s">
        <v>33</v>
      </c>
      <c r="AR31" s="71" t="s">
        <v>33</v>
      </c>
      <c r="AS31" s="71" t="s">
        <v>33</v>
      </c>
      <c r="AT31" s="71" t="s">
        <v>33</v>
      </c>
      <c r="AU31" s="71" t="s">
        <v>33</v>
      </c>
      <c r="AV31" s="71">
        <v>1</v>
      </c>
      <c r="AW31" s="71">
        <v>1</v>
      </c>
      <c r="AX31" s="71" t="s">
        <v>33</v>
      </c>
      <c r="AY31" s="71" t="s">
        <v>33</v>
      </c>
      <c r="AZ31" s="76">
        <f t="shared" si="5"/>
        <v>1</v>
      </c>
      <c r="BA31" s="71">
        <v>0</v>
      </c>
      <c r="BB31" s="71" t="s">
        <v>33</v>
      </c>
      <c r="BC31" s="71">
        <f t="shared" si="8"/>
        <v>188</v>
      </c>
      <c r="BD31" s="71">
        <v>0</v>
      </c>
      <c r="BE31" s="71" t="s">
        <v>33</v>
      </c>
      <c r="BF31" s="71">
        <f t="shared" si="9"/>
        <v>188</v>
      </c>
    </row>
    <row r="32" spans="1:58" s="71" customFormat="1">
      <c r="A32" s="71" t="s">
        <v>111</v>
      </c>
      <c r="B32" s="83">
        <v>2010</v>
      </c>
      <c r="C32" s="71" t="s">
        <v>183</v>
      </c>
      <c r="D32" s="83">
        <v>373</v>
      </c>
      <c r="E32" s="71" t="s">
        <v>184</v>
      </c>
      <c r="F32" s="71">
        <v>1181</v>
      </c>
      <c r="G32" s="6">
        <v>32143</v>
      </c>
      <c r="H32" s="72" t="s">
        <v>61</v>
      </c>
      <c r="I32" s="103">
        <v>1</v>
      </c>
      <c r="J32" s="71">
        <v>3</v>
      </c>
      <c r="K32" s="71">
        <v>3</v>
      </c>
      <c r="L32" s="71">
        <v>76</v>
      </c>
      <c r="M32" s="71">
        <v>5000</v>
      </c>
      <c r="N32" s="71">
        <v>25000</v>
      </c>
      <c r="O32" s="71">
        <v>200000</v>
      </c>
      <c r="P32" s="75">
        <f t="shared" si="0"/>
        <v>2.5</v>
      </c>
      <c r="Q32" s="75">
        <f t="shared" si="1"/>
        <v>12.5</v>
      </c>
      <c r="R32" s="71">
        <v>1</v>
      </c>
      <c r="S32" s="71">
        <v>1</v>
      </c>
      <c r="T32" s="71">
        <v>1</v>
      </c>
      <c r="U32" s="71">
        <v>0</v>
      </c>
      <c r="V32" s="71">
        <v>1</v>
      </c>
      <c r="W32" s="71">
        <v>0</v>
      </c>
      <c r="X32" s="76">
        <f t="shared" si="2"/>
        <v>0.66666666666666663</v>
      </c>
      <c r="Y32" s="74" t="s">
        <v>33</v>
      </c>
      <c r="Z32" s="71">
        <v>0</v>
      </c>
      <c r="AA32" s="74" t="s">
        <v>69</v>
      </c>
      <c r="AB32" s="71" t="s">
        <v>69</v>
      </c>
      <c r="AC32" s="71">
        <v>0</v>
      </c>
      <c r="AD32" s="71">
        <v>0</v>
      </c>
      <c r="AE32" s="71">
        <v>1</v>
      </c>
      <c r="AF32" s="71" t="s">
        <v>33</v>
      </c>
      <c r="AG32" s="74" t="s">
        <v>33</v>
      </c>
      <c r="AH32" s="76">
        <f t="shared" si="3"/>
        <v>0.25</v>
      </c>
      <c r="AI32" s="76">
        <f t="shared" si="4"/>
        <v>0.45833333333333331</v>
      </c>
      <c r="AJ32" s="71">
        <v>5843</v>
      </c>
      <c r="AK32" s="71">
        <v>1</v>
      </c>
      <c r="AL32" s="71">
        <v>1</v>
      </c>
      <c r="AM32" s="71" t="s">
        <v>33</v>
      </c>
      <c r="AN32" s="71">
        <v>1</v>
      </c>
      <c r="AO32" s="71">
        <v>1</v>
      </c>
      <c r="AP32" s="71" t="s">
        <v>33</v>
      </c>
      <c r="AQ32" s="71" t="s">
        <v>33</v>
      </c>
      <c r="AR32" s="71" t="s">
        <v>33</v>
      </c>
      <c r="AS32" s="71" t="s">
        <v>33</v>
      </c>
      <c r="AT32" s="71" t="s">
        <v>33</v>
      </c>
      <c r="AU32" s="71" t="s">
        <v>33</v>
      </c>
      <c r="AV32" s="71">
        <v>1</v>
      </c>
      <c r="AW32" s="71">
        <v>1</v>
      </c>
      <c r="AX32" s="71" t="s">
        <v>33</v>
      </c>
      <c r="AY32" s="71" t="s">
        <v>33</v>
      </c>
      <c r="AZ32" s="76">
        <f t="shared" si="5"/>
        <v>1</v>
      </c>
      <c r="BA32" s="71">
        <v>0</v>
      </c>
      <c r="BB32" s="71" t="s">
        <v>33</v>
      </c>
      <c r="BC32" s="71">
        <f t="shared" si="8"/>
        <v>200</v>
      </c>
      <c r="BD32" s="71">
        <v>0</v>
      </c>
      <c r="BE32" s="71" t="s">
        <v>33</v>
      </c>
      <c r="BF32" s="71">
        <f t="shared" si="9"/>
        <v>200</v>
      </c>
    </row>
    <row r="33" spans="1:58" s="71" customFormat="1">
      <c r="A33" s="71" t="s">
        <v>111</v>
      </c>
      <c r="B33" s="83">
        <v>2011</v>
      </c>
      <c r="C33" s="71" t="s">
        <v>183</v>
      </c>
      <c r="D33" s="83">
        <v>373</v>
      </c>
      <c r="E33" s="71" t="s">
        <v>184</v>
      </c>
      <c r="F33" s="71">
        <v>1181</v>
      </c>
      <c r="G33" s="6">
        <v>32143</v>
      </c>
      <c r="H33" s="72" t="s">
        <v>61</v>
      </c>
      <c r="I33" s="103">
        <v>1</v>
      </c>
      <c r="J33" s="71">
        <v>3</v>
      </c>
      <c r="K33" s="71">
        <v>3</v>
      </c>
      <c r="L33" s="71">
        <v>76</v>
      </c>
      <c r="M33" s="71">
        <v>5000</v>
      </c>
      <c r="N33" s="71">
        <v>25000</v>
      </c>
      <c r="O33" s="71">
        <v>200000</v>
      </c>
      <c r="P33" s="75">
        <f t="shared" si="0"/>
        <v>2.5</v>
      </c>
      <c r="Q33" s="75">
        <f t="shared" si="1"/>
        <v>12.5</v>
      </c>
      <c r="R33" s="71">
        <v>1</v>
      </c>
      <c r="S33" s="71">
        <v>1</v>
      </c>
      <c r="T33" s="71">
        <v>1</v>
      </c>
      <c r="U33" s="71">
        <v>0</v>
      </c>
      <c r="V33" s="71">
        <v>1</v>
      </c>
      <c r="W33" s="71">
        <v>0</v>
      </c>
      <c r="X33" s="76">
        <f t="shared" si="2"/>
        <v>0.66666666666666663</v>
      </c>
      <c r="Y33" s="74" t="s">
        <v>33</v>
      </c>
      <c r="Z33" s="71">
        <v>0</v>
      </c>
      <c r="AA33" s="74" t="s">
        <v>69</v>
      </c>
      <c r="AB33" s="71" t="s">
        <v>69</v>
      </c>
      <c r="AC33" s="71">
        <v>0</v>
      </c>
      <c r="AD33" s="71">
        <v>0</v>
      </c>
      <c r="AE33" s="71">
        <v>1</v>
      </c>
      <c r="AF33" s="71" t="s">
        <v>33</v>
      </c>
      <c r="AG33" s="74" t="s">
        <v>33</v>
      </c>
      <c r="AH33" s="76">
        <f t="shared" si="3"/>
        <v>0.25</v>
      </c>
      <c r="AI33" s="76">
        <f t="shared" si="4"/>
        <v>0.45833333333333331</v>
      </c>
      <c r="AJ33" s="71">
        <v>7190</v>
      </c>
      <c r="AK33" s="71">
        <v>1</v>
      </c>
      <c r="AL33" s="71">
        <v>1</v>
      </c>
      <c r="AM33" s="71" t="s">
        <v>33</v>
      </c>
      <c r="AN33" s="71">
        <v>1</v>
      </c>
      <c r="AO33" s="71">
        <v>1</v>
      </c>
      <c r="AP33" s="71" t="s">
        <v>33</v>
      </c>
      <c r="AQ33" s="71" t="s">
        <v>33</v>
      </c>
      <c r="AR33" s="71" t="s">
        <v>33</v>
      </c>
      <c r="AS33" s="71" t="s">
        <v>33</v>
      </c>
      <c r="AT33" s="71" t="s">
        <v>33</v>
      </c>
      <c r="AU33" s="71" t="s">
        <v>33</v>
      </c>
      <c r="AV33" s="71">
        <v>1</v>
      </c>
      <c r="AW33" s="71">
        <v>1</v>
      </c>
      <c r="AX33" s="71" t="s">
        <v>33</v>
      </c>
      <c r="AY33" s="71" t="s">
        <v>33</v>
      </c>
      <c r="AZ33" s="76">
        <f t="shared" si="5"/>
        <v>1</v>
      </c>
      <c r="BA33" s="71">
        <v>0</v>
      </c>
      <c r="BB33" s="71" t="s">
        <v>33</v>
      </c>
      <c r="BC33" s="71">
        <f t="shared" si="8"/>
        <v>212</v>
      </c>
      <c r="BD33" s="71">
        <v>0</v>
      </c>
      <c r="BE33" s="71" t="s">
        <v>33</v>
      </c>
      <c r="BF33" s="71">
        <f t="shared" si="9"/>
        <v>212</v>
      </c>
    </row>
    <row r="34" spans="1:58" s="71" customFormat="1">
      <c r="A34" s="71" t="s">
        <v>111</v>
      </c>
      <c r="B34" s="83">
        <v>2012</v>
      </c>
      <c r="C34" s="71" t="s">
        <v>183</v>
      </c>
      <c r="D34" s="83">
        <v>373</v>
      </c>
      <c r="E34" s="71" t="s">
        <v>184</v>
      </c>
      <c r="F34" s="71">
        <v>1181</v>
      </c>
      <c r="G34" s="6">
        <v>32143</v>
      </c>
      <c r="H34" s="72" t="s">
        <v>61</v>
      </c>
      <c r="I34" s="103">
        <v>1</v>
      </c>
      <c r="J34" s="71">
        <v>3</v>
      </c>
      <c r="K34" s="71">
        <v>3</v>
      </c>
      <c r="L34" s="71">
        <v>76</v>
      </c>
      <c r="M34" s="71">
        <v>5000</v>
      </c>
      <c r="N34" s="71">
        <v>25000</v>
      </c>
      <c r="O34" s="71">
        <v>200000</v>
      </c>
      <c r="P34" s="75">
        <f t="shared" ref="P34:P65" si="10">M34/O34*100</f>
        <v>2.5</v>
      </c>
      <c r="Q34" s="75">
        <f t="shared" ref="Q34:Q65" si="11">N34/O34*100</f>
        <v>12.5</v>
      </c>
      <c r="R34" s="71">
        <v>1</v>
      </c>
      <c r="S34" s="71">
        <v>1</v>
      </c>
      <c r="T34" s="71">
        <v>1</v>
      </c>
      <c r="U34" s="71">
        <v>0</v>
      </c>
      <c r="V34" s="71">
        <v>1</v>
      </c>
      <c r="W34" s="71">
        <v>0</v>
      </c>
      <c r="X34" s="76">
        <f t="shared" si="2"/>
        <v>0.66666666666666663</v>
      </c>
      <c r="Y34" s="74" t="s">
        <v>33</v>
      </c>
      <c r="Z34" s="71">
        <v>0</v>
      </c>
      <c r="AA34" s="74" t="s">
        <v>69</v>
      </c>
      <c r="AB34" s="71" t="s">
        <v>69</v>
      </c>
      <c r="AC34" s="71">
        <v>0</v>
      </c>
      <c r="AD34" s="71">
        <v>0</v>
      </c>
      <c r="AE34" s="71">
        <v>1</v>
      </c>
      <c r="AF34" s="71" t="s">
        <v>33</v>
      </c>
      <c r="AG34" s="74" t="s">
        <v>33</v>
      </c>
      <c r="AH34" s="76">
        <f t="shared" si="3"/>
        <v>0.25</v>
      </c>
      <c r="AI34" s="76">
        <f t="shared" si="4"/>
        <v>0.45833333333333331</v>
      </c>
      <c r="AJ34" s="71">
        <v>7165</v>
      </c>
      <c r="AK34" s="71">
        <v>1</v>
      </c>
      <c r="AL34" s="71">
        <v>1</v>
      </c>
      <c r="AM34" s="71" t="s">
        <v>33</v>
      </c>
      <c r="AN34" s="71">
        <v>1</v>
      </c>
      <c r="AO34" s="71">
        <v>1</v>
      </c>
      <c r="AP34" s="71" t="s">
        <v>33</v>
      </c>
      <c r="AQ34" s="71" t="s">
        <v>33</v>
      </c>
      <c r="AR34" s="71" t="s">
        <v>33</v>
      </c>
      <c r="AS34" s="71" t="s">
        <v>33</v>
      </c>
      <c r="AT34" s="71" t="s">
        <v>33</v>
      </c>
      <c r="AU34" s="71" t="s">
        <v>33</v>
      </c>
      <c r="AV34" s="71">
        <v>1</v>
      </c>
      <c r="AW34" s="71">
        <v>1</v>
      </c>
      <c r="AX34" s="71" t="s">
        <v>33</v>
      </c>
      <c r="AY34" s="71" t="s">
        <v>33</v>
      </c>
      <c r="AZ34" s="76">
        <f t="shared" ref="AZ34:AZ65" si="12">AVERAGE(AK34:AY34)</f>
        <v>1</v>
      </c>
      <c r="BA34" s="71">
        <v>0</v>
      </c>
      <c r="BB34" s="71" t="s">
        <v>33</v>
      </c>
      <c r="BC34" s="71">
        <f t="shared" si="8"/>
        <v>224</v>
      </c>
      <c r="BD34" s="71">
        <v>0</v>
      </c>
      <c r="BE34" s="71" t="s">
        <v>33</v>
      </c>
      <c r="BF34" s="71">
        <f t="shared" si="9"/>
        <v>224</v>
      </c>
    </row>
    <row r="35" spans="1:58" s="71" customFormat="1">
      <c r="A35" s="21" t="s">
        <v>98</v>
      </c>
      <c r="B35" s="84">
        <v>1994</v>
      </c>
      <c r="C35" s="21" t="s">
        <v>185</v>
      </c>
      <c r="D35" s="84">
        <v>346</v>
      </c>
      <c r="E35" s="21" t="s">
        <v>186</v>
      </c>
      <c r="F35" s="21" t="s">
        <v>187</v>
      </c>
      <c r="G35" s="38">
        <v>33984</v>
      </c>
      <c r="H35" s="38" t="s">
        <v>146</v>
      </c>
      <c r="I35" s="103">
        <v>1</v>
      </c>
      <c r="J35" s="21">
        <v>1</v>
      </c>
      <c r="K35" s="21">
        <v>1</v>
      </c>
      <c r="L35" s="21">
        <v>14</v>
      </c>
      <c r="M35" s="21">
        <v>4000</v>
      </c>
      <c r="N35" s="21">
        <v>13000</v>
      </c>
      <c r="O35" s="39">
        <v>2600000</v>
      </c>
      <c r="P35" s="75">
        <f t="shared" si="10"/>
        <v>0.15384615384615385</v>
      </c>
      <c r="Q35" s="75">
        <f t="shared" si="11"/>
        <v>0.5</v>
      </c>
      <c r="R35" s="40">
        <v>0</v>
      </c>
      <c r="S35" s="21">
        <v>1</v>
      </c>
      <c r="T35" s="21">
        <v>-1</v>
      </c>
      <c r="U35" s="21">
        <v>0</v>
      </c>
      <c r="V35" s="21">
        <v>0</v>
      </c>
      <c r="W35" s="21">
        <v>0</v>
      </c>
      <c r="X35" s="76">
        <f t="shared" si="2"/>
        <v>0</v>
      </c>
      <c r="Y35" s="21" t="s">
        <v>33</v>
      </c>
      <c r="Z35" s="21">
        <v>0</v>
      </c>
      <c r="AA35" s="21">
        <v>-1</v>
      </c>
      <c r="AB35" s="41">
        <v>-1</v>
      </c>
      <c r="AC35" s="21">
        <v>0</v>
      </c>
      <c r="AD35" s="21">
        <v>0</v>
      </c>
      <c r="AE35" s="21">
        <v>0</v>
      </c>
      <c r="AF35" s="21">
        <v>0</v>
      </c>
      <c r="AG35" s="21" t="s">
        <v>33</v>
      </c>
      <c r="AH35" s="76">
        <f t="shared" si="3"/>
        <v>-0.2857142857142857</v>
      </c>
      <c r="AI35" s="76">
        <f t="shared" si="4"/>
        <v>-0.14285714285714285</v>
      </c>
      <c r="AJ35" s="40">
        <v>343</v>
      </c>
      <c r="AK35" s="21">
        <v>0</v>
      </c>
      <c r="AL35" s="21">
        <v>0</v>
      </c>
      <c r="AM35" s="21">
        <v>1</v>
      </c>
      <c r="AN35" s="21">
        <v>0</v>
      </c>
      <c r="AO35" s="21">
        <v>-1</v>
      </c>
      <c r="AP35" s="21" t="s">
        <v>33</v>
      </c>
      <c r="AQ35" s="21">
        <v>1</v>
      </c>
      <c r="AR35" s="21" t="s">
        <v>33</v>
      </c>
      <c r="AS35" s="21" t="s">
        <v>33</v>
      </c>
      <c r="AT35" s="21" t="s">
        <v>33</v>
      </c>
      <c r="AU35" s="21" t="s">
        <v>33</v>
      </c>
      <c r="AV35" s="21" t="s">
        <v>33</v>
      </c>
      <c r="AW35" s="21" t="s">
        <v>33</v>
      </c>
      <c r="AX35" s="21" t="s">
        <v>33</v>
      </c>
      <c r="AY35" s="21" t="s">
        <v>33</v>
      </c>
      <c r="AZ35" s="76">
        <f t="shared" si="12"/>
        <v>0.16666666666666666</v>
      </c>
      <c r="BA35" s="21">
        <v>0</v>
      </c>
      <c r="BB35" s="21" t="s">
        <v>33</v>
      </c>
      <c r="BC35" s="21">
        <v>10</v>
      </c>
      <c r="BD35" s="21">
        <v>0</v>
      </c>
      <c r="BE35" s="21" t="s">
        <v>33</v>
      </c>
      <c r="BF35" s="21">
        <v>10</v>
      </c>
    </row>
    <row r="36" spans="1:58" s="71" customFormat="1">
      <c r="A36" s="21" t="s">
        <v>98</v>
      </c>
      <c r="B36" s="84">
        <v>1995</v>
      </c>
      <c r="C36" s="21" t="s">
        <v>185</v>
      </c>
      <c r="D36" s="84">
        <v>346</v>
      </c>
      <c r="E36" s="21" t="s">
        <v>186</v>
      </c>
      <c r="F36" s="21" t="s">
        <v>187</v>
      </c>
      <c r="G36" s="38">
        <v>33984</v>
      </c>
      <c r="H36" s="38" t="s">
        <v>146</v>
      </c>
      <c r="I36" s="103">
        <v>1</v>
      </c>
      <c r="J36" s="21">
        <v>1</v>
      </c>
      <c r="K36" s="21">
        <v>1</v>
      </c>
      <c r="L36" s="21">
        <v>14</v>
      </c>
      <c r="M36" s="21">
        <v>4000</v>
      </c>
      <c r="N36" s="21">
        <v>13000</v>
      </c>
      <c r="O36" s="39">
        <v>2600000</v>
      </c>
      <c r="P36" s="75">
        <f t="shared" si="10"/>
        <v>0.15384615384615385</v>
      </c>
      <c r="Q36" s="75">
        <f t="shared" si="11"/>
        <v>0.5</v>
      </c>
      <c r="R36" s="40">
        <v>0</v>
      </c>
      <c r="S36" s="21">
        <v>1</v>
      </c>
      <c r="T36" s="21">
        <v>-1</v>
      </c>
      <c r="U36" s="21">
        <v>0</v>
      </c>
      <c r="V36" s="21">
        <v>0</v>
      </c>
      <c r="W36" s="21">
        <v>0</v>
      </c>
      <c r="X36" s="76">
        <f t="shared" si="2"/>
        <v>0</v>
      </c>
      <c r="Y36" s="21" t="s">
        <v>33</v>
      </c>
      <c r="Z36" s="21">
        <v>0</v>
      </c>
      <c r="AA36" s="21">
        <v>-1</v>
      </c>
      <c r="AB36" s="41">
        <v>-1</v>
      </c>
      <c r="AC36" s="21">
        <v>0</v>
      </c>
      <c r="AD36" s="21">
        <v>0</v>
      </c>
      <c r="AE36" s="21">
        <v>0</v>
      </c>
      <c r="AF36" s="21">
        <v>0</v>
      </c>
      <c r="AG36" s="21" t="s">
        <v>33</v>
      </c>
      <c r="AH36" s="76">
        <f t="shared" si="3"/>
        <v>-0.2857142857142857</v>
      </c>
      <c r="AI36" s="76">
        <f t="shared" si="4"/>
        <v>-0.14285714285714285</v>
      </c>
      <c r="AJ36" s="40">
        <v>530</v>
      </c>
      <c r="AK36" s="21">
        <v>0</v>
      </c>
      <c r="AL36" s="21">
        <v>0</v>
      </c>
      <c r="AM36" s="21">
        <v>1</v>
      </c>
      <c r="AN36" s="21">
        <v>0</v>
      </c>
      <c r="AO36" s="21">
        <v>-1</v>
      </c>
      <c r="AP36" s="21" t="s">
        <v>33</v>
      </c>
      <c r="AQ36" s="21">
        <v>1</v>
      </c>
      <c r="AR36" s="21" t="s">
        <v>33</v>
      </c>
      <c r="AS36" s="21" t="s">
        <v>33</v>
      </c>
      <c r="AT36" s="21" t="s">
        <v>33</v>
      </c>
      <c r="AU36" s="21" t="s">
        <v>33</v>
      </c>
      <c r="AV36" s="21" t="s">
        <v>33</v>
      </c>
      <c r="AW36" s="21" t="s">
        <v>33</v>
      </c>
      <c r="AX36" s="21" t="s">
        <v>33</v>
      </c>
      <c r="AY36" s="21" t="s">
        <v>33</v>
      </c>
      <c r="AZ36" s="76">
        <f t="shared" si="12"/>
        <v>0.16666666666666666</v>
      </c>
      <c r="BA36" s="21">
        <v>0</v>
      </c>
      <c r="BB36" s="21" t="s">
        <v>33</v>
      </c>
      <c r="BC36" s="21">
        <v>22</v>
      </c>
      <c r="BD36" s="21">
        <v>0</v>
      </c>
      <c r="BE36" s="21" t="s">
        <v>33</v>
      </c>
      <c r="BF36" s="21">
        <v>22</v>
      </c>
    </row>
    <row r="37" spans="1:58" s="71" customFormat="1">
      <c r="A37" s="21" t="s">
        <v>98</v>
      </c>
      <c r="B37" s="84">
        <v>1996</v>
      </c>
      <c r="C37" s="21" t="s">
        <v>185</v>
      </c>
      <c r="D37" s="84">
        <v>346</v>
      </c>
      <c r="E37" s="21" t="s">
        <v>186</v>
      </c>
      <c r="F37" s="21" t="s">
        <v>187</v>
      </c>
      <c r="G37" s="38">
        <v>33984</v>
      </c>
      <c r="H37" s="38" t="s">
        <v>146</v>
      </c>
      <c r="I37" s="103">
        <v>1</v>
      </c>
      <c r="J37" s="21">
        <v>1</v>
      </c>
      <c r="K37" s="21">
        <v>1</v>
      </c>
      <c r="L37" s="21">
        <v>14</v>
      </c>
      <c r="M37" s="21">
        <v>4000</v>
      </c>
      <c r="N37" s="21">
        <v>13000</v>
      </c>
      <c r="O37" s="39">
        <v>2600000</v>
      </c>
      <c r="P37" s="75">
        <f t="shared" si="10"/>
        <v>0.15384615384615385</v>
      </c>
      <c r="Q37" s="75">
        <f t="shared" si="11"/>
        <v>0.5</v>
      </c>
      <c r="R37" s="21">
        <v>0</v>
      </c>
      <c r="S37" s="21">
        <v>1</v>
      </c>
      <c r="T37" s="21">
        <v>-1</v>
      </c>
      <c r="U37" s="21">
        <v>0</v>
      </c>
      <c r="V37" s="21">
        <v>0</v>
      </c>
      <c r="W37" s="21">
        <v>0</v>
      </c>
      <c r="X37" s="76">
        <f t="shared" si="2"/>
        <v>0</v>
      </c>
      <c r="Y37" s="21" t="s">
        <v>33</v>
      </c>
      <c r="Z37" s="21">
        <v>0</v>
      </c>
      <c r="AA37" s="21">
        <v>-1</v>
      </c>
      <c r="AB37" s="41">
        <v>-1</v>
      </c>
      <c r="AC37" s="21">
        <v>0</v>
      </c>
      <c r="AD37" s="21">
        <v>-1</v>
      </c>
      <c r="AE37" s="21">
        <v>0</v>
      </c>
      <c r="AF37" s="21">
        <v>0</v>
      </c>
      <c r="AG37" s="21" t="s">
        <v>33</v>
      </c>
      <c r="AH37" s="76">
        <f t="shared" si="3"/>
        <v>-0.42857142857142855</v>
      </c>
      <c r="AI37" s="76">
        <f t="shared" si="4"/>
        <v>-0.21428571428571427</v>
      </c>
      <c r="AJ37" s="10">
        <v>799</v>
      </c>
      <c r="AK37" s="21">
        <v>0</v>
      </c>
      <c r="AL37" s="21">
        <v>0</v>
      </c>
      <c r="AM37" s="21">
        <v>1</v>
      </c>
      <c r="AN37" s="21">
        <v>0</v>
      </c>
      <c r="AO37" s="21">
        <v>-1</v>
      </c>
      <c r="AP37" s="21" t="s">
        <v>33</v>
      </c>
      <c r="AQ37" s="21">
        <v>1</v>
      </c>
      <c r="AR37" s="21" t="s">
        <v>33</v>
      </c>
      <c r="AS37" s="21" t="s">
        <v>33</v>
      </c>
      <c r="AT37" s="21" t="s">
        <v>33</v>
      </c>
      <c r="AU37" s="21" t="s">
        <v>33</v>
      </c>
      <c r="AV37" s="21" t="s">
        <v>33</v>
      </c>
      <c r="AW37" s="21" t="s">
        <v>33</v>
      </c>
      <c r="AX37" s="21" t="s">
        <v>33</v>
      </c>
      <c r="AY37" s="21" t="s">
        <v>33</v>
      </c>
      <c r="AZ37" s="76">
        <f t="shared" si="12"/>
        <v>0.16666666666666666</v>
      </c>
      <c r="BA37" s="21">
        <v>0</v>
      </c>
      <c r="BB37" s="21" t="s">
        <v>33</v>
      </c>
      <c r="BC37" s="21">
        <v>34</v>
      </c>
      <c r="BD37" s="21">
        <v>0</v>
      </c>
      <c r="BE37" s="21" t="s">
        <v>33</v>
      </c>
      <c r="BF37" s="21">
        <v>34</v>
      </c>
    </row>
    <row r="38" spans="1:58" s="71" customFormat="1">
      <c r="A38" s="21" t="s">
        <v>98</v>
      </c>
      <c r="B38" s="84">
        <v>1997</v>
      </c>
      <c r="C38" s="21" t="s">
        <v>185</v>
      </c>
      <c r="D38" s="84">
        <v>346</v>
      </c>
      <c r="E38" s="21" t="s">
        <v>186</v>
      </c>
      <c r="F38" s="21" t="s">
        <v>187</v>
      </c>
      <c r="G38" s="38">
        <v>33984</v>
      </c>
      <c r="H38" s="38" t="s">
        <v>146</v>
      </c>
      <c r="I38" s="103">
        <v>1</v>
      </c>
      <c r="J38" s="21">
        <v>1</v>
      </c>
      <c r="K38" s="21">
        <v>1</v>
      </c>
      <c r="L38" s="21">
        <v>14</v>
      </c>
      <c r="M38" s="21">
        <v>4000</v>
      </c>
      <c r="N38" s="21">
        <v>13000</v>
      </c>
      <c r="O38" s="39">
        <v>2600000</v>
      </c>
      <c r="P38" s="75">
        <f t="shared" si="10"/>
        <v>0.15384615384615385</v>
      </c>
      <c r="Q38" s="75">
        <f t="shared" si="11"/>
        <v>0.5</v>
      </c>
      <c r="R38" s="21">
        <v>0</v>
      </c>
      <c r="S38" s="21">
        <v>1</v>
      </c>
      <c r="T38" s="21">
        <v>-1</v>
      </c>
      <c r="U38" s="21">
        <v>0</v>
      </c>
      <c r="V38" s="21">
        <v>0</v>
      </c>
      <c r="W38" s="21">
        <v>0</v>
      </c>
      <c r="X38" s="76">
        <f t="shared" si="2"/>
        <v>0</v>
      </c>
      <c r="Y38" s="21" t="s">
        <v>33</v>
      </c>
      <c r="Z38" s="21">
        <v>0</v>
      </c>
      <c r="AA38" s="21">
        <v>-1</v>
      </c>
      <c r="AB38" s="41">
        <v>-1</v>
      </c>
      <c r="AC38" s="21">
        <v>0</v>
      </c>
      <c r="AD38" s="21">
        <v>-1</v>
      </c>
      <c r="AE38" s="21">
        <v>0</v>
      </c>
      <c r="AF38" s="21">
        <v>0</v>
      </c>
      <c r="AG38" s="21" t="s">
        <v>33</v>
      </c>
      <c r="AH38" s="76">
        <f t="shared" si="3"/>
        <v>-0.42857142857142855</v>
      </c>
      <c r="AI38" s="76">
        <f t="shared" si="4"/>
        <v>-0.21428571428571427</v>
      </c>
      <c r="AJ38" s="10">
        <v>1038</v>
      </c>
      <c r="AK38" s="21">
        <v>0</v>
      </c>
      <c r="AL38" s="21">
        <v>0</v>
      </c>
      <c r="AM38" s="21">
        <v>1</v>
      </c>
      <c r="AN38" s="21">
        <v>0</v>
      </c>
      <c r="AO38" s="21">
        <v>-1</v>
      </c>
      <c r="AP38" s="21" t="s">
        <v>33</v>
      </c>
      <c r="AQ38" s="21">
        <v>1</v>
      </c>
      <c r="AR38" s="21" t="s">
        <v>33</v>
      </c>
      <c r="AS38" s="21" t="s">
        <v>33</v>
      </c>
      <c r="AT38" s="21" t="s">
        <v>33</v>
      </c>
      <c r="AU38" s="21" t="s">
        <v>33</v>
      </c>
      <c r="AV38" s="21" t="s">
        <v>33</v>
      </c>
      <c r="AW38" s="21" t="s">
        <v>33</v>
      </c>
      <c r="AX38" s="21" t="s">
        <v>33</v>
      </c>
      <c r="AY38" s="21" t="s">
        <v>33</v>
      </c>
      <c r="AZ38" s="76">
        <f t="shared" si="12"/>
        <v>0.16666666666666666</v>
      </c>
      <c r="BA38" s="21">
        <v>0</v>
      </c>
      <c r="BB38" s="21" t="s">
        <v>33</v>
      </c>
      <c r="BC38" s="21">
        <v>46</v>
      </c>
      <c r="BD38" s="21">
        <v>0</v>
      </c>
      <c r="BE38" s="21" t="s">
        <v>33</v>
      </c>
      <c r="BF38" s="21">
        <v>46</v>
      </c>
    </row>
    <row r="39" spans="1:58" s="71" customFormat="1">
      <c r="A39" s="21" t="s">
        <v>98</v>
      </c>
      <c r="B39" s="84">
        <v>1998</v>
      </c>
      <c r="C39" s="21" t="s">
        <v>185</v>
      </c>
      <c r="D39" s="84">
        <v>346</v>
      </c>
      <c r="E39" s="21" t="s">
        <v>186</v>
      </c>
      <c r="F39" s="21" t="s">
        <v>187</v>
      </c>
      <c r="G39" s="38">
        <v>33984</v>
      </c>
      <c r="H39" s="38" t="s">
        <v>146</v>
      </c>
      <c r="I39" s="103">
        <v>1</v>
      </c>
      <c r="J39" s="21">
        <v>1</v>
      </c>
      <c r="K39" s="21">
        <v>1</v>
      </c>
      <c r="L39" s="21">
        <v>14</v>
      </c>
      <c r="M39" s="21">
        <v>4000</v>
      </c>
      <c r="N39" s="21">
        <v>13000</v>
      </c>
      <c r="O39" s="39">
        <v>2600000</v>
      </c>
      <c r="P39" s="75">
        <f t="shared" si="10"/>
        <v>0.15384615384615385</v>
      </c>
      <c r="Q39" s="75">
        <f t="shared" si="11"/>
        <v>0.5</v>
      </c>
      <c r="R39" s="21">
        <v>0</v>
      </c>
      <c r="S39" s="21">
        <v>1</v>
      </c>
      <c r="T39" s="21">
        <v>-1</v>
      </c>
      <c r="U39" s="21">
        <v>0</v>
      </c>
      <c r="V39" s="21">
        <v>0</v>
      </c>
      <c r="W39" s="21">
        <v>0</v>
      </c>
      <c r="X39" s="76">
        <f t="shared" si="2"/>
        <v>0</v>
      </c>
      <c r="Y39" s="21" t="s">
        <v>33</v>
      </c>
      <c r="Z39" s="21">
        <v>0</v>
      </c>
      <c r="AA39" s="21">
        <v>-1</v>
      </c>
      <c r="AB39" s="41">
        <v>-1</v>
      </c>
      <c r="AC39" s="21">
        <v>0</v>
      </c>
      <c r="AD39" s="21">
        <v>-1</v>
      </c>
      <c r="AE39" s="21">
        <v>0</v>
      </c>
      <c r="AF39" s="21">
        <v>0</v>
      </c>
      <c r="AG39" s="21" t="s">
        <v>33</v>
      </c>
      <c r="AH39" s="76">
        <f t="shared" si="3"/>
        <v>-0.42857142857142855</v>
      </c>
      <c r="AI39" s="76">
        <f t="shared" si="4"/>
        <v>-0.21428571428571427</v>
      </c>
      <c r="AJ39" s="10">
        <v>1131</v>
      </c>
      <c r="AK39" s="21">
        <v>0</v>
      </c>
      <c r="AL39" s="21">
        <v>0</v>
      </c>
      <c r="AM39" s="21">
        <v>1</v>
      </c>
      <c r="AN39" s="21">
        <v>0</v>
      </c>
      <c r="AO39" s="21">
        <v>-1</v>
      </c>
      <c r="AP39" s="21" t="s">
        <v>33</v>
      </c>
      <c r="AQ39" s="21">
        <v>1</v>
      </c>
      <c r="AR39" s="21" t="s">
        <v>33</v>
      </c>
      <c r="AS39" s="21" t="s">
        <v>33</v>
      </c>
      <c r="AT39" s="21" t="s">
        <v>33</v>
      </c>
      <c r="AU39" s="21" t="s">
        <v>33</v>
      </c>
      <c r="AV39" s="21">
        <v>-1</v>
      </c>
      <c r="AW39" s="21" t="s">
        <v>33</v>
      </c>
      <c r="AX39" s="21" t="s">
        <v>33</v>
      </c>
      <c r="AY39" s="21" t="s">
        <v>33</v>
      </c>
      <c r="AZ39" s="76">
        <f t="shared" si="12"/>
        <v>0</v>
      </c>
      <c r="BA39" s="21">
        <v>0</v>
      </c>
      <c r="BB39" s="21" t="s">
        <v>33</v>
      </c>
      <c r="BC39" s="21">
        <v>58</v>
      </c>
      <c r="BD39" s="21">
        <v>0</v>
      </c>
      <c r="BE39" s="21" t="s">
        <v>33</v>
      </c>
      <c r="BF39" s="21">
        <v>58</v>
      </c>
    </row>
    <row r="40" spans="1:58" s="71" customFormat="1">
      <c r="A40" s="21" t="s">
        <v>98</v>
      </c>
      <c r="B40" s="84">
        <v>1999</v>
      </c>
      <c r="C40" s="21" t="s">
        <v>185</v>
      </c>
      <c r="D40" s="84">
        <v>346</v>
      </c>
      <c r="E40" s="21" t="s">
        <v>186</v>
      </c>
      <c r="F40" s="21" t="s">
        <v>187</v>
      </c>
      <c r="G40" s="38">
        <v>33984</v>
      </c>
      <c r="H40" s="38" t="s">
        <v>146</v>
      </c>
      <c r="I40" s="103">
        <v>1</v>
      </c>
      <c r="J40" s="21">
        <v>1</v>
      </c>
      <c r="K40" s="21">
        <v>1</v>
      </c>
      <c r="L40" s="21">
        <v>14</v>
      </c>
      <c r="M40" s="21">
        <v>4000</v>
      </c>
      <c r="N40" s="21">
        <v>13000</v>
      </c>
      <c r="O40" s="39">
        <v>2600000</v>
      </c>
      <c r="P40" s="75">
        <f t="shared" si="10"/>
        <v>0.15384615384615385</v>
      </c>
      <c r="Q40" s="75">
        <f t="shared" si="11"/>
        <v>0.5</v>
      </c>
      <c r="R40" s="21">
        <v>0</v>
      </c>
      <c r="S40" s="21">
        <v>1</v>
      </c>
      <c r="T40" s="21">
        <v>-1</v>
      </c>
      <c r="U40" s="21">
        <v>0</v>
      </c>
      <c r="V40" s="21">
        <v>0</v>
      </c>
      <c r="W40" s="21">
        <v>0</v>
      </c>
      <c r="X40" s="76">
        <f t="shared" si="2"/>
        <v>0</v>
      </c>
      <c r="Y40" s="21" t="s">
        <v>33</v>
      </c>
      <c r="Z40" s="21">
        <v>0</v>
      </c>
      <c r="AA40" s="21">
        <v>-1</v>
      </c>
      <c r="AB40" s="41">
        <v>-1</v>
      </c>
      <c r="AC40" s="21">
        <v>0</v>
      </c>
      <c r="AD40" s="21">
        <v>-1</v>
      </c>
      <c r="AE40" s="21">
        <v>0</v>
      </c>
      <c r="AF40" s="21">
        <v>0</v>
      </c>
      <c r="AG40" s="21" t="s">
        <v>33</v>
      </c>
      <c r="AH40" s="76">
        <f t="shared" si="3"/>
        <v>-0.42857142857142855</v>
      </c>
      <c r="AI40" s="76">
        <f t="shared" si="4"/>
        <v>-0.21428571428571427</v>
      </c>
      <c r="AJ40" s="10">
        <v>1249</v>
      </c>
      <c r="AK40" s="21">
        <v>0</v>
      </c>
      <c r="AL40" s="21">
        <v>0</v>
      </c>
      <c r="AM40" s="21">
        <v>1</v>
      </c>
      <c r="AN40" s="21">
        <v>0</v>
      </c>
      <c r="AO40" s="21">
        <v>-1</v>
      </c>
      <c r="AP40" s="21" t="s">
        <v>33</v>
      </c>
      <c r="AQ40" s="21">
        <v>1</v>
      </c>
      <c r="AR40" s="21" t="s">
        <v>33</v>
      </c>
      <c r="AS40" s="21" t="s">
        <v>33</v>
      </c>
      <c r="AT40" s="21" t="s">
        <v>33</v>
      </c>
      <c r="AU40" s="21" t="s">
        <v>33</v>
      </c>
      <c r="AV40" s="21">
        <v>-1</v>
      </c>
      <c r="AW40" s="21" t="s">
        <v>33</v>
      </c>
      <c r="AX40" s="21" t="s">
        <v>33</v>
      </c>
      <c r="AY40" s="21" t="s">
        <v>33</v>
      </c>
      <c r="AZ40" s="76">
        <f t="shared" si="12"/>
        <v>0</v>
      </c>
      <c r="BA40" s="21">
        <v>0</v>
      </c>
      <c r="BB40" s="21" t="s">
        <v>33</v>
      </c>
      <c r="BC40" s="21">
        <v>70</v>
      </c>
      <c r="BD40" s="21">
        <v>0</v>
      </c>
      <c r="BE40" s="21" t="s">
        <v>33</v>
      </c>
      <c r="BF40" s="21">
        <v>70</v>
      </c>
    </row>
    <row r="41" spans="1:58" s="71" customFormat="1">
      <c r="A41" s="21" t="s">
        <v>98</v>
      </c>
      <c r="B41" s="84">
        <v>2000</v>
      </c>
      <c r="C41" s="21" t="s">
        <v>185</v>
      </c>
      <c r="D41" s="84">
        <v>346</v>
      </c>
      <c r="E41" s="21" t="s">
        <v>186</v>
      </c>
      <c r="F41" s="21" t="s">
        <v>187</v>
      </c>
      <c r="G41" s="38">
        <v>33984</v>
      </c>
      <c r="H41" s="38" t="s">
        <v>146</v>
      </c>
      <c r="I41" s="103">
        <v>1</v>
      </c>
      <c r="J41" s="21">
        <v>1</v>
      </c>
      <c r="K41" s="21">
        <v>1</v>
      </c>
      <c r="L41" s="21">
        <v>14</v>
      </c>
      <c r="M41" s="21">
        <v>4000</v>
      </c>
      <c r="N41" s="21">
        <v>13000</v>
      </c>
      <c r="O41" s="39">
        <v>2600000</v>
      </c>
      <c r="P41" s="75">
        <f t="shared" si="10"/>
        <v>0.15384615384615385</v>
      </c>
      <c r="Q41" s="75">
        <f t="shared" si="11"/>
        <v>0.5</v>
      </c>
      <c r="R41" s="21">
        <v>0</v>
      </c>
      <c r="S41" s="21">
        <v>1</v>
      </c>
      <c r="T41" s="21">
        <v>-1</v>
      </c>
      <c r="U41" s="21">
        <v>0</v>
      </c>
      <c r="V41" s="21">
        <v>0</v>
      </c>
      <c r="W41" s="21">
        <v>0</v>
      </c>
      <c r="X41" s="76">
        <f t="shared" si="2"/>
        <v>0</v>
      </c>
      <c r="Y41" s="21" t="s">
        <v>33</v>
      </c>
      <c r="Z41" s="21">
        <v>0</v>
      </c>
      <c r="AA41" s="21">
        <v>-1</v>
      </c>
      <c r="AB41" s="41">
        <v>-1</v>
      </c>
      <c r="AC41" s="21">
        <v>0</v>
      </c>
      <c r="AD41" s="21">
        <v>-1</v>
      </c>
      <c r="AE41" s="21">
        <v>0</v>
      </c>
      <c r="AF41" s="21">
        <v>0</v>
      </c>
      <c r="AG41" s="21" t="s">
        <v>33</v>
      </c>
      <c r="AH41" s="76">
        <f t="shared" si="3"/>
        <v>-0.42857142857142855</v>
      </c>
      <c r="AI41" s="76">
        <f t="shared" si="4"/>
        <v>-0.21428571428571427</v>
      </c>
      <c r="AJ41" s="10">
        <v>1436</v>
      </c>
      <c r="AK41" s="21">
        <v>0</v>
      </c>
      <c r="AL41" s="21">
        <v>0</v>
      </c>
      <c r="AM41" s="21">
        <v>1</v>
      </c>
      <c r="AN41" s="21">
        <v>0</v>
      </c>
      <c r="AO41" s="21">
        <v>-1</v>
      </c>
      <c r="AP41" s="21" t="s">
        <v>33</v>
      </c>
      <c r="AQ41" s="21">
        <v>1</v>
      </c>
      <c r="AR41" s="21" t="s">
        <v>33</v>
      </c>
      <c r="AS41" s="21" t="s">
        <v>33</v>
      </c>
      <c r="AT41" s="21" t="s">
        <v>33</v>
      </c>
      <c r="AU41" s="21" t="s">
        <v>33</v>
      </c>
      <c r="AV41" s="21">
        <v>-1</v>
      </c>
      <c r="AW41" s="21" t="s">
        <v>33</v>
      </c>
      <c r="AX41" s="21" t="s">
        <v>33</v>
      </c>
      <c r="AY41" s="21" t="s">
        <v>33</v>
      </c>
      <c r="AZ41" s="76">
        <f t="shared" si="12"/>
        <v>0</v>
      </c>
      <c r="BA41" s="21">
        <v>0</v>
      </c>
      <c r="BB41" s="21" t="s">
        <v>33</v>
      </c>
      <c r="BC41" s="21">
        <v>82</v>
      </c>
      <c r="BD41" s="21">
        <v>0</v>
      </c>
      <c r="BE41" s="21" t="s">
        <v>33</v>
      </c>
      <c r="BF41" s="21">
        <v>82</v>
      </c>
    </row>
    <row r="42" spans="1:58" s="71" customFormat="1">
      <c r="A42" s="21" t="s">
        <v>98</v>
      </c>
      <c r="B42" s="84">
        <v>2001</v>
      </c>
      <c r="C42" s="21" t="s">
        <v>185</v>
      </c>
      <c r="D42" s="84">
        <v>346</v>
      </c>
      <c r="E42" s="21" t="s">
        <v>186</v>
      </c>
      <c r="F42" s="21" t="s">
        <v>187</v>
      </c>
      <c r="G42" s="38">
        <v>33984</v>
      </c>
      <c r="H42" s="38" t="s">
        <v>146</v>
      </c>
      <c r="I42" s="103">
        <v>1</v>
      </c>
      <c r="J42" s="21">
        <v>1</v>
      </c>
      <c r="K42" s="21">
        <v>1</v>
      </c>
      <c r="L42" s="21">
        <v>14</v>
      </c>
      <c r="M42" s="21">
        <v>4000</v>
      </c>
      <c r="N42" s="21">
        <v>13000</v>
      </c>
      <c r="O42" s="39">
        <v>2600000</v>
      </c>
      <c r="P42" s="75">
        <f t="shared" si="10"/>
        <v>0.15384615384615385</v>
      </c>
      <c r="Q42" s="75">
        <f t="shared" si="11"/>
        <v>0.5</v>
      </c>
      <c r="R42" s="21">
        <v>0</v>
      </c>
      <c r="S42" s="21">
        <v>1</v>
      </c>
      <c r="T42" s="21">
        <v>-1</v>
      </c>
      <c r="U42" s="21">
        <v>0</v>
      </c>
      <c r="V42" s="21">
        <v>0</v>
      </c>
      <c r="W42" s="21">
        <v>0</v>
      </c>
      <c r="X42" s="76">
        <f t="shared" si="2"/>
        <v>0</v>
      </c>
      <c r="Y42" s="21" t="s">
        <v>33</v>
      </c>
      <c r="Z42" s="21">
        <v>0</v>
      </c>
      <c r="AA42" s="21">
        <v>-1</v>
      </c>
      <c r="AB42" s="41">
        <v>-1</v>
      </c>
      <c r="AC42" s="21">
        <v>0</v>
      </c>
      <c r="AD42" s="21">
        <v>-1</v>
      </c>
      <c r="AE42" s="21">
        <v>0</v>
      </c>
      <c r="AF42" s="21">
        <v>0</v>
      </c>
      <c r="AG42" s="21" t="s">
        <v>33</v>
      </c>
      <c r="AH42" s="76">
        <f t="shared" si="3"/>
        <v>-0.42857142857142855</v>
      </c>
      <c r="AI42" s="76">
        <f t="shared" si="4"/>
        <v>-0.21428571428571427</v>
      </c>
      <c r="AJ42" s="10">
        <v>1482</v>
      </c>
      <c r="AK42" s="21">
        <v>0</v>
      </c>
      <c r="AL42" s="21">
        <v>0</v>
      </c>
      <c r="AM42" s="21">
        <v>1</v>
      </c>
      <c r="AN42" s="21">
        <v>0</v>
      </c>
      <c r="AO42" s="21">
        <v>-1</v>
      </c>
      <c r="AP42" s="21" t="s">
        <v>33</v>
      </c>
      <c r="AQ42" s="21">
        <v>1</v>
      </c>
      <c r="AR42" s="21" t="s">
        <v>33</v>
      </c>
      <c r="AS42" s="21" t="s">
        <v>33</v>
      </c>
      <c r="AT42" s="21" t="s">
        <v>33</v>
      </c>
      <c r="AU42" s="21" t="s">
        <v>33</v>
      </c>
      <c r="AV42" s="21">
        <v>-1</v>
      </c>
      <c r="AW42" s="21" t="s">
        <v>33</v>
      </c>
      <c r="AX42" s="21" t="s">
        <v>33</v>
      </c>
      <c r="AY42" s="21" t="s">
        <v>33</v>
      </c>
      <c r="AZ42" s="76">
        <f t="shared" si="12"/>
        <v>0</v>
      </c>
      <c r="BA42" s="21">
        <v>0</v>
      </c>
      <c r="BB42" s="21" t="s">
        <v>33</v>
      </c>
      <c r="BC42" s="21">
        <v>94</v>
      </c>
      <c r="BD42" s="21">
        <v>0</v>
      </c>
      <c r="BE42" s="21" t="s">
        <v>33</v>
      </c>
      <c r="BF42" s="21">
        <v>94</v>
      </c>
    </row>
    <row r="43" spans="1:58" s="71" customFormat="1">
      <c r="A43" s="21" t="s">
        <v>98</v>
      </c>
      <c r="B43" s="84">
        <v>2002</v>
      </c>
      <c r="C43" s="21" t="s">
        <v>185</v>
      </c>
      <c r="D43" s="84">
        <v>346</v>
      </c>
      <c r="E43" s="21" t="s">
        <v>186</v>
      </c>
      <c r="F43" s="21" t="s">
        <v>187</v>
      </c>
      <c r="G43" s="38">
        <v>33984</v>
      </c>
      <c r="H43" s="38" t="s">
        <v>146</v>
      </c>
      <c r="I43" s="103">
        <v>1</v>
      </c>
      <c r="J43" s="21">
        <v>1</v>
      </c>
      <c r="K43" s="21">
        <v>1</v>
      </c>
      <c r="L43" s="21">
        <v>14</v>
      </c>
      <c r="M43" s="21">
        <v>4000</v>
      </c>
      <c r="N43" s="21">
        <v>13000</v>
      </c>
      <c r="O43" s="39">
        <v>2600000</v>
      </c>
      <c r="P43" s="75">
        <f t="shared" si="10"/>
        <v>0.15384615384615385</v>
      </c>
      <c r="Q43" s="75">
        <f t="shared" si="11"/>
        <v>0.5</v>
      </c>
      <c r="R43" s="21">
        <v>0</v>
      </c>
      <c r="S43" s="21">
        <v>1</v>
      </c>
      <c r="T43" s="21">
        <v>-1</v>
      </c>
      <c r="U43" s="21">
        <v>0</v>
      </c>
      <c r="V43" s="21">
        <v>0</v>
      </c>
      <c r="W43" s="21">
        <v>0</v>
      </c>
      <c r="X43" s="76">
        <f t="shared" si="2"/>
        <v>0</v>
      </c>
      <c r="Y43" s="21" t="s">
        <v>33</v>
      </c>
      <c r="Z43" s="21">
        <v>0</v>
      </c>
      <c r="AA43" s="21">
        <v>-1</v>
      </c>
      <c r="AB43" s="41">
        <v>-1</v>
      </c>
      <c r="AC43" s="21">
        <v>0</v>
      </c>
      <c r="AD43" s="21">
        <v>-1</v>
      </c>
      <c r="AE43" s="21">
        <v>0</v>
      </c>
      <c r="AF43" s="21">
        <v>0</v>
      </c>
      <c r="AG43" s="21" t="s">
        <v>33</v>
      </c>
      <c r="AH43" s="76">
        <f t="shared" si="3"/>
        <v>-0.42857142857142855</v>
      </c>
      <c r="AI43" s="76">
        <f t="shared" si="4"/>
        <v>-0.21428571428571427</v>
      </c>
      <c r="AJ43" s="10">
        <v>1707</v>
      </c>
      <c r="AK43" s="21">
        <v>0</v>
      </c>
      <c r="AL43" s="21">
        <v>0</v>
      </c>
      <c r="AM43" s="21">
        <v>0</v>
      </c>
      <c r="AN43" s="21">
        <v>0</v>
      </c>
      <c r="AO43" s="21">
        <v>-1</v>
      </c>
      <c r="AP43" s="21" t="s">
        <v>33</v>
      </c>
      <c r="AQ43" s="21">
        <v>1</v>
      </c>
      <c r="AR43" s="21" t="s">
        <v>33</v>
      </c>
      <c r="AS43" s="21" t="s">
        <v>33</v>
      </c>
      <c r="AT43" s="21" t="s">
        <v>33</v>
      </c>
      <c r="AU43" s="21" t="s">
        <v>33</v>
      </c>
      <c r="AV43" s="21">
        <v>-1</v>
      </c>
      <c r="AW43" s="21" t="s">
        <v>33</v>
      </c>
      <c r="AX43" s="21" t="s">
        <v>33</v>
      </c>
      <c r="AY43" s="21" t="s">
        <v>33</v>
      </c>
      <c r="AZ43" s="76">
        <f t="shared" si="12"/>
        <v>-0.14285714285714285</v>
      </c>
      <c r="BA43" s="21">
        <v>0</v>
      </c>
      <c r="BB43" s="21" t="s">
        <v>33</v>
      </c>
      <c r="BC43" s="21">
        <v>106</v>
      </c>
      <c r="BD43" s="21">
        <v>0</v>
      </c>
      <c r="BE43" s="21" t="s">
        <v>33</v>
      </c>
      <c r="BF43" s="21">
        <v>106</v>
      </c>
    </row>
    <row r="44" spans="1:58" s="71" customFormat="1">
      <c r="A44" s="21" t="s">
        <v>98</v>
      </c>
      <c r="B44" s="84">
        <v>2003</v>
      </c>
      <c r="C44" s="21" t="s">
        <v>185</v>
      </c>
      <c r="D44" s="84">
        <v>346</v>
      </c>
      <c r="E44" s="21" t="s">
        <v>186</v>
      </c>
      <c r="F44" s="21" t="s">
        <v>187</v>
      </c>
      <c r="G44" s="38">
        <v>33984</v>
      </c>
      <c r="H44" s="38" t="s">
        <v>146</v>
      </c>
      <c r="I44" s="103">
        <v>1</v>
      </c>
      <c r="J44" s="21">
        <v>1</v>
      </c>
      <c r="K44" s="21">
        <v>1</v>
      </c>
      <c r="L44" s="21">
        <v>14</v>
      </c>
      <c r="M44" s="21">
        <v>4000</v>
      </c>
      <c r="N44" s="21">
        <v>13000</v>
      </c>
      <c r="O44" s="39">
        <v>2600000</v>
      </c>
      <c r="P44" s="75">
        <f t="shared" si="10"/>
        <v>0.15384615384615385</v>
      </c>
      <c r="Q44" s="75">
        <f t="shared" si="11"/>
        <v>0.5</v>
      </c>
      <c r="R44" s="21">
        <v>0</v>
      </c>
      <c r="S44" s="21">
        <v>1</v>
      </c>
      <c r="T44" s="21">
        <v>-1</v>
      </c>
      <c r="U44" s="21">
        <v>0</v>
      </c>
      <c r="V44" s="21">
        <v>0</v>
      </c>
      <c r="W44" s="21">
        <v>0</v>
      </c>
      <c r="X44" s="76">
        <f t="shared" si="2"/>
        <v>0</v>
      </c>
      <c r="Y44" s="21" t="s">
        <v>33</v>
      </c>
      <c r="Z44" s="21">
        <v>0</v>
      </c>
      <c r="AA44" s="21">
        <v>-1</v>
      </c>
      <c r="AB44" s="41">
        <v>-1</v>
      </c>
      <c r="AC44" s="21">
        <v>0</v>
      </c>
      <c r="AD44" s="21">
        <v>-1</v>
      </c>
      <c r="AE44" s="21">
        <v>0</v>
      </c>
      <c r="AF44" s="21">
        <v>0</v>
      </c>
      <c r="AG44" s="21" t="s">
        <v>33</v>
      </c>
      <c r="AH44" s="76">
        <f t="shared" si="3"/>
        <v>-0.42857142857142855</v>
      </c>
      <c r="AI44" s="76">
        <f t="shared" si="4"/>
        <v>-0.21428571428571427</v>
      </c>
      <c r="AJ44" s="10">
        <v>2148</v>
      </c>
      <c r="AK44" s="21">
        <v>0</v>
      </c>
      <c r="AL44" s="21">
        <v>0</v>
      </c>
      <c r="AM44" s="21">
        <v>0</v>
      </c>
      <c r="AN44" s="21">
        <v>0</v>
      </c>
      <c r="AO44" s="21">
        <v>-1</v>
      </c>
      <c r="AP44" s="21" t="s">
        <v>33</v>
      </c>
      <c r="AQ44" s="21">
        <v>1</v>
      </c>
      <c r="AR44" s="21" t="s">
        <v>33</v>
      </c>
      <c r="AS44" s="21" t="s">
        <v>33</v>
      </c>
      <c r="AT44" s="21" t="s">
        <v>33</v>
      </c>
      <c r="AU44" s="21" t="s">
        <v>33</v>
      </c>
      <c r="AV44" s="21">
        <v>-1</v>
      </c>
      <c r="AW44" s="21" t="s">
        <v>33</v>
      </c>
      <c r="AX44" s="21" t="s">
        <v>33</v>
      </c>
      <c r="AY44" s="21" t="s">
        <v>33</v>
      </c>
      <c r="AZ44" s="76">
        <f t="shared" si="12"/>
        <v>-0.14285714285714285</v>
      </c>
      <c r="BA44" s="21">
        <v>0</v>
      </c>
      <c r="BB44" s="21" t="s">
        <v>33</v>
      </c>
      <c r="BC44" s="21">
        <v>118</v>
      </c>
      <c r="BD44" s="21">
        <v>0</v>
      </c>
      <c r="BE44" s="21" t="s">
        <v>33</v>
      </c>
      <c r="BF44" s="21">
        <v>118</v>
      </c>
    </row>
    <row r="45" spans="1:58" s="71" customFormat="1">
      <c r="A45" s="21" t="s">
        <v>98</v>
      </c>
      <c r="B45" s="84">
        <v>2004</v>
      </c>
      <c r="C45" s="21" t="s">
        <v>185</v>
      </c>
      <c r="D45" s="84">
        <v>346</v>
      </c>
      <c r="E45" s="21" t="s">
        <v>186</v>
      </c>
      <c r="F45" s="21" t="s">
        <v>187</v>
      </c>
      <c r="G45" s="38">
        <v>33984</v>
      </c>
      <c r="H45" s="38" t="s">
        <v>146</v>
      </c>
      <c r="I45" s="103">
        <v>1</v>
      </c>
      <c r="J45" s="21">
        <v>1</v>
      </c>
      <c r="K45" s="21">
        <v>1</v>
      </c>
      <c r="L45" s="21">
        <v>14</v>
      </c>
      <c r="M45" s="21">
        <v>4000</v>
      </c>
      <c r="N45" s="21">
        <v>13000</v>
      </c>
      <c r="O45" s="39">
        <v>2600000</v>
      </c>
      <c r="P45" s="75">
        <f t="shared" si="10"/>
        <v>0.15384615384615385</v>
      </c>
      <c r="Q45" s="75">
        <f t="shared" si="11"/>
        <v>0.5</v>
      </c>
      <c r="R45" s="21">
        <v>0</v>
      </c>
      <c r="S45" s="21">
        <v>1</v>
      </c>
      <c r="T45" s="21">
        <v>-1</v>
      </c>
      <c r="U45" s="21">
        <v>0</v>
      </c>
      <c r="V45" s="21">
        <v>0</v>
      </c>
      <c r="W45" s="21">
        <v>0</v>
      </c>
      <c r="X45" s="76">
        <f t="shared" si="2"/>
        <v>0</v>
      </c>
      <c r="Y45" s="21" t="s">
        <v>33</v>
      </c>
      <c r="Z45" s="21">
        <v>0</v>
      </c>
      <c r="AA45" s="21">
        <v>-1</v>
      </c>
      <c r="AB45" s="41">
        <v>-1</v>
      </c>
      <c r="AC45" s="21">
        <v>0</v>
      </c>
      <c r="AD45" s="21">
        <v>-1</v>
      </c>
      <c r="AE45" s="21">
        <v>0</v>
      </c>
      <c r="AF45" s="21">
        <v>0</v>
      </c>
      <c r="AG45" s="21" t="s">
        <v>33</v>
      </c>
      <c r="AH45" s="76">
        <f t="shared" si="3"/>
        <v>-0.42857142857142855</v>
      </c>
      <c r="AI45" s="76">
        <f t="shared" si="4"/>
        <v>-0.21428571428571427</v>
      </c>
      <c r="AJ45" s="10">
        <v>2579</v>
      </c>
      <c r="AK45" s="21">
        <v>0</v>
      </c>
      <c r="AL45" s="21">
        <v>0</v>
      </c>
      <c r="AM45" s="21">
        <v>0</v>
      </c>
      <c r="AN45" s="21">
        <v>0</v>
      </c>
      <c r="AO45" s="21">
        <v>-1</v>
      </c>
      <c r="AP45" s="21" t="s">
        <v>33</v>
      </c>
      <c r="AQ45" s="21">
        <v>1</v>
      </c>
      <c r="AR45" s="21" t="s">
        <v>33</v>
      </c>
      <c r="AS45" s="21" t="s">
        <v>33</v>
      </c>
      <c r="AT45" s="21" t="s">
        <v>33</v>
      </c>
      <c r="AU45" s="21" t="s">
        <v>33</v>
      </c>
      <c r="AV45" s="21">
        <v>-1</v>
      </c>
      <c r="AW45" s="21" t="s">
        <v>33</v>
      </c>
      <c r="AX45" s="21" t="s">
        <v>33</v>
      </c>
      <c r="AY45" s="21" t="s">
        <v>33</v>
      </c>
      <c r="AZ45" s="76">
        <f t="shared" si="12"/>
        <v>-0.14285714285714285</v>
      </c>
      <c r="BA45" s="21">
        <v>0</v>
      </c>
      <c r="BB45" s="21" t="s">
        <v>33</v>
      </c>
      <c r="BC45" s="21">
        <v>130</v>
      </c>
      <c r="BD45" s="21">
        <v>0</v>
      </c>
      <c r="BE45" s="21" t="s">
        <v>33</v>
      </c>
      <c r="BF45" s="21">
        <v>130</v>
      </c>
    </row>
    <row r="46" spans="1:58" s="71" customFormat="1">
      <c r="A46" s="21" t="s">
        <v>98</v>
      </c>
      <c r="B46" s="84">
        <v>2005</v>
      </c>
      <c r="C46" s="21" t="s">
        <v>185</v>
      </c>
      <c r="D46" s="84">
        <v>346</v>
      </c>
      <c r="E46" s="21" t="s">
        <v>186</v>
      </c>
      <c r="F46" s="21" t="s">
        <v>187</v>
      </c>
      <c r="G46" s="38">
        <v>33984</v>
      </c>
      <c r="H46" s="38" t="s">
        <v>146</v>
      </c>
      <c r="I46" s="103">
        <v>1</v>
      </c>
      <c r="J46" s="21">
        <v>1</v>
      </c>
      <c r="K46" s="21">
        <v>1</v>
      </c>
      <c r="L46" s="21">
        <v>14</v>
      </c>
      <c r="M46" s="21">
        <v>4000</v>
      </c>
      <c r="N46" s="21">
        <v>13000</v>
      </c>
      <c r="O46" s="39">
        <v>2600000</v>
      </c>
      <c r="P46" s="75">
        <f t="shared" si="10"/>
        <v>0.15384615384615385</v>
      </c>
      <c r="Q46" s="75">
        <f t="shared" si="11"/>
        <v>0.5</v>
      </c>
      <c r="R46" s="21">
        <v>0</v>
      </c>
      <c r="S46" s="21">
        <v>1</v>
      </c>
      <c r="T46" s="21">
        <v>-1</v>
      </c>
      <c r="U46" s="21">
        <v>0</v>
      </c>
      <c r="V46" s="21">
        <v>0</v>
      </c>
      <c r="W46" s="21">
        <v>0</v>
      </c>
      <c r="X46" s="76">
        <f t="shared" si="2"/>
        <v>0</v>
      </c>
      <c r="Y46" s="21" t="s">
        <v>33</v>
      </c>
      <c r="Z46" s="21">
        <v>0</v>
      </c>
      <c r="AA46" s="21">
        <v>-1</v>
      </c>
      <c r="AB46" s="41">
        <v>-1</v>
      </c>
      <c r="AC46" s="21">
        <v>0</v>
      </c>
      <c r="AD46" s="21">
        <v>-1</v>
      </c>
      <c r="AE46" s="21">
        <v>0</v>
      </c>
      <c r="AF46" s="21">
        <v>0</v>
      </c>
      <c r="AG46" s="21" t="s">
        <v>33</v>
      </c>
      <c r="AH46" s="76">
        <f t="shared" si="3"/>
        <v>-0.42857142857142855</v>
      </c>
      <c r="AI46" s="76">
        <f t="shared" si="4"/>
        <v>-0.21428571428571427</v>
      </c>
      <c r="AJ46" s="10">
        <v>2822</v>
      </c>
      <c r="AK46" s="21">
        <v>0</v>
      </c>
      <c r="AL46" s="21">
        <v>0</v>
      </c>
      <c r="AM46" s="21">
        <v>0</v>
      </c>
      <c r="AN46" s="21">
        <v>0</v>
      </c>
      <c r="AO46" s="21">
        <v>-1</v>
      </c>
      <c r="AP46" s="21" t="s">
        <v>33</v>
      </c>
      <c r="AQ46" s="21">
        <v>1</v>
      </c>
      <c r="AR46" s="21" t="s">
        <v>33</v>
      </c>
      <c r="AS46" s="21" t="s">
        <v>33</v>
      </c>
      <c r="AT46" s="21" t="s">
        <v>33</v>
      </c>
      <c r="AU46" s="21" t="s">
        <v>33</v>
      </c>
      <c r="AV46" s="21">
        <v>-1</v>
      </c>
      <c r="AW46" s="21" t="s">
        <v>33</v>
      </c>
      <c r="AX46" s="21" t="s">
        <v>33</v>
      </c>
      <c r="AY46" s="21" t="s">
        <v>33</v>
      </c>
      <c r="AZ46" s="76">
        <f t="shared" si="12"/>
        <v>-0.14285714285714285</v>
      </c>
      <c r="BA46" s="21">
        <v>0</v>
      </c>
      <c r="BB46" s="21" t="s">
        <v>33</v>
      </c>
      <c r="BC46" s="21">
        <v>142</v>
      </c>
      <c r="BD46" s="21">
        <v>0</v>
      </c>
      <c r="BE46" s="21" t="s">
        <v>33</v>
      </c>
      <c r="BF46" s="21">
        <v>142</v>
      </c>
    </row>
    <row r="47" spans="1:58" s="71" customFormat="1">
      <c r="A47" s="21" t="s">
        <v>98</v>
      </c>
      <c r="B47" s="84">
        <v>2006</v>
      </c>
      <c r="C47" s="21" t="s">
        <v>185</v>
      </c>
      <c r="D47" s="84">
        <v>346</v>
      </c>
      <c r="E47" s="21" t="s">
        <v>186</v>
      </c>
      <c r="F47" s="21" t="s">
        <v>187</v>
      </c>
      <c r="G47" s="38">
        <v>33984</v>
      </c>
      <c r="H47" s="38" t="s">
        <v>146</v>
      </c>
      <c r="I47" s="103">
        <v>1</v>
      </c>
      <c r="J47" s="21">
        <v>1</v>
      </c>
      <c r="K47" s="21">
        <v>1</v>
      </c>
      <c r="L47" s="21">
        <v>14</v>
      </c>
      <c r="M47" s="21">
        <v>4000</v>
      </c>
      <c r="N47" s="21">
        <v>13000</v>
      </c>
      <c r="O47" s="39">
        <v>2600000</v>
      </c>
      <c r="P47" s="75">
        <f t="shared" si="10"/>
        <v>0.15384615384615385</v>
      </c>
      <c r="Q47" s="75">
        <f t="shared" si="11"/>
        <v>0.5</v>
      </c>
      <c r="R47" s="21">
        <v>0</v>
      </c>
      <c r="S47" s="21">
        <v>1</v>
      </c>
      <c r="T47" s="21">
        <v>-1</v>
      </c>
      <c r="U47" s="21">
        <v>0</v>
      </c>
      <c r="V47" s="21">
        <v>0</v>
      </c>
      <c r="W47" s="21">
        <v>0</v>
      </c>
      <c r="X47" s="76">
        <f t="shared" si="2"/>
        <v>0</v>
      </c>
      <c r="Y47" s="21">
        <v>0</v>
      </c>
      <c r="Z47" s="21">
        <v>0</v>
      </c>
      <c r="AA47" s="21">
        <v>-1</v>
      </c>
      <c r="AB47" s="41">
        <v>-1</v>
      </c>
      <c r="AC47" s="21">
        <v>0</v>
      </c>
      <c r="AD47" s="21">
        <v>-1</v>
      </c>
      <c r="AE47" s="21">
        <v>0</v>
      </c>
      <c r="AF47" s="21">
        <v>0</v>
      </c>
      <c r="AG47" s="21" t="s">
        <v>33</v>
      </c>
      <c r="AH47" s="76">
        <f t="shared" si="3"/>
        <v>-0.375</v>
      </c>
      <c r="AI47" s="76">
        <f t="shared" si="4"/>
        <v>-0.1875</v>
      </c>
      <c r="AJ47" s="10">
        <v>3200</v>
      </c>
      <c r="AK47" s="21">
        <v>0</v>
      </c>
      <c r="AL47" s="21">
        <v>0</v>
      </c>
      <c r="AM47" s="21">
        <v>0</v>
      </c>
      <c r="AN47" s="21">
        <v>0</v>
      </c>
      <c r="AO47" s="21">
        <v>-1</v>
      </c>
      <c r="AP47" s="21" t="s">
        <v>33</v>
      </c>
      <c r="AQ47" s="21">
        <v>1</v>
      </c>
      <c r="AR47" s="21" t="s">
        <v>33</v>
      </c>
      <c r="AS47" s="21" t="s">
        <v>33</v>
      </c>
      <c r="AT47" s="21" t="s">
        <v>33</v>
      </c>
      <c r="AU47" s="21" t="s">
        <v>33</v>
      </c>
      <c r="AV47" s="21">
        <v>-1</v>
      </c>
      <c r="AW47" s="21" t="s">
        <v>33</v>
      </c>
      <c r="AX47" s="21" t="s">
        <v>33</v>
      </c>
      <c r="AY47" s="21" t="s">
        <v>33</v>
      </c>
      <c r="AZ47" s="76">
        <f t="shared" si="12"/>
        <v>-0.14285714285714285</v>
      </c>
      <c r="BA47" s="21">
        <v>0</v>
      </c>
      <c r="BB47" s="21" t="s">
        <v>33</v>
      </c>
      <c r="BC47" s="21">
        <v>154</v>
      </c>
      <c r="BD47" s="21">
        <v>0</v>
      </c>
      <c r="BE47" s="21" t="s">
        <v>33</v>
      </c>
      <c r="BF47" s="21">
        <v>154</v>
      </c>
    </row>
    <row r="48" spans="1:58" s="71" customFormat="1">
      <c r="A48" s="21" t="s">
        <v>98</v>
      </c>
      <c r="B48" s="84">
        <v>2007</v>
      </c>
      <c r="C48" s="21" t="s">
        <v>185</v>
      </c>
      <c r="D48" s="84">
        <v>346</v>
      </c>
      <c r="E48" s="21" t="s">
        <v>186</v>
      </c>
      <c r="F48" s="21" t="s">
        <v>187</v>
      </c>
      <c r="G48" s="38">
        <v>33984</v>
      </c>
      <c r="H48" s="38" t="s">
        <v>146</v>
      </c>
      <c r="I48" s="103">
        <v>1</v>
      </c>
      <c r="J48" s="21">
        <v>1</v>
      </c>
      <c r="K48" s="21">
        <v>1</v>
      </c>
      <c r="L48" s="21">
        <v>14</v>
      </c>
      <c r="M48" s="21">
        <v>4000</v>
      </c>
      <c r="N48" s="21">
        <v>13000</v>
      </c>
      <c r="O48" s="39">
        <v>2600000</v>
      </c>
      <c r="P48" s="75">
        <f t="shared" si="10"/>
        <v>0.15384615384615385</v>
      </c>
      <c r="Q48" s="75">
        <f t="shared" si="11"/>
        <v>0.5</v>
      </c>
      <c r="R48" s="21">
        <v>0</v>
      </c>
      <c r="S48" s="21">
        <v>1</v>
      </c>
      <c r="T48" s="21">
        <v>-1</v>
      </c>
      <c r="U48" s="21">
        <v>0</v>
      </c>
      <c r="V48" s="21">
        <v>0</v>
      </c>
      <c r="W48" s="21">
        <v>0</v>
      </c>
      <c r="X48" s="76">
        <f t="shared" si="2"/>
        <v>0</v>
      </c>
      <c r="Y48" s="21">
        <v>0</v>
      </c>
      <c r="Z48" s="21">
        <v>0</v>
      </c>
      <c r="AA48" s="21">
        <v>-1</v>
      </c>
      <c r="AB48" s="41">
        <v>-1</v>
      </c>
      <c r="AC48" s="21">
        <v>0</v>
      </c>
      <c r="AD48" s="21">
        <v>-1</v>
      </c>
      <c r="AE48" s="21">
        <v>0</v>
      </c>
      <c r="AF48" s="21">
        <v>0</v>
      </c>
      <c r="AG48" s="21" t="s">
        <v>33</v>
      </c>
      <c r="AH48" s="76">
        <f t="shared" si="3"/>
        <v>-0.375</v>
      </c>
      <c r="AI48" s="76">
        <f t="shared" si="4"/>
        <v>-0.1875</v>
      </c>
      <c r="AJ48" s="10">
        <v>3950</v>
      </c>
      <c r="AK48" s="21">
        <v>0</v>
      </c>
      <c r="AL48" s="21">
        <v>0</v>
      </c>
      <c r="AM48" s="21">
        <v>0</v>
      </c>
      <c r="AN48" s="21">
        <v>0</v>
      </c>
      <c r="AO48" s="21">
        <v>-1</v>
      </c>
      <c r="AP48" s="21" t="s">
        <v>33</v>
      </c>
      <c r="AQ48" s="21">
        <v>1</v>
      </c>
      <c r="AR48" s="21" t="s">
        <v>33</v>
      </c>
      <c r="AS48" s="21" t="s">
        <v>33</v>
      </c>
      <c r="AT48" s="21" t="s">
        <v>33</v>
      </c>
      <c r="AU48" s="21" t="s">
        <v>33</v>
      </c>
      <c r="AV48" s="21">
        <v>-1</v>
      </c>
      <c r="AW48" s="21" t="s">
        <v>33</v>
      </c>
      <c r="AX48" s="21" t="s">
        <v>33</v>
      </c>
      <c r="AY48" s="21" t="s">
        <v>33</v>
      </c>
      <c r="AZ48" s="76">
        <f t="shared" si="12"/>
        <v>-0.14285714285714285</v>
      </c>
      <c r="BA48" s="21">
        <v>0</v>
      </c>
      <c r="BB48" s="21" t="s">
        <v>33</v>
      </c>
      <c r="BC48" s="21">
        <v>166</v>
      </c>
      <c r="BD48" s="21">
        <v>0</v>
      </c>
      <c r="BE48" s="21" t="s">
        <v>33</v>
      </c>
      <c r="BF48" s="21">
        <v>166</v>
      </c>
    </row>
    <row r="49" spans="1:1023" s="71" customFormat="1">
      <c r="A49" s="21" t="s">
        <v>98</v>
      </c>
      <c r="B49" s="84">
        <v>2008</v>
      </c>
      <c r="C49" s="21" t="s">
        <v>185</v>
      </c>
      <c r="D49" s="84">
        <v>346</v>
      </c>
      <c r="E49" s="21" t="s">
        <v>186</v>
      </c>
      <c r="F49" s="21" t="s">
        <v>187</v>
      </c>
      <c r="G49" s="38">
        <v>33984</v>
      </c>
      <c r="H49" s="38" t="s">
        <v>146</v>
      </c>
      <c r="I49" s="103">
        <v>1</v>
      </c>
      <c r="J49" s="21">
        <v>1</v>
      </c>
      <c r="K49" s="21">
        <v>1</v>
      </c>
      <c r="L49" s="21">
        <v>14</v>
      </c>
      <c r="M49" s="21">
        <v>4000</v>
      </c>
      <c r="N49" s="21">
        <v>13000</v>
      </c>
      <c r="O49" s="39">
        <v>2600000</v>
      </c>
      <c r="P49" s="75">
        <f t="shared" si="10"/>
        <v>0.15384615384615385</v>
      </c>
      <c r="Q49" s="75">
        <f t="shared" si="11"/>
        <v>0.5</v>
      </c>
      <c r="R49" s="21">
        <v>0</v>
      </c>
      <c r="S49" s="21">
        <v>1</v>
      </c>
      <c r="T49" s="21">
        <v>-1</v>
      </c>
      <c r="U49" s="21">
        <v>0</v>
      </c>
      <c r="V49" s="21">
        <v>0</v>
      </c>
      <c r="W49" s="21">
        <v>0</v>
      </c>
      <c r="X49" s="76">
        <f t="shared" si="2"/>
        <v>0</v>
      </c>
      <c r="Y49" s="21">
        <v>0</v>
      </c>
      <c r="Z49" s="21">
        <v>0</v>
      </c>
      <c r="AA49" s="21">
        <v>-1</v>
      </c>
      <c r="AB49" s="41">
        <v>-1</v>
      </c>
      <c r="AC49" s="21">
        <v>0</v>
      </c>
      <c r="AD49" s="21">
        <v>-1</v>
      </c>
      <c r="AE49" s="21">
        <v>0</v>
      </c>
      <c r="AF49" s="21">
        <v>0</v>
      </c>
      <c r="AG49" s="21" t="s">
        <v>33</v>
      </c>
      <c r="AH49" s="76">
        <f t="shared" si="3"/>
        <v>-0.375</v>
      </c>
      <c r="AI49" s="76">
        <f t="shared" si="4"/>
        <v>-0.1875</v>
      </c>
      <c r="AJ49" s="10">
        <v>4802</v>
      </c>
      <c r="AK49" s="21">
        <v>0</v>
      </c>
      <c r="AL49" s="21">
        <v>0</v>
      </c>
      <c r="AM49" s="21">
        <v>0</v>
      </c>
      <c r="AN49" s="21">
        <v>0</v>
      </c>
      <c r="AO49" s="21">
        <v>-1</v>
      </c>
      <c r="AP49" s="21" t="s">
        <v>33</v>
      </c>
      <c r="AQ49" s="21">
        <v>1</v>
      </c>
      <c r="AR49" s="21" t="s">
        <v>33</v>
      </c>
      <c r="AS49" s="21" t="s">
        <v>33</v>
      </c>
      <c r="AT49" s="21" t="s">
        <v>33</v>
      </c>
      <c r="AU49" s="21" t="s">
        <v>33</v>
      </c>
      <c r="AV49" s="21">
        <v>-1</v>
      </c>
      <c r="AW49" s="21" t="s">
        <v>33</v>
      </c>
      <c r="AX49" s="21" t="s">
        <v>33</v>
      </c>
      <c r="AY49" s="21" t="s">
        <v>33</v>
      </c>
      <c r="AZ49" s="76">
        <f t="shared" si="12"/>
        <v>-0.14285714285714285</v>
      </c>
      <c r="BA49" s="21">
        <v>0</v>
      </c>
      <c r="BB49" s="21" t="s">
        <v>33</v>
      </c>
      <c r="BC49" s="21">
        <v>178</v>
      </c>
      <c r="BD49" s="21">
        <v>0</v>
      </c>
      <c r="BE49" s="21" t="s">
        <v>33</v>
      </c>
      <c r="BF49" s="21">
        <v>178</v>
      </c>
    </row>
    <row r="50" spans="1:1023" s="71" customFormat="1">
      <c r="A50" s="21" t="s">
        <v>98</v>
      </c>
      <c r="B50" s="84">
        <v>2009</v>
      </c>
      <c r="C50" s="21" t="s">
        <v>185</v>
      </c>
      <c r="D50" s="84">
        <v>346</v>
      </c>
      <c r="E50" s="21" t="s">
        <v>186</v>
      </c>
      <c r="F50" s="21" t="s">
        <v>187</v>
      </c>
      <c r="G50" s="38">
        <v>33984</v>
      </c>
      <c r="H50" s="38" t="s">
        <v>146</v>
      </c>
      <c r="I50" s="103">
        <v>1</v>
      </c>
      <c r="J50" s="21">
        <v>1</v>
      </c>
      <c r="K50" s="21">
        <v>1</v>
      </c>
      <c r="L50" s="21">
        <v>14</v>
      </c>
      <c r="M50" s="21">
        <v>4000</v>
      </c>
      <c r="N50" s="21">
        <v>13000</v>
      </c>
      <c r="O50" s="39">
        <v>2600000</v>
      </c>
      <c r="P50" s="75">
        <f t="shared" si="10"/>
        <v>0.15384615384615385</v>
      </c>
      <c r="Q50" s="75">
        <f t="shared" si="11"/>
        <v>0.5</v>
      </c>
      <c r="R50" s="21">
        <v>0</v>
      </c>
      <c r="S50" s="21">
        <v>1</v>
      </c>
      <c r="T50" s="21">
        <v>-1</v>
      </c>
      <c r="U50" s="21">
        <v>0</v>
      </c>
      <c r="V50" s="21">
        <v>0</v>
      </c>
      <c r="W50" s="21">
        <v>0</v>
      </c>
      <c r="X50" s="76">
        <f t="shared" si="2"/>
        <v>0</v>
      </c>
      <c r="Y50" s="21">
        <v>0</v>
      </c>
      <c r="Z50" s="21">
        <v>0</v>
      </c>
      <c r="AA50" s="21">
        <v>-1</v>
      </c>
      <c r="AB50" s="41">
        <v>-1</v>
      </c>
      <c r="AC50" s="21">
        <v>0</v>
      </c>
      <c r="AD50" s="21">
        <v>-1</v>
      </c>
      <c r="AE50" s="21">
        <v>0</v>
      </c>
      <c r="AF50" s="21">
        <v>0</v>
      </c>
      <c r="AG50" s="21" t="s">
        <v>33</v>
      </c>
      <c r="AH50" s="76">
        <f t="shared" si="3"/>
        <v>-0.375</v>
      </c>
      <c r="AI50" s="76">
        <f t="shared" si="4"/>
        <v>-0.1875</v>
      </c>
      <c r="AJ50" s="10">
        <v>4433</v>
      </c>
      <c r="AK50" s="21">
        <v>0</v>
      </c>
      <c r="AL50" s="21">
        <v>0</v>
      </c>
      <c r="AM50" s="21">
        <v>0</v>
      </c>
      <c r="AN50" s="21">
        <v>0</v>
      </c>
      <c r="AO50" s="21">
        <v>-1</v>
      </c>
      <c r="AP50" s="21" t="s">
        <v>33</v>
      </c>
      <c r="AQ50" s="21">
        <v>1</v>
      </c>
      <c r="AR50" s="21" t="s">
        <v>33</v>
      </c>
      <c r="AS50" s="21" t="s">
        <v>33</v>
      </c>
      <c r="AT50" s="21" t="s">
        <v>33</v>
      </c>
      <c r="AU50" s="21" t="s">
        <v>33</v>
      </c>
      <c r="AV50" s="21">
        <v>-1</v>
      </c>
      <c r="AW50" s="21" t="s">
        <v>33</v>
      </c>
      <c r="AX50" s="21" t="s">
        <v>33</v>
      </c>
      <c r="AY50" s="21" t="s">
        <v>33</v>
      </c>
      <c r="AZ50" s="76">
        <f t="shared" si="12"/>
        <v>-0.14285714285714285</v>
      </c>
      <c r="BA50" s="21">
        <v>0</v>
      </c>
      <c r="BB50" s="21" t="s">
        <v>33</v>
      </c>
      <c r="BC50" s="21">
        <v>190</v>
      </c>
      <c r="BD50" s="21">
        <v>0</v>
      </c>
      <c r="BE50" s="21" t="s">
        <v>33</v>
      </c>
      <c r="BF50" s="21">
        <v>190</v>
      </c>
    </row>
    <row r="51" spans="1:1023" s="71" customFormat="1">
      <c r="A51" s="21" t="s">
        <v>98</v>
      </c>
      <c r="B51" s="84">
        <v>2010</v>
      </c>
      <c r="C51" s="21" t="s">
        <v>185</v>
      </c>
      <c r="D51" s="84">
        <v>346</v>
      </c>
      <c r="E51" s="21" t="s">
        <v>186</v>
      </c>
      <c r="F51" s="21" t="s">
        <v>187</v>
      </c>
      <c r="G51" s="38">
        <v>33984</v>
      </c>
      <c r="H51" s="38" t="s">
        <v>146</v>
      </c>
      <c r="I51" s="103">
        <v>1</v>
      </c>
      <c r="J51" s="21">
        <v>1</v>
      </c>
      <c r="K51" s="21">
        <v>1</v>
      </c>
      <c r="L51" s="21">
        <v>14</v>
      </c>
      <c r="M51" s="21">
        <v>4000</v>
      </c>
      <c r="N51" s="21">
        <v>13000</v>
      </c>
      <c r="O51" s="39">
        <v>2600000</v>
      </c>
      <c r="P51" s="75">
        <f t="shared" si="10"/>
        <v>0.15384615384615385</v>
      </c>
      <c r="Q51" s="75">
        <f t="shared" si="11"/>
        <v>0.5</v>
      </c>
      <c r="R51" s="21">
        <v>0</v>
      </c>
      <c r="S51" s="21">
        <v>1</v>
      </c>
      <c r="T51" s="21">
        <v>-1</v>
      </c>
      <c r="U51" s="21">
        <v>0</v>
      </c>
      <c r="V51" s="21">
        <v>0</v>
      </c>
      <c r="W51" s="21">
        <v>0</v>
      </c>
      <c r="X51" s="76">
        <f t="shared" si="2"/>
        <v>0</v>
      </c>
      <c r="Y51" s="21">
        <v>0</v>
      </c>
      <c r="Z51" s="21">
        <v>0</v>
      </c>
      <c r="AA51" s="21">
        <v>-1</v>
      </c>
      <c r="AB51" s="41">
        <v>-1</v>
      </c>
      <c r="AC51" s="21">
        <v>0</v>
      </c>
      <c r="AD51" s="21">
        <v>-1</v>
      </c>
      <c r="AE51" s="21">
        <v>0</v>
      </c>
      <c r="AF51" s="21">
        <v>0</v>
      </c>
      <c r="AG51" s="21" t="s">
        <v>33</v>
      </c>
      <c r="AH51" s="76">
        <f t="shared" si="3"/>
        <v>-0.375</v>
      </c>
      <c r="AI51" s="76">
        <f t="shared" si="4"/>
        <v>-0.1875</v>
      </c>
      <c r="AJ51" s="10">
        <v>4362</v>
      </c>
      <c r="AK51" s="21">
        <v>0</v>
      </c>
      <c r="AL51" s="21">
        <v>0</v>
      </c>
      <c r="AM51" s="21">
        <v>0</v>
      </c>
      <c r="AN51" s="21">
        <v>0</v>
      </c>
      <c r="AO51" s="21">
        <v>-1</v>
      </c>
      <c r="AP51" s="21" t="s">
        <v>33</v>
      </c>
      <c r="AQ51" s="21">
        <v>1</v>
      </c>
      <c r="AR51" s="21" t="s">
        <v>33</v>
      </c>
      <c r="AS51" s="21" t="s">
        <v>33</v>
      </c>
      <c r="AT51" s="21" t="s">
        <v>33</v>
      </c>
      <c r="AU51" s="21" t="s">
        <v>33</v>
      </c>
      <c r="AV51" s="21">
        <v>-1</v>
      </c>
      <c r="AW51" s="21" t="s">
        <v>33</v>
      </c>
      <c r="AX51" s="21" t="s">
        <v>33</v>
      </c>
      <c r="AY51" s="21" t="s">
        <v>33</v>
      </c>
      <c r="AZ51" s="76">
        <f t="shared" si="12"/>
        <v>-0.14285714285714285</v>
      </c>
      <c r="BA51" s="21">
        <v>0</v>
      </c>
      <c r="BB51" s="21" t="s">
        <v>33</v>
      </c>
      <c r="BC51" s="21">
        <v>202</v>
      </c>
      <c r="BD51" s="21">
        <v>0</v>
      </c>
      <c r="BE51" s="21" t="s">
        <v>33</v>
      </c>
      <c r="BF51" s="21">
        <v>202</v>
      </c>
    </row>
    <row r="52" spans="1:1023" s="65" customFormat="1">
      <c r="A52" s="21" t="s">
        <v>98</v>
      </c>
      <c r="B52" s="84">
        <v>2011</v>
      </c>
      <c r="C52" s="21" t="s">
        <v>185</v>
      </c>
      <c r="D52" s="84">
        <v>346</v>
      </c>
      <c r="E52" s="21" t="s">
        <v>186</v>
      </c>
      <c r="F52" s="21" t="s">
        <v>187</v>
      </c>
      <c r="G52" s="38">
        <v>33984</v>
      </c>
      <c r="H52" s="38" t="s">
        <v>146</v>
      </c>
      <c r="I52" s="103">
        <v>1</v>
      </c>
      <c r="J52" s="21">
        <v>1</v>
      </c>
      <c r="K52" s="21">
        <v>1</v>
      </c>
      <c r="L52" s="21">
        <v>14</v>
      </c>
      <c r="M52" s="21">
        <v>4000</v>
      </c>
      <c r="N52" s="21">
        <v>13000</v>
      </c>
      <c r="O52" s="39">
        <v>2600000</v>
      </c>
      <c r="P52" s="75">
        <f t="shared" si="10"/>
        <v>0.15384615384615385</v>
      </c>
      <c r="Q52" s="75">
        <f t="shared" si="11"/>
        <v>0.5</v>
      </c>
      <c r="R52" s="21">
        <v>0</v>
      </c>
      <c r="S52" s="21">
        <v>1</v>
      </c>
      <c r="T52" s="21">
        <v>-1</v>
      </c>
      <c r="U52" s="21">
        <v>0</v>
      </c>
      <c r="V52" s="21">
        <v>0</v>
      </c>
      <c r="W52" s="21">
        <v>0</v>
      </c>
      <c r="X52" s="76">
        <f t="shared" si="2"/>
        <v>0</v>
      </c>
      <c r="Y52" s="21">
        <v>0</v>
      </c>
      <c r="Z52" s="21">
        <v>0</v>
      </c>
      <c r="AA52" s="21">
        <v>-1</v>
      </c>
      <c r="AB52" s="41">
        <v>-1</v>
      </c>
      <c r="AC52" s="21">
        <v>0</v>
      </c>
      <c r="AD52" s="21">
        <v>-1</v>
      </c>
      <c r="AE52" s="21">
        <v>0</v>
      </c>
      <c r="AF52" s="21">
        <v>0</v>
      </c>
      <c r="AG52" s="21" t="s">
        <v>33</v>
      </c>
      <c r="AH52" s="76">
        <f t="shared" si="3"/>
        <v>-0.375</v>
      </c>
      <c r="AI52" s="76">
        <f t="shared" si="4"/>
        <v>-0.1875</v>
      </c>
      <c r="AJ52" s="10">
        <v>4751</v>
      </c>
      <c r="AK52" s="21">
        <v>0</v>
      </c>
      <c r="AL52" s="21">
        <v>0</v>
      </c>
      <c r="AM52" s="21">
        <v>0</v>
      </c>
      <c r="AN52" s="21">
        <v>0</v>
      </c>
      <c r="AO52" s="21">
        <v>-1</v>
      </c>
      <c r="AP52" s="21" t="s">
        <v>33</v>
      </c>
      <c r="AQ52" s="21">
        <v>1</v>
      </c>
      <c r="AR52" s="21" t="s">
        <v>33</v>
      </c>
      <c r="AS52" s="21" t="s">
        <v>33</v>
      </c>
      <c r="AT52" s="21" t="s">
        <v>33</v>
      </c>
      <c r="AU52" s="21" t="s">
        <v>33</v>
      </c>
      <c r="AV52" s="21">
        <v>-1</v>
      </c>
      <c r="AW52" s="21" t="s">
        <v>33</v>
      </c>
      <c r="AX52" s="21" t="s">
        <v>33</v>
      </c>
      <c r="AY52" s="21" t="s">
        <v>33</v>
      </c>
      <c r="AZ52" s="76">
        <f t="shared" si="12"/>
        <v>-0.14285714285714285</v>
      </c>
      <c r="BA52" s="21">
        <v>0</v>
      </c>
      <c r="BB52" s="21" t="s">
        <v>33</v>
      </c>
      <c r="BC52" s="21">
        <v>214</v>
      </c>
      <c r="BD52" s="21">
        <v>0</v>
      </c>
      <c r="BE52" s="21" t="s">
        <v>33</v>
      </c>
      <c r="BF52" s="21">
        <v>214</v>
      </c>
      <c r="BG52" s="71"/>
      <c r="BH52" s="71"/>
      <c r="BI52" s="71"/>
      <c r="BJ52" s="71"/>
      <c r="BK52" s="71"/>
      <c r="BL52" s="71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1"/>
      <c r="CA52" s="71"/>
      <c r="CB52" s="71"/>
      <c r="CC52" s="71"/>
      <c r="CD52" s="71"/>
      <c r="CE52" s="71"/>
      <c r="CF52" s="71"/>
      <c r="CG52" s="7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  <c r="EI52" s="71"/>
      <c r="EJ52" s="71"/>
      <c r="EK52" s="71"/>
      <c r="EL52" s="71"/>
      <c r="EM52" s="71"/>
      <c r="EN52" s="71"/>
      <c r="EO52" s="71"/>
      <c r="EP52" s="71"/>
      <c r="EQ52" s="71"/>
      <c r="ER52" s="71"/>
      <c r="ES52" s="71"/>
      <c r="ET52" s="71"/>
      <c r="EU52" s="71"/>
      <c r="EV52" s="71"/>
      <c r="EW52" s="71"/>
      <c r="EX52" s="71"/>
      <c r="EY52" s="71"/>
      <c r="EZ52" s="71"/>
      <c r="FA52" s="71"/>
      <c r="FB52" s="71"/>
      <c r="FC52" s="71"/>
      <c r="FD52" s="71"/>
      <c r="FE52" s="71"/>
      <c r="FF52" s="71"/>
      <c r="FG52" s="71"/>
      <c r="FH52" s="71"/>
      <c r="FI52" s="71"/>
      <c r="FJ52" s="71"/>
      <c r="FK52" s="71"/>
      <c r="FL52" s="71"/>
      <c r="FM52" s="71"/>
      <c r="FN52" s="71"/>
      <c r="FO52" s="71"/>
      <c r="FP52" s="71"/>
      <c r="FQ52" s="71"/>
      <c r="FR52" s="71"/>
      <c r="FS52" s="71"/>
      <c r="FT52" s="71"/>
      <c r="FU52" s="71"/>
      <c r="FV52" s="71"/>
      <c r="FW52" s="71"/>
      <c r="FX52" s="71"/>
      <c r="FY52" s="71"/>
      <c r="FZ52" s="71"/>
      <c r="GA52" s="71"/>
      <c r="GB52" s="71"/>
      <c r="GC52" s="71"/>
      <c r="GD52" s="71"/>
      <c r="GE52" s="71"/>
      <c r="GF52" s="71"/>
      <c r="GG52" s="71"/>
      <c r="GH52" s="71"/>
      <c r="GI52" s="71"/>
      <c r="GJ52" s="71"/>
      <c r="GK52" s="71"/>
      <c r="GL52" s="71"/>
      <c r="GM52" s="71"/>
      <c r="GN52" s="71"/>
      <c r="GO52" s="71"/>
      <c r="GP52" s="71"/>
      <c r="GQ52" s="71"/>
      <c r="GR52" s="71"/>
      <c r="GS52" s="71"/>
      <c r="GT52" s="71"/>
      <c r="GU52" s="71"/>
      <c r="GV52" s="71"/>
      <c r="GW52" s="71"/>
      <c r="GX52" s="71"/>
      <c r="GY52" s="71"/>
      <c r="GZ52" s="71"/>
      <c r="HA52" s="71"/>
      <c r="HB52" s="71"/>
      <c r="HC52" s="71"/>
      <c r="HD52" s="71"/>
      <c r="HE52" s="71"/>
      <c r="HF52" s="71"/>
      <c r="HG52" s="71"/>
      <c r="HH52" s="71"/>
      <c r="HI52" s="71"/>
      <c r="HJ52" s="71"/>
      <c r="HK52" s="71"/>
      <c r="HL52" s="71"/>
      <c r="HM52" s="71"/>
      <c r="HN52" s="71"/>
      <c r="HO52" s="71"/>
      <c r="HP52" s="71"/>
      <c r="HQ52" s="71"/>
      <c r="HR52" s="71"/>
      <c r="HS52" s="71"/>
      <c r="HT52" s="71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  <c r="IS52" s="71"/>
      <c r="IT52" s="71"/>
      <c r="IU52" s="71"/>
      <c r="IV52" s="71"/>
      <c r="IW52" s="71"/>
      <c r="IX52" s="71"/>
      <c r="IY52" s="71"/>
      <c r="IZ52" s="71"/>
      <c r="JA52" s="71"/>
      <c r="JB52" s="71"/>
      <c r="JC52" s="71"/>
      <c r="JD52" s="71"/>
      <c r="JE52" s="71"/>
      <c r="JF52" s="71"/>
      <c r="JG52" s="71"/>
      <c r="JH52" s="71"/>
      <c r="JI52" s="71"/>
      <c r="JJ52" s="71"/>
      <c r="JK52" s="71"/>
      <c r="JL52" s="71"/>
      <c r="JM52" s="71"/>
      <c r="JN52" s="71"/>
      <c r="JO52" s="71"/>
      <c r="JP52" s="71"/>
      <c r="JQ52" s="71"/>
      <c r="JR52" s="71"/>
      <c r="JS52" s="71"/>
      <c r="JT52" s="71"/>
      <c r="JU52" s="71"/>
      <c r="JV52" s="71"/>
      <c r="JW52" s="71"/>
      <c r="JX52" s="71"/>
      <c r="JY52" s="71"/>
      <c r="JZ52" s="71"/>
      <c r="KA52" s="71"/>
      <c r="KB52" s="71"/>
      <c r="KC52" s="71"/>
      <c r="KD52" s="71"/>
      <c r="KE52" s="71"/>
      <c r="KF52" s="71"/>
      <c r="KG52" s="71"/>
      <c r="KH52" s="71"/>
      <c r="KI52" s="71"/>
      <c r="KJ52" s="71"/>
      <c r="KK52" s="71"/>
      <c r="KL52" s="71"/>
      <c r="KM52" s="71"/>
      <c r="KN52" s="71"/>
      <c r="KO52" s="71"/>
      <c r="KP52" s="71"/>
      <c r="KQ52" s="71"/>
      <c r="KR52" s="71"/>
      <c r="KS52" s="71"/>
      <c r="KT52" s="71"/>
      <c r="KU52" s="71"/>
      <c r="KV52" s="71"/>
      <c r="KW52" s="71"/>
      <c r="KX52" s="71"/>
      <c r="KY52" s="71"/>
      <c r="KZ52" s="71"/>
      <c r="LA52" s="71"/>
      <c r="LB52" s="71"/>
      <c r="LC52" s="71"/>
      <c r="LD52" s="71"/>
      <c r="LE52" s="71"/>
      <c r="LF52" s="71"/>
      <c r="LG52" s="71"/>
      <c r="LH52" s="71"/>
      <c r="LI52" s="71"/>
      <c r="LJ52" s="71"/>
      <c r="LK52" s="71"/>
      <c r="LL52" s="71"/>
      <c r="LM52" s="71"/>
      <c r="LN52" s="71"/>
      <c r="LO52" s="71"/>
      <c r="LP52" s="71"/>
      <c r="LQ52" s="71"/>
      <c r="LR52" s="71"/>
      <c r="LS52" s="71"/>
      <c r="LT52" s="71"/>
      <c r="LU52" s="71"/>
      <c r="LV52" s="71"/>
      <c r="LW52" s="71"/>
      <c r="LX52" s="71"/>
      <c r="LY52" s="71"/>
      <c r="LZ52" s="71"/>
      <c r="MA52" s="71"/>
      <c r="MB52" s="71"/>
      <c r="MC52" s="71"/>
      <c r="MD52" s="71"/>
      <c r="ME52" s="71"/>
      <c r="MF52" s="71"/>
      <c r="MG52" s="71"/>
      <c r="MH52" s="71"/>
      <c r="MI52" s="71"/>
      <c r="MJ52" s="71"/>
      <c r="MK52" s="71"/>
      <c r="ML52" s="71"/>
      <c r="MM52" s="71"/>
      <c r="MN52" s="71"/>
      <c r="MO52" s="71"/>
      <c r="MP52" s="71"/>
      <c r="MQ52" s="71"/>
      <c r="MR52" s="71"/>
      <c r="MS52" s="71"/>
      <c r="MT52" s="71"/>
      <c r="MU52" s="71"/>
      <c r="MV52" s="71"/>
      <c r="MW52" s="71"/>
      <c r="MX52" s="71"/>
      <c r="MY52" s="71"/>
      <c r="MZ52" s="71"/>
      <c r="NA52" s="71"/>
      <c r="NB52" s="71"/>
      <c r="NC52" s="71"/>
      <c r="ND52" s="71"/>
      <c r="NE52" s="71"/>
      <c r="NF52" s="71"/>
      <c r="NG52" s="71"/>
      <c r="NH52" s="71"/>
      <c r="NI52" s="71"/>
      <c r="NJ52" s="71"/>
      <c r="NK52" s="71"/>
      <c r="NL52" s="71"/>
      <c r="NM52" s="71"/>
      <c r="NN52" s="71"/>
      <c r="NO52" s="71"/>
      <c r="NP52" s="71"/>
      <c r="NQ52" s="71"/>
      <c r="NR52" s="71"/>
      <c r="NS52" s="71"/>
      <c r="NT52" s="71"/>
      <c r="NU52" s="71"/>
      <c r="NV52" s="71"/>
      <c r="NW52" s="71"/>
      <c r="NX52" s="71"/>
      <c r="NY52" s="71"/>
      <c r="NZ52" s="71"/>
      <c r="OA52" s="71"/>
      <c r="OB52" s="71"/>
      <c r="OC52" s="71"/>
      <c r="OD52" s="71"/>
      <c r="OE52" s="71"/>
      <c r="OF52" s="71"/>
      <c r="OG52" s="71"/>
      <c r="OH52" s="71"/>
      <c r="OI52" s="71"/>
      <c r="OJ52" s="71"/>
      <c r="OK52" s="71"/>
      <c r="OL52" s="71"/>
      <c r="OM52" s="71"/>
      <c r="ON52" s="71"/>
      <c r="OO52" s="71"/>
      <c r="OP52" s="71"/>
      <c r="OQ52" s="71"/>
      <c r="OR52" s="71"/>
      <c r="OS52" s="71"/>
      <c r="OT52" s="71"/>
      <c r="OU52" s="71"/>
      <c r="OV52" s="71"/>
      <c r="OW52" s="71"/>
      <c r="OX52" s="71"/>
      <c r="OY52" s="71"/>
      <c r="OZ52" s="71"/>
      <c r="PA52" s="71"/>
      <c r="PB52" s="71"/>
      <c r="PC52" s="71"/>
      <c r="PD52" s="71"/>
      <c r="PE52" s="71"/>
      <c r="PF52" s="71"/>
      <c r="PG52" s="71"/>
      <c r="PH52" s="71"/>
      <c r="PI52" s="71"/>
      <c r="PJ52" s="71"/>
      <c r="PK52" s="71"/>
      <c r="PL52" s="71"/>
      <c r="PM52" s="71"/>
      <c r="PN52" s="71"/>
      <c r="PO52" s="71"/>
      <c r="PP52" s="71"/>
      <c r="PQ52" s="71"/>
      <c r="PR52" s="71"/>
      <c r="PS52" s="71"/>
      <c r="PT52" s="71"/>
      <c r="PU52" s="71"/>
      <c r="PV52" s="71"/>
      <c r="PW52" s="71"/>
      <c r="PX52" s="71"/>
      <c r="PY52" s="71"/>
      <c r="PZ52" s="71"/>
      <c r="QA52" s="71"/>
      <c r="QB52" s="71"/>
      <c r="QC52" s="71"/>
      <c r="QD52" s="71"/>
      <c r="QE52" s="71"/>
      <c r="QF52" s="71"/>
      <c r="QG52" s="71"/>
      <c r="QH52" s="71"/>
      <c r="QI52" s="71"/>
      <c r="QJ52" s="71"/>
      <c r="QK52" s="71"/>
      <c r="QL52" s="71"/>
      <c r="QM52" s="71"/>
      <c r="QN52" s="71"/>
      <c r="QO52" s="71"/>
      <c r="QP52" s="71"/>
      <c r="QQ52" s="71"/>
      <c r="QR52" s="71"/>
      <c r="QS52" s="71"/>
      <c r="QT52" s="71"/>
      <c r="QU52" s="71"/>
      <c r="QV52" s="71"/>
      <c r="QW52" s="71"/>
      <c r="QX52" s="71"/>
      <c r="QY52" s="71"/>
      <c r="QZ52" s="71"/>
      <c r="RA52" s="71"/>
      <c r="RB52" s="71"/>
      <c r="RC52" s="71"/>
      <c r="RD52" s="71"/>
      <c r="RE52" s="71"/>
      <c r="RF52" s="71"/>
      <c r="RG52" s="71"/>
      <c r="RH52" s="71"/>
      <c r="RI52" s="71"/>
      <c r="RJ52" s="71"/>
      <c r="RK52" s="71"/>
      <c r="RL52" s="71"/>
      <c r="RM52" s="71"/>
      <c r="RN52" s="71"/>
      <c r="RO52" s="71"/>
      <c r="RP52" s="71"/>
      <c r="RQ52" s="71"/>
      <c r="RR52" s="71"/>
      <c r="RS52" s="71"/>
      <c r="RT52" s="71"/>
      <c r="RU52" s="71"/>
      <c r="RV52" s="71"/>
      <c r="RW52" s="71"/>
      <c r="RX52" s="71"/>
      <c r="RY52" s="71"/>
      <c r="RZ52" s="71"/>
      <c r="SA52" s="71"/>
      <c r="SB52" s="71"/>
      <c r="SC52" s="71"/>
      <c r="SD52" s="71"/>
      <c r="SE52" s="71"/>
      <c r="SF52" s="71"/>
      <c r="SG52" s="71"/>
      <c r="SH52" s="71"/>
      <c r="SI52" s="71"/>
      <c r="SJ52" s="71"/>
      <c r="SK52" s="71"/>
      <c r="SL52" s="71"/>
      <c r="SM52" s="71"/>
      <c r="SN52" s="71"/>
      <c r="SO52" s="71"/>
      <c r="SP52" s="71"/>
      <c r="SQ52" s="71"/>
      <c r="SR52" s="71"/>
      <c r="SS52" s="71"/>
      <c r="ST52" s="71"/>
      <c r="SU52" s="71"/>
      <c r="SV52" s="71"/>
      <c r="SW52" s="71"/>
      <c r="SX52" s="71"/>
      <c r="SY52" s="71"/>
      <c r="SZ52" s="71"/>
      <c r="TA52" s="71"/>
      <c r="TB52" s="71"/>
      <c r="TC52" s="71"/>
      <c r="TD52" s="71"/>
      <c r="TE52" s="71"/>
      <c r="TF52" s="71"/>
      <c r="TG52" s="71"/>
      <c r="TH52" s="71"/>
      <c r="TI52" s="71"/>
      <c r="TJ52" s="71"/>
      <c r="TK52" s="71"/>
      <c r="TL52" s="71"/>
      <c r="TM52" s="71"/>
      <c r="TN52" s="71"/>
      <c r="TO52" s="71"/>
      <c r="TP52" s="71"/>
      <c r="TQ52" s="71"/>
      <c r="TR52" s="71"/>
      <c r="TS52" s="71"/>
      <c r="TT52" s="71"/>
      <c r="TU52" s="71"/>
      <c r="TV52" s="71"/>
      <c r="TW52" s="71"/>
      <c r="TX52" s="71"/>
      <c r="TY52" s="71"/>
      <c r="TZ52" s="71"/>
      <c r="UA52" s="71"/>
      <c r="UB52" s="71"/>
      <c r="UC52" s="71"/>
      <c r="UD52" s="71"/>
      <c r="UE52" s="71"/>
      <c r="UF52" s="71"/>
      <c r="UG52" s="71"/>
      <c r="UH52" s="71"/>
      <c r="UI52" s="71"/>
      <c r="UJ52" s="71"/>
      <c r="UK52" s="71"/>
      <c r="UL52" s="71"/>
      <c r="UM52" s="71"/>
      <c r="UN52" s="71"/>
      <c r="UO52" s="71"/>
      <c r="UP52" s="71"/>
      <c r="UQ52" s="71"/>
      <c r="UR52" s="71"/>
      <c r="US52" s="71"/>
      <c r="UT52" s="71"/>
      <c r="UU52" s="71"/>
      <c r="UV52" s="71"/>
      <c r="UW52" s="71"/>
      <c r="UX52" s="71"/>
      <c r="UY52" s="71"/>
      <c r="UZ52" s="71"/>
      <c r="VA52" s="71"/>
      <c r="VB52" s="71"/>
      <c r="VC52" s="71"/>
      <c r="VD52" s="71"/>
      <c r="VE52" s="71"/>
      <c r="VF52" s="71"/>
      <c r="VG52" s="71"/>
      <c r="VH52" s="71"/>
      <c r="VI52" s="71"/>
      <c r="VJ52" s="71"/>
      <c r="VK52" s="71"/>
      <c r="VL52" s="71"/>
      <c r="VM52" s="71"/>
      <c r="VN52" s="71"/>
      <c r="VO52" s="71"/>
      <c r="VP52" s="71"/>
      <c r="VQ52" s="71"/>
      <c r="VR52" s="71"/>
      <c r="VS52" s="71"/>
      <c r="VT52" s="71"/>
      <c r="VU52" s="71"/>
      <c r="VV52" s="71"/>
      <c r="VW52" s="71"/>
      <c r="VX52" s="71"/>
      <c r="VY52" s="71"/>
      <c r="VZ52" s="71"/>
      <c r="WA52" s="71"/>
      <c r="WB52" s="71"/>
      <c r="WC52" s="71"/>
      <c r="WD52" s="71"/>
      <c r="WE52" s="71"/>
      <c r="WF52" s="71"/>
      <c r="WG52" s="71"/>
      <c r="WH52" s="71"/>
      <c r="WI52" s="71"/>
      <c r="WJ52" s="71"/>
      <c r="WK52" s="71"/>
      <c r="WL52" s="71"/>
      <c r="WM52" s="71"/>
      <c r="WN52" s="71"/>
      <c r="WO52" s="71"/>
      <c r="WP52" s="71"/>
      <c r="WQ52" s="71"/>
      <c r="WR52" s="71"/>
      <c r="WS52" s="71"/>
      <c r="WT52" s="71"/>
      <c r="WU52" s="71"/>
      <c r="WV52" s="71"/>
      <c r="WW52" s="71"/>
      <c r="WX52" s="71"/>
      <c r="WY52" s="71"/>
      <c r="WZ52" s="71"/>
      <c r="XA52" s="71"/>
      <c r="XB52" s="71"/>
      <c r="XC52" s="71"/>
      <c r="XD52" s="71"/>
      <c r="XE52" s="71"/>
      <c r="XF52" s="71"/>
      <c r="XG52" s="71"/>
      <c r="XH52" s="71"/>
      <c r="XI52" s="71"/>
      <c r="XJ52" s="71"/>
      <c r="XK52" s="71"/>
      <c r="XL52" s="71"/>
      <c r="XM52" s="71"/>
      <c r="XN52" s="71"/>
      <c r="XO52" s="71"/>
      <c r="XP52" s="71"/>
      <c r="XQ52" s="71"/>
      <c r="XR52" s="71"/>
      <c r="XS52" s="71"/>
      <c r="XT52" s="71"/>
      <c r="XU52" s="71"/>
      <c r="XV52" s="71"/>
      <c r="XW52" s="71"/>
      <c r="XX52" s="71"/>
      <c r="XY52" s="71"/>
      <c r="XZ52" s="71"/>
      <c r="YA52" s="71"/>
      <c r="YB52" s="71"/>
      <c r="YC52" s="71"/>
      <c r="YD52" s="71"/>
      <c r="YE52" s="71"/>
      <c r="YF52" s="71"/>
      <c r="YG52" s="71"/>
      <c r="YH52" s="71"/>
      <c r="YI52" s="71"/>
      <c r="YJ52" s="71"/>
      <c r="YK52" s="71"/>
      <c r="YL52" s="71"/>
      <c r="YM52" s="71"/>
      <c r="YN52" s="71"/>
      <c r="YO52" s="71"/>
      <c r="YP52" s="71"/>
      <c r="YQ52" s="71"/>
      <c r="YR52" s="71"/>
      <c r="YS52" s="71"/>
      <c r="YT52" s="71"/>
      <c r="YU52" s="71"/>
      <c r="YV52" s="71"/>
      <c r="YW52" s="71"/>
      <c r="YX52" s="71"/>
      <c r="YY52" s="71"/>
      <c r="YZ52" s="71"/>
      <c r="ZA52" s="71"/>
      <c r="ZB52" s="71"/>
      <c r="ZC52" s="71"/>
      <c r="ZD52" s="71"/>
      <c r="ZE52" s="71"/>
      <c r="ZF52" s="71"/>
      <c r="ZG52" s="71"/>
      <c r="ZH52" s="71"/>
      <c r="ZI52" s="71"/>
      <c r="ZJ52" s="71"/>
      <c r="ZK52" s="71"/>
      <c r="ZL52" s="71"/>
      <c r="ZM52" s="71"/>
      <c r="ZN52" s="71"/>
      <c r="ZO52" s="71"/>
      <c r="ZP52" s="71"/>
      <c r="ZQ52" s="71"/>
      <c r="ZR52" s="71"/>
      <c r="ZS52" s="71"/>
      <c r="ZT52" s="71"/>
      <c r="ZU52" s="71"/>
      <c r="ZV52" s="71"/>
      <c r="ZW52" s="71"/>
      <c r="ZX52" s="71"/>
      <c r="ZY52" s="71"/>
      <c r="ZZ52" s="71"/>
      <c r="AAA52" s="71"/>
      <c r="AAB52" s="71"/>
      <c r="AAC52" s="71"/>
      <c r="AAD52" s="71"/>
      <c r="AAE52" s="71"/>
      <c r="AAF52" s="71"/>
      <c r="AAG52" s="71"/>
      <c r="AAH52" s="71"/>
      <c r="AAI52" s="71"/>
      <c r="AAJ52" s="71"/>
      <c r="AAK52" s="71"/>
      <c r="AAL52" s="71"/>
      <c r="AAM52" s="71"/>
      <c r="AAN52" s="71"/>
      <c r="AAO52" s="71"/>
      <c r="AAP52" s="71"/>
      <c r="AAQ52" s="71"/>
      <c r="AAR52" s="71"/>
      <c r="AAS52" s="71"/>
      <c r="AAT52" s="71"/>
      <c r="AAU52" s="71"/>
      <c r="AAV52" s="71"/>
      <c r="AAW52" s="71"/>
      <c r="AAX52" s="71"/>
      <c r="AAY52" s="71"/>
      <c r="AAZ52" s="71"/>
      <c r="ABA52" s="71"/>
      <c r="ABB52" s="71"/>
      <c r="ABC52" s="71"/>
      <c r="ABD52" s="71"/>
      <c r="ABE52" s="71"/>
      <c r="ABF52" s="71"/>
      <c r="ABG52" s="71"/>
      <c r="ABH52" s="71"/>
      <c r="ABI52" s="71"/>
      <c r="ABJ52" s="71"/>
      <c r="ABK52" s="71"/>
      <c r="ABL52" s="71"/>
      <c r="ABM52" s="71"/>
      <c r="ABN52" s="71"/>
      <c r="ABO52" s="71"/>
      <c r="ABP52" s="71"/>
      <c r="ABQ52" s="71"/>
      <c r="ABR52" s="71"/>
      <c r="ABS52" s="71"/>
      <c r="ABT52" s="71"/>
      <c r="ABU52" s="71"/>
      <c r="ABV52" s="71"/>
      <c r="ABW52" s="71"/>
      <c r="ABX52" s="71"/>
      <c r="ABY52" s="71"/>
      <c r="ABZ52" s="71"/>
      <c r="ACA52" s="71"/>
      <c r="ACB52" s="71"/>
      <c r="ACC52" s="71"/>
      <c r="ACD52" s="71"/>
      <c r="ACE52" s="71"/>
      <c r="ACF52" s="71"/>
      <c r="ACG52" s="71"/>
      <c r="ACH52" s="71"/>
      <c r="ACI52" s="71"/>
      <c r="ACJ52" s="71"/>
      <c r="ACK52" s="71"/>
      <c r="ACL52" s="71"/>
      <c r="ACM52" s="71"/>
      <c r="ACN52" s="71"/>
      <c r="ACO52" s="71"/>
      <c r="ACP52" s="71"/>
      <c r="ACQ52" s="71"/>
      <c r="ACR52" s="71"/>
      <c r="ACS52" s="71"/>
      <c r="ACT52" s="71"/>
      <c r="ACU52" s="71"/>
      <c r="ACV52" s="71"/>
      <c r="ACW52" s="71"/>
      <c r="ACX52" s="71"/>
      <c r="ACY52" s="71"/>
      <c r="ACZ52" s="71"/>
      <c r="ADA52" s="71"/>
      <c r="ADB52" s="71"/>
      <c r="ADC52" s="71"/>
      <c r="ADD52" s="71"/>
      <c r="ADE52" s="71"/>
      <c r="ADF52" s="71"/>
      <c r="ADG52" s="71"/>
      <c r="ADH52" s="71"/>
      <c r="ADI52" s="71"/>
      <c r="ADJ52" s="71"/>
      <c r="ADK52" s="71"/>
      <c r="ADL52" s="71"/>
      <c r="ADM52" s="71"/>
      <c r="ADN52" s="71"/>
      <c r="ADO52" s="71"/>
      <c r="ADP52" s="71"/>
      <c r="ADQ52" s="71"/>
      <c r="ADR52" s="71"/>
      <c r="ADS52" s="71"/>
      <c r="ADT52" s="71"/>
      <c r="ADU52" s="71"/>
      <c r="ADV52" s="71"/>
      <c r="ADW52" s="71"/>
      <c r="ADX52" s="71"/>
      <c r="ADY52" s="71"/>
      <c r="ADZ52" s="71"/>
      <c r="AEA52" s="71"/>
      <c r="AEB52" s="71"/>
      <c r="AEC52" s="71"/>
      <c r="AED52" s="71"/>
      <c r="AEE52" s="71"/>
      <c r="AEF52" s="71"/>
      <c r="AEG52" s="71"/>
      <c r="AEH52" s="71"/>
      <c r="AEI52" s="71"/>
      <c r="AEJ52" s="71"/>
      <c r="AEK52" s="71"/>
      <c r="AEL52" s="71"/>
      <c r="AEM52" s="71"/>
      <c r="AEN52" s="71"/>
      <c r="AEO52" s="71"/>
      <c r="AEP52" s="71"/>
      <c r="AEQ52" s="71"/>
      <c r="AER52" s="71"/>
      <c r="AES52" s="71"/>
      <c r="AET52" s="71"/>
      <c r="AEU52" s="71"/>
      <c r="AEV52" s="71"/>
      <c r="AEW52" s="71"/>
      <c r="AEX52" s="71"/>
      <c r="AEY52" s="71"/>
      <c r="AEZ52" s="71"/>
      <c r="AFA52" s="71"/>
      <c r="AFB52" s="71"/>
      <c r="AFC52" s="71"/>
      <c r="AFD52" s="71"/>
      <c r="AFE52" s="71"/>
      <c r="AFF52" s="71"/>
      <c r="AFG52" s="71"/>
      <c r="AFH52" s="71"/>
      <c r="AFI52" s="71"/>
      <c r="AFJ52" s="71"/>
      <c r="AFK52" s="71"/>
      <c r="AFL52" s="71"/>
      <c r="AFM52" s="71"/>
      <c r="AFN52" s="71"/>
      <c r="AFO52" s="71"/>
      <c r="AFP52" s="71"/>
      <c r="AFQ52" s="71"/>
      <c r="AFR52" s="71"/>
      <c r="AFS52" s="71"/>
      <c r="AFT52" s="71"/>
      <c r="AFU52" s="71"/>
      <c r="AFV52" s="71"/>
      <c r="AFW52" s="71"/>
      <c r="AFX52" s="71"/>
      <c r="AFY52" s="71"/>
      <c r="AFZ52" s="71"/>
      <c r="AGA52" s="71"/>
      <c r="AGB52" s="71"/>
      <c r="AGC52" s="71"/>
      <c r="AGD52" s="71"/>
      <c r="AGE52" s="71"/>
      <c r="AGF52" s="71"/>
      <c r="AGG52" s="71"/>
      <c r="AGH52" s="71"/>
      <c r="AGI52" s="71"/>
      <c r="AGJ52" s="71"/>
      <c r="AGK52" s="71"/>
      <c r="AGL52" s="71"/>
      <c r="AGM52" s="71"/>
      <c r="AGN52" s="71"/>
      <c r="AGO52" s="71"/>
      <c r="AGP52" s="71"/>
      <c r="AGQ52" s="71"/>
      <c r="AGR52" s="71"/>
      <c r="AGS52" s="71"/>
      <c r="AGT52" s="71"/>
      <c r="AGU52" s="71"/>
      <c r="AGV52" s="71"/>
      <c r="AGW52" s="71"/>
      <c r="AGX52" s="71"/>
      <c r="AGY52" s="71"/>
      <c r="AGZ52" s="71"/>
      <c r="AHA52" s="71"/>
      <c r="AHB52" s="71"/>
      <c r="AHC52" s="71"/>
      <c r="AHD52" s="71"/>
      <c r="AHE52" s="71"/>
      <c r="AHF52" s="71"/>
      <c r="AHG52" s="71"/>
      <c r="AHH52" s="71"/>
      <c r="AHI52" s="71"/>
      <c r="AHJ52" s="71"/>
      <c r="AHK52" s="71"/>
      <c r="AHL52" s="71"/>
      <c r="AHM52" s="71"/>
      <c r="AHN52" s="71"/>
      <c r="AHO52" s="71"/>
      <c r="AHP52" s="71"/>
      <c r="AHQ52" s="71"/>
      <c r="AHR52" s="71"/>
      <c r="AHS52" s="71"/>
      <c r="AHT52" s="71"/>
      <c r="AHU52" s="71"/>
      <c r="AHV52" s="71"/>
      <c r="AHW52" s="71"/>
      <c r="AHX52" s="71"/>
      <c r="AHY52" s="71"/>
      <c r="AHZ52" s="71"/>
      <c r="AIA52" s="71"/>
      <c r="AIB52" s="71"/>
      <c r="AIC52" s="71"/>
      <c r="AID52" s="71"/>
      <c r="AIE52" s="71"/>
      <c r="AIF52" s="71"/>
      <c r="AIG52" s="71"/>
      <c r="AIH52" s="71"/>
      <c r="AII52" s="71"/>
      <c r="AIJ52" s="71"/>
      <c r="AIK52" s="71"/>
      <c r="AIL52" s="71"/>
      <c r="AIM52" s="71"/>
      <c r="AIN52" s="71"/>
      <c r="AIO52" s="71"/>
      <c r="AIP52" s="71"/>
      <c r="AIQ52" s="71"/>
      <c r="AIR52" s="71"/>
      <c r="AIS52" s="71"/>
      <c r="AIT52" s="71"/>
      <c r="AIU52" s="71"/>
      <c r="AIV52" s="71"/>
      <c r="AIW52" s="71"/>
      <c r="AIX52" s="71"/>
      <c r="AIY52" s="71"/>
      <c r="AIZ52" s="71"/>
      <c r="AJA52" s="71"/>
      <c r="AJB52" s="71"/>
      <c r="AJC52" s="71"/>
      <c r="AJD52" s="71"/>
      <c r="AJE52" s="71"/>
      <c r="AJF52" s="71"/>
      <c r="AJG52" s="71"/>
      <c r="AJH52" s="71"/>
      <c r="AJI52" s="71"/>
      <c r="AJJ52" s="71"/>
      <c r="AJK52" s="71"/>
      <c r="AJL52" s="71"/>
      <c r="AJM52" s="71"/>
      <c r="AJN52" s="71"/>
      <c r="AJO52" s="71"/>
      <c r="AJP52" s="71"/>
      <c r="AJQ52" s="71"/>
      <c r="AJR52" s="71"/>
      <c r="AJS52" s="71"/>
      <c r="AJT52" s="71"/>
      <c r="AJU52" s="71"/>
      <c r="AJV52" s="71"/>
      <c r="AJW52" s="71"/>
      <c r="AJX52" s="71"/>
      <c r="AJY52" s="71"/>
      <c r="AJZ52" s="71"/>
      <c r="AKA52" s="71"/>
      <c r="AKB52" s="71"/>
      <c r="AKC52" s="71"/>
      <c r="AKD52" s="71"/>
      <c r="AKE52" s="71"/>
      <c r="AKF52" s="71"/>
      <c r="AKG52" s="71"/>
      <c r="AKH52" s="71"/>
      <c r="AKI52" s="71"/>
      <c r="AKJ52" s="71"/>
      <c r="AKK52" s="71"/>
      <c r="AKL52" s="71"/>
      <c r="AKM52" s="71"/>
      <c r="AKN52" s="71"/>
      <c r="AKO52" s="71"/>
      <c r="AKP52" s="71"/>
      <c r="AKQ52" s="71"/>
      <c r="AKR52" s="71"/>
      <c r="AKS52" s="71"/>
      <c r="AKT52" s="71"/>
      <c r="AKU52" s="71"/>
      <c r="AKV52" s="71"/>
      <c r="AKW52" s="71"/>
      <c r="AKX52" s="71"/>
      <c r="AKY52" s="71"/>
      <c r="AKZ52" s="71"/>
      <c r="ALA52" s="71"/>
      <c r="ALB52" s="71"/>
      <c r="ALC52" s="71"/>
      <c r="ALD52" s="71"/>
      <c r="ALE52" s="71"/>
      <c r="ALF52" s="71"/>
      <c r="ALG52" s="71"/>
      <c r="ALH52" s="71"/>
      <c r="ALI52" s="71"/>
      <c r="ALJ52" s="71"/>
      <c r="ALK52" s="71"/>
      <c r="ALL52" s="71"/>
      <c r="ALM52" s="71"/>
      <c r="ALN52" s="71"/>
      <c r="ALO52" s="71"/>
      <c r="ALP52" s="71"/>
      <c r="ALQ52" s="71"/>
      <c r="ALR52" s="71"/>
      <c r="ALS52" s="71"/>
      <c r="ALT52" s="71"/>
      <c r="ALU52" s="71"/>
      <c r="ALV52" s="71"/>
      <c r="ALW52" s="71"/>
      <c r="ALX52" s="71"/>
      <c r="ALY52" s="71"/>
      <c r="ALZ52" s="71"/>
      <c r="AMA52" s="71"/>
      <c r="AMB52" s="71"/>
      <c r="AMC52" s="71"/>
      <c r="AMD52" s="71"/>
      <c r="AME52" s="71"/>
      <c r="AMF52" s="71"/>
      <c r="AMG52" s="71"/>
      <c r="AMH52" s="71"/>
      <c r="AMI52" s="71"/>
    </row>
    <row r="53" spans="1:1023" s="65" customFormat="1">
      <c r="A53" s="21" t="s">
        <v>98</v>
      </c>
      <c r="B53" s="84">
        <v>2012</v>
      </c>
      <c r="C53" s="21" t="s">
        <v>185</v>
      </c>
      <c r="D53" s="84">
        <v>346</v>
      </c>
      <c r="E53" s="21" t="s">
        <v>186</v>
      </c>
      <c r="F53" s="21" t="s">
        <v>187</v>
      </c>
      <c r="G53" s="38">
        <v>33984</v>
      </c>
      <c r="H53" s="38" t="s">
        <v>146</v>
      </c>
      <c r="I53" s="103">
        <v>1</v>
      </c>
      <c r="J53" s="21">
        <v>1</v>
      </c>
      <c r="K53" s="21">
        <v>1</v>
      </c>
      <c r="L53" s="21">
        <v>14</v>
      </c>
      <c r="M53" s="21">
        <v>4000</v>
      </c>
      <c r="N53" s="21">
        <v>13000</v>
      </c>
      <c r="O53" s="39">
        <v>2600000</v>
      </c>
      <c r="P53" s="75">
        <f t="shared" si="10"/>
        <v>0.15384615384615385</v>
      </c>
      <c r="Q53" s="75">
        <f t="shared" si="11"/>
        <v>0.5</v>
      </c>
      <c r="R53" s="21">
        <v>0</v>
      </c>
      <c r="S53" s="21">
        <v>1</v>
      </c>
      <c r="T53" s="21">
        <v>-1</v>
      </c>
      <c r="U53" s="21">
        <v>0</v>
      </c>
      <c r="V53" s="21">
        <v>0</v>
      </c>
      <c r="W53" s="21">
        <v>0</v>
      </c>
      <c r="X53" s="76">
        <f t="shared" si="2"/>
        <v>0</v>
      </c>
      <c r="Y53" s="21">
        <v>0</v>
      </c>
      <c r="Z53" s="21">
        <v>0</v>
      </c>
      <c r="AA53" s="21">
        <v>-1</v>
      </c>
      <c r="AB53" s="41">
        <v>-1</v>
      </c>
      <c r="AC53" s="21">
        <v>0</v>
      </c>
      <c r="AD53" s="21">
        <v>-1</v>
      </c>
      <c r="AE53" s="21">
        <v>0</v>
      </c>
      <c r="AF53" s="21">
        <v>0</v>
      </c>
      <c r="AG53" s="21" t="s">
        <v>33</v>
      </c>
      <c r="AH53" s="76">
        <f t="shared" si="3"/>
        <v>-0.375</v>
      </c>
      <c r="AI53" s="76">
        <f t="shared" si="4"/>
        <v>-0.1875</v>
      </c>
      <c r="AJ53" s="10">
        <v>4447</v>
      </c>
      <c r="AK53" s="21">
        <v>0</v>
      </c>
      <c r="AL53" s="21">
        <v>0</v>
      </c>
      <c r="AM53" s="21">
        <v>0</v>
      </c>
      <c r="AN53" s="21">
        <v>0</v>
      </c>
      <c r="AO53" s="21">
        <v>-1</v>
      </c>
      <c r="AP53" s="21" t="s">
        <v>33</v>
      </c>
      <c r="AQ53" s="21">
        <v>1</v>
      </c>
      <c r="AR53" s="21" t="s">
        <v>33</v>
      </c>
      <c r="AS53" s="21" t="s">
        <v>33</v>
      </c>
      <c r="AT53" s="21" t="s">
        <v>33</v>
      </c>
      <c r="AU53" s="21" t="s">
        <v>33</v>
      </c>
      <c r="AV53" s="21">
        <v>-1</v>
      </c>
      <c r="AW53" s="21" t="s">
        <v>33</v>
      </c>
      <c r="AX53" s="21" t="s">
        <v>33</v>
      </c>
      <c r="AY53" s="21" t="s">
        <v>33</v>
      </c>
      <c r="AZ53" s="76">
        <f t="shared" si="12"/>
        <v>-0.14285714285714285</v>
      </c>
      <c r="BA53" s="21">
        <v>0</v>
      </c>
      <c r="BB53" s="21" t="s">
        <v>33</v>
      </c>
      <c r="BC53" s="21">
        <v>226</v>
      </c>
      <c r="BD53" s="21">
        <v>0</v>
      </c>
      <c r="BE53" s="21" t="s">
        <v>33</v>
      </c>
      <c r="BF53" s="21">
        <v>226</v>
      </c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1"/>
      <c r="CA53" s="71"/>
      <c r="CB53" s="71"/>
      <c r="CC53" s="71"/>
      <c r="CD53" s="71"/>
      <c r="CE53" s="71"/>
      <c r="CF53" s="71"/>
      <c r="CG53" s="7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  <c r="EI53" s="71"/>
      <c r="EJ53" s="71"/>
      <c r="EK53" s="71"/>
      <c r="EL53" s="71"/>
      <c r="EM53" s="71"/>
      <c r="EN53" s="71"/>
      <c r="EO53" s="71"/>
      <c r="EP53" s="71"/>
      <c r="EQ53" s="71"/>
      <c r="ER53" s="71"/>
      <c r="ES53" s="71"/>
      <c r="ET53" s="71"/>
      <c r="EU53" s="71"/>
      <c r="EV53" s="71"/>
      <c r="EW53" s="71"/>
      <c r="EX53" s="71"/>
      <c r="EY53" s="71"/>
      <c r="EZ53" s="71"/>
      <c r="FA53" s="71"/>
      <c r="FB53" s="71"/>
      <c r="FC53" s="71"/>
      <c r="FD53" s="71"/>
      <c r="FE53" s="71"/>
      <c r="FF53" s="71"/>
      <c r="FG53" s="71"/>
      <c r="FH53" s="71"/>
      <c r="FI53" s="71"/>
      <c r="FJ53" s="71"/>
      <c r="FK53" s="71"/>
      <c r="FL53" s="71"/>
      <c r="FM53" s="71"/>
      <c r="FN53" s="71"/>
      <c r="FO53" s="71"/>
      <c r="FP53" s="71"/>
      <c r="FQ53" s="71"/>
      <c r="FR53" s="71"/>
      <c r="FS53" s="71"/>
      <c r="FT53" s="71"/>
      <c r="FU53" s="71"/>
      <c r="FV53" s="71"/>
      <c r="FW53" s="71"/>
      <c r="FX53" s="71"/>
      <c r="FY53" s="71"/>
      <c r="FZ53" s="71"/>
      <c r="GA53" s="71"/>
      <c r="GB53" s="71"/>
      <c r="GC53" s="71"/>
      <c r="GD53" s="71"/>
      <c r="GE53" s="71"/>
      <c r="GF53" s="71"/>
      <c r="GG53" s="71"/>
      <c r="GH53" s="71"/>
      <c r="GI53" s="71"/>
      <c r="GJ53" s="71"/>
      <c r="GK53" s="71"/>
      <c r="GL53" s="71"/>
      <c r="GM53" s="71"/>
      <c r="GN53" s="71"/>
      <c r="GO53" s="71"/>
      <c r="GP53" s="71"/>
      <c r="GQ53" s="71"/>
      <c r="GR53" s="71"/>
      <c r="GS53" s="71"/>
      <c r="GT53" s="71"/>
      <c r="GU53" s="71"/>
      <c r="GV53" s="71"/>
      <c r="GW53" s="71"/>
      <c r="GX53" s="71"/>
      <c r="GY53" s="71"/>
      <c r="GZ53" s="71"/>
      <c r="HA53" s="71"/>
      <c r="HB53" s="71"/>
      <c r="HC53" s="71"/>
      <c r="HD53" s="71"/>
      <c r="HE53" s="71"/>
      <c r="HF53" s="71"/>
      <c r="HG53" s="71"/>
      <c r="HH53" s="71"/>
      <c r="HI53" s="71"/>
      <c r="HJ53" s="71"/>
      <c r="HK53" s="71"/>
      <c r="HL53" s="71"/>
      <c r="HM53" s="71"/>
      <c r="HN53" s="71"/>
      <c r="HO53" s="71"/>
      <c r="HP53" s="71"/>
      <c r="HQ53" s="71"/>
      <c r="HR53" s="71"/>
      <c r="HS53" s="71"/>
      <c r="HT53" s="71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  <c r="IS53" s="71"/>
      <c r="IT53" s="71"/>
      <c r="IU53" s="71"/>
      <c r="IV53" s="71"/>
      <c r="IW53" s="71"/>
      <c r="IX53" s="71"/>
      <c r="IY53" s="71"/>
      <c r="IZ53" s="71"/>
      <c r="JA53" s="71"/>
      <c r="JB53" s="71"/>
      <c r="JC53" s="71"/>
      <c r="JD53" s="71"/>
      <c r="JE53" s="71"/>
      <c r="JF53" s="71"/>
      <c r="JG53" s="71"/>
      <c r="JH53" s="71"/>
      <c r="JI53" s="71"/>
      <c r="JJ53" s="71"/>
      <c r="JK53" s="71"/>
      <c r="JL53" s="71"/>
      <c r="JM53" s="71"/>
      <c r="JN53" s="71"/>
      <c r="JO53" s="71"/>
      <c r="JP53" s="71"/>
      <c r="JQ53" s="71"/>
      <c r="JR53" s="71"/>
      <c r="JS53" s="71"/>
      <c r="JT53" s="71"/>
      <c r="JU53" s="71"/>
      <c r="JV53" s="71"/>
      <c r="JW53" s="71"/>
      <c r="JX53" s="71"/>
      <c r="JY53" s="71"/>
      <c r="JZ53" s="71"/>
      <c r="KA53" s="71"/>
      <c r="KB53" s="71"/>
      <c r="KC53" s="71"/>
      <c r="KD53" s="71"/>
      <c r="KE53" s="71"/>
      <c r="KF53" s="71"/>
      <c r="KG53" s="71"/>
      <c r="KH53" s="71"/>
      <c r="KI53" s="71"/>
      <c r="KJ53" s="71"/>
      <c r="KK53" s="71"/>
      <c r="KL53" s="71"/>
      <c r="KM53" s="71"/>
      <c r="KN53" s="71"/>
      <c r="KO53" s="71"/>
      <c r="KP53" s="71"/>
      <c r="KQ53" s="71"/>
      <c r="KR53" s="71"/>
      <c r="KS53" s="71"/>
      <c r="KT53" s="71"/>
      <c r="KU53" s="71"/>
      <c r="KV53" s="71"/>
      <c r="KW53" s="71"/>
      <c r="KX53" s="71"/>
      <c r="KY53" s="71"/>
      <c r="KZ53" s="71"/>
      <c r="LA53" s="71"/>
      <c r="LB53" s="71"/>
      <c r="LC53" s="71"/>
      <c r="LD53" s="71"/>
      <c r="LE53" s="71"/>
      <c r="LF53" s="71"/>
      <c r="LG53" s="71"/>
      <c r="LH53" s="71"/>
      <c r="LI53" s="71"/>
      <c r="LJ53" s="71"/>
      <c r="LK53" s="71"/>
      <c r="LL53" s="71"/>
      <c r="LM53" s="71"/>
      <c r="LN53" s="71"/>
      <c r="LO53" s="71"/>
      <c r="LP53" s="71"/>
      <c r="LQ53" s="71"/>
      <c r="LR53" s="71"/>
      <c r="LS53" s="71"/>
      <c r="LT53" s="71"/>
      <c r="LU53" s="71"/>
      <c r="LV53" s="71"/>
      <c r="LW53" s="71"/>
      <c r="LX53" s="71"/>
      <c r="LY53" s="71"/>
      <c r="LZ53" s="71"/>
      <c r="MA53" s="71"/>
      <c r="MB53" s="71"/>
      <c r="MC53" s="71"/>
      <c r="MD53" s="71"/>
      <c r="ME53" s="71"/>
      <c r="MF53" s="71"/>
      <c r="MG53" s="71"/>
      <c r="MH53" s="71"/>
      <c r="MI53" s="71"/>
      <c r="MJ53" s="71"/>
      <c r="MK53" s="71"/>
      <c r="ML53" s="71"/>
      <c r="MM53" s="71"/>
      <c r="MN53" s="71"/>
      <c r="MO53" s="71"/>
      <c r="MP53" s="71"/>
      <c r="MQ53" s="71"/>
      <c r="MR53" s="71"/>
      <c r="MS53" s="71"/>
      <c r="MT53" s="71"/>
      <c r="MU53" s="71"/>
      <c r="MV53" s="71"/>
      <c r="MW53" s="71"/>
      <c r="MX53" s="71"/>
      <c r="MY53" s="71"/>
      <c r="MZ53" s="71"/>
      <c r="NA53" s="71"/>
      <c r="NB53" s="71"/>
      <c r="NC53" s="71"/>
      <c r="ND53" s="71"/>
      <c r="NE53" s="71"/>
      <c r="NF53" s="71"/>
      <c r="NG53" s="71"/>
      <c r="NH53" s="71"/>
      <c r="NI53" s="71"/>
      <c r="NJ53" s="71"/>
      <c r="NK53" s="71"/>
      <c r="NL53" s="71"/>
      <c r="NM53" s="71"/>
      <c r="NN53" s="71"/>
      <c r="NO53" s="71"/>
      <c r="NP53" s="71"/>
      <c r="NQ53" s="71"/>
      <c r="NR53" s="71"/>
      <c r="NS53" s="71"/>
      <c r="NT53" s="71"/>
      <c r="NU53" s="71"/>
      <c r="NV53" s="71"/>
      <c r="NW53" s="71"/>
      <c r="NX53" s="71"/>
      <c r="NY53" s="71"/>
      <c r="NZ53" s="71"/>
      <c r="OA53" s="71"/>
      <c r="OB53" s="71"/>
      <c r="OC53" s="71"/>
      <c r="OD53" s="71"/>
      <c r="OE53" s="71"/>
      <c r="OF53" s="71"/>
      <c r="OG53" s="71"/>
      <c r="OH53" s="71"/>
      <c r="OI53" s="71"/>
      <c r="OJ53" s="71"/>
      <c r="OK53" s="71"/>
      <c r="OL53" s="71"/>
      <c r="OM53" s="71"/>
      <c r="ON53" s="71"/>
      <c r="OO53" s="71"/>
      <c r="OP53" s="71"/>
      <c r="OQ53" s="71"/>
      <c r="OR53" s="71"/>
      <c r="OS53" s="71"/>
      <c r="OT53" s="71"/>
      <c r="OU53" s="71"/>
      <c r="OV53" s="71"/>
      <c r="OW53" s="71"/>
      <c r="OX53" s="71"/>
      <c r="OY53" s="71"/>
      <c r="OZ53" s="71"/>
      <c r="PA53" s="71"/>
      <c r="PB53" s="71"/>
      <c r="PC53" s="71"/>
      <c r="PD53" s="71"/>
      <c r="PE53" s="71"/>
      <c r="PF53" s="71"/>
      <c r="PG53" s="71"/>
      <c r="PH53" s="71"/>
      <c r="PI53" s="71"/>
      <c r="PJ53" s="71"/>
      <c r="PK53" s="71"/>
      <c r="PL53" s="71"/>
      <c r="PM53" s="71"/>
      <c r="PN53" s="71"/>
      <c r="PO53" s="71"/>
      <c r="PP53" s="71"/>
      <c r="PQ53" s="71"/>
      <c r="PR53" s="71"/>
      <c r="PS53" s="71"/>
      <c r="PT53" s="71"/>
      <c r="PU53" s="71"/>
      <c r="PV53" s="71"/>
      <c r="PW53" s="71"/>
      <c r="PX53" s="71"/>
      <c r="PY53" s="71"/>
      <c r="PZ53" s="71"/>
      <c r="QA53" s="71"/>
      <c r="QB53" s="71"/>
      <c r="QC53" s="71"/>
      <c r="QD53" s="71"/>
      <c r="QE53" s="71"/>
      <c r="QF53" s="71"/>
      <c r="QG53" s="71"/>
      <c r="QH53" s="71"/>
      <c r="QI53" s="71"/>
      <c r="QJ53" s="71"/>
      <c r="QK53" s="71"/>
      <c r="QL53" s="71"/>
      <c r="QM53" s="71"/>
      <c r="QN53" s="71"/>
      <c r="QO53" s="71"/>
      <c r="QP53" s="71"/>
      <c r="QQ53" s="71"/>
      <c r="QR53" s="71"/>
      <c r="QS53" s="71"/>
      <c r="QT53" s="71"/>
      <c r="QU53" s="71"/>
      <c r="QV53" s="71"/>
      <c r="QW53" s="71"/>
      <c r="QX53" s="71"/>
      <c r="QY53" s="71"/>
      <c r="QZ53" s="71"/>
      <c r="RA53" s="71"/>
      <c r="RB53" s="71"/>
      <c r="RC53" s="71"/>
      <c r="RD53" s="71"/>
      <c r="RE53" s="71"/>
      <c r="RF53" s="71"/>
      <c r="RG53" s="71"/>
      <c r="RH53" s="71"/>
      <c r="RI53" s="71"/>
      <c r="RJ53" s="71"/>
      <c r="RK53" s="71"/>
      <c r="RL53" s="71"/>
      <c r="RM53" s="71"/>
      <c r="RN53" s="71"/>
      <c r="RO53" s="71"/>
      <c r="RP53" s="71"/>
      <c r="RQ53" s="71"/>
      <c r="RR53" s="71"/>
      <c r="RS53" s="71"/>
      <c r="RT53" s="71"/>
      <c r="RU53" s="71"/>
      <c r="RV53" s="71"/>
      <c r="RW53" s="71"/>
      <c r="RX53" s="71"/>
      <c r="RY53" s="71"/>
      <c r="RZ53" s="71"/>
      <c r="SA53" s="71"/>
      <c r="SB53" s="71"/>
      <c r="SC53" s="71"/>
      <c r="SD53" s="71"/>
      <c r="SE53" s="71"/>
      <c r="SF53" s="71"/>
      <c r="SG53" s="71"/>
      <c r="SH53" s="71"/>
      <c r="SI53" s="71"/>
      <c r="SJ53" s="71"/>
      <c r="SK53" s="71"/>
      <c r="SL53" s="71"/>
      <c r="SM53" s="71"/>
      <c r="SN53" s="71"/>
      <c r="SO53" s="71"/>
      <c r="SP53" s="71"/>
      <c r="SQ53" s="71"/>
      <c r="SR53" s="71"/>
      <c r="SS53" s="71"/>
      <c r="ST53" s="71"/>
      <c r="SU53" s="71"/>
      <c r="SV53" s="71"/>
      <c r="SW53" s="71"/>
      <c r="SX53" s="71"/>
      <c r="SY53" s="71"/>
      <c r="SZ53" s="71"/>
      <c r="TA53" s="71"/>
      <c r="TB53" s="71"/>
      <c r="TC53" s="71"/>
      <c r="TD53" s="71"/>
      <c r="TE53" s="71"/>
      <c r="TF53" s="71"/>
      <c r="TG53" s="71"/>
      <c r="TH53" s="71"/>
      <c r="TI53" s="71"/>
      <c r="TJ53" s="71"/>
      <c r="TK53" s="71"/>
      <c r="TL53" s="71"/>
      <c r="TM53" s="71"/>
      <c r="TN53" s="71"/>
      <c r="TO53" s="71"/>
      <c r="TP53" s="71"/>
      <c r="TQ53" s="71"/>
      <c r="TR53" s="71"/>
      <c r="TS53" s="71"/>
      <c r="TT53" s="71"/>
      <c r="TU53" s="71"/>
      <c r="TV53" s="71"/>
      <c r="TW53" s="71"/>
      <c r="TX53" s="71"/>
      <c r="TY53" s="71"/>
      <c r="TZ53" s="71"/>
      <c r="UA53" s="71"/>
      <c r="UB53" s="71"/>
      <c r="UC53" s="71"/>
      <c r="UD53" s="71"/>
      <c r="UE53" s="71"/>
      <c r="UF53" s="71"/>
      <c r="UG53" s="71"/>
      <c r="UH53" s="71"/>
      <c r="UI53" s="71"/>
      <c r="UJ53" s="71"/>
      <c r="UK53" s="71"/>
      <c r="UL53" s="71"/>
      <c r="UM53" s="71"/>
      <c r="UN53" s="71"/>
      <c r="UO53" s="71"/>
      <c r="UP53" s="71"/>
      <c r="UQ53" s="71"/>
      <c r="UR53" s="71"/>
      <c r="US53" s="71"/>
      <c r="UT53" s="71"/>
      <c r="UU53" s="71"/>
      <c r="UV53" s="71"/>
      <c r="UW53" s="71"/>
      <c r="UX53" s="71"/>
      <c r="UY53" s="71"/>
      <c r="UZ53" s="71"/>
      <c r="VA53" s="71"/>
      <c r="VB53" s="71"/>
      <c r="VC53" s="71"/>
      <c r="VD53" s="71"/>
      <c r="VE53" s="71"/>
      <c r="VF53" s="71"/>
      <c r="VG53" s="71"/>
      <c r="VH53" s="71"/>
      <c r="VI53" s="71"/>
      <c r="VJ53" s="71"/>
      <c r="VK53" s="71"/>
      <c r="VL53" s="71"/>
      <c r="VM53" s="71"/>
      <c r="VN53" s="71"/>
      <c r="VO53" s="71"/>
      <c r="VP53" s="71"/>
      <c r="VQ53" s="71"/>
      <c r="VR53" s="71"/>
      <c r="VS53" s="71"/>
      <c r="VT53" s="71"/>
      <c r="VU53" s="71"/>
      <c r="VV53" s="71"/>
      <c r="VW53" s="71"/>
      <c r="VX53" s="71"/>
      <c r="VY53" s="71"/>
      <c r="VZ53" s="71"/>
      <c r="WA53" s="71"/>
      <c r="WB53" s="71"/>
      <c r="WC53" s="71"/>
      <c r="WD53" s="71"/>
      <c r="WE53" s="71"/>
      <c r="WF53" s="71"/>
      <c r="WG53" s="71"/>
      <c r="WH53" s="71"/>
      <c r="WI53" s="71"/>
      <c r="WJ53" s="71"/>
      <c r="WK53" s="71"/>
      <c r="WL53" s="71"/>
      <c r="WM53" s="71"/>
      <c r="WN53" s="71"/>
      <c r="WO53" s="71"/>
      <c r="WP53" s="71"/>
      <c r="WQ53" s="71"/>
      <c r="WR53" s="71"/>
      <c r="WS53" s="71"/>
      <c r="WT53" s="71"/>
      <c r="WU53" s="71"/>
      <c r="WV53" s="71"/>
      <c r="WW53" s="71"/>
      <c r="WX53" s="71"/>
      <c r="WY53" s="71"/>
      <c r="WZ53" s="71"/>
      <c r="XA53" s="71"/>
      <c r="XB53" s="71"/>
      <c r="XC53" s="71"/>
      <c r="XD53" s="71"/>
      <c r="XE53" s="71"/>
      <c r="XF53" s="71"/>
      <c r="XG53" s="71"/>
      <c r="XH53" s="71"/>
      <c r="XI53" s="71"/>
      <c r="XJ53" s="71"/>
      <c r="XK53" s="71"/>
      <c r="XL53" s="71"/>
      <c r="XM53" s="71"/>
      <c r="XN53" s="71"/>
      <c r="XO53" s="71"/>
      <c r="XP53" s="71"/>
      <c r="XQ53" s="71"/>
      <c r="XR53" s="71"/>
      <c r="XS53" s="71"/>
      <c r="XT53" s="71"/>
      <c r="XU53" s="71"/>
      <c r="XV53" s="71"/>
      <c r="XW53" s="71"/>
      <c r="XX53" s="71"/>
      <c r="XY53" s="71"/>
      <c r="XZ53" s="71"/>
      <c r="YA53" s="71"/>
      <c r="YB53" s="71"/>
      <c r="YC53" s="71"/>
      <c r="YD53" s="71"/>
      <c r="YE53" s="71"/>
      <c r="YF53" s="71"/>
      <c r="YG53" s="71"/>
      <c r="YH53" s="71"/>
      <c r="YI53" s="71"/>
      <c r="YJ53" s="71"/>
      <c r="YK53" s="71"/>
      <c r="YL53" s="71"/>
      <c r="YM53" s="71"/>
      <c r="YN53" s="71"/>
      <c r="YO53" s="71"/>
      <c r="YP53" s="71"/>
      <c r="YQ53" s="71"/>
      <c r="YR53" s="71"/>
      <c r="YS53" s="71"/>
      <c r="YT53" s="71"/>
      <c r="YU53" s="71"/>
      <c r="YV53" s="71"/>
      <c r="YW53" s="71"/>
      <c r="YX53" s="71"/>
      <c r="YY53" s="71"/>
      <c r="YZ53" s="71"/>
      <c r="ZA53" s="71"/>
      <c r="ZB53" s="71"/>
      <c r="ZC53" s="71"/>
      <c r="ZD53" s="71"/>
      <c r="ZE53" s="71"/>
      <c r="ZF53" s="71"/>
      <c r="ZG53" s="71"/>
      <c r="ZH53" s="71"/>
      <c r="ZI53" s="71"/>
      <c r="ZJ53" s="71"/>
      <c r="ZK53" s="71"/>
      <c r="ZL53" s="71"/>
      <c r="ZM53" s="71"/>
      <c r="ZN53" s="71"/>
      <c r="ZO53" s="71"/>
      <c r="ZP53" s="71"/>
      <c r="ZQ53" s="71"/>
      <c r="ZR53" s="71"/>
      <c r="ZS53" s="71"/>
      <c r="ZT53" s="71"/>
      <c r="ZU53" s="71"/>
      <c r="ZV53" s="71"/>
      <c r="ZW53" s="71"/>
      <c r="ZX53" s="71"/>
      <c r="ZY53" s="71"/>
      <c r="ZZ53" s="71"/>
      <c r="AAA53" s="71"/>
      <c r="AAB53" s="71"/>
      <c r="AAC53" s="71"/>
      <c r="AAD53" s="71"/>
      <c r="AAE53" s="71"/>
      <c r="AAF53" s="71"/>
      <c r="AAG53" s="71"/>
      <c r="AAH53" s="71"/>
      <c r="AAI53" s="71"/>
      <c r="AAJ53" s="71"/>
      <c r="AAK53" s="71"/>
      <c r="AAL53" s="71"/>
      <c r="AAM53" s="71"/>
      <c r="AAN53" s="71"/>
      <c r="AAO53" s="71"/>
      <c r="AAP53" s="71"/>
      <c r="AAQ53" s="71"/>
      <c r="AAR53" s="71"/>
      <c r="AAS53" s="71"/>
      <c r="AAT53" s="71"/>
      <c r="AAU53" s="71"/>
      <c r="AAV53" s="71"/>
      <c r="AAW53" s="71"/>
      <c r="AAX53" s="71"/>
      <c r="AAY53" s="71"/>
      <c r="AAZ53" s="71"/>
      <c r="ABA53" s="71"/>
      <c r="ABB53" s="71"/>
      <c r="ABC53" s="71"/>
      <c r="ABD53" s="71"/>
      <c r="ABE53" s="71"/>
      <c r="ABF53" s="71"/>
      <c r="ABG53" s="71"/>
      <c r="ABH53" s="71"/>
      <c r="ABI53" s="71"/>
      <c r="ABJ53" s="71"/>
      <c r="ABK53" s="71"/>
      <c r="ABL53" s="71"/>
      <c r="ABM53" s="71"/>
      <c r="ABN53" s="71"/>
      <c r="ABO53" s="71"/>
      <c r="ABP53" s="71"/>
      <c r="ABQ53" s="71"/>
      <c r="ABR53" s="71"/>
      <c r="ABS53" s="71"/>
      <c r="ABT53" s="71"/>
      <c r="ABU53" s="71"/>
      <c r="ABV53" s="71"/>
      <c r="ABW53" s="71"/>
      <c r="ABX53" s="71"/>
      <c r="ABY53" s="71"/>
      <c r="ABZ53" s="71"/>
      <c r="ACA53" s="71"/>
      <c r="ACB53" s="71"/>
      <c r="ACC53" s="71"/>
      <c r="ACD53" s="71"/>
      <c r="ACE53" s="71"/>
      <c r="ACF53" s="71"/>
      <c r="ACG53" s="71"/>
      <c r="ACH53" s="71"/>
      <c r="ACI53" s="71"/>
      <c r="ACJ53" s="71"/>
      <c r="ACK53" s="71"/>
      <c r="ACL53" s="71"/>
      <c r="ACM53" s="71"/>
      <c r="ACN53" s="71"/>
      <c r="ACO53" s="71"/>
      <c r="ACP53" s="71"/>
      <c r="ACQ53" s="71"/>
      <c r="ACR53" s="71"/>
      <c r="ACS53" s="71"/>
      <c r="ACT53" s="71"/>
      <c r="ACU53" s="71"/>
      <c r="ACV53" s="71"/>
      <c r="ACW53" s="71"/>
      <c r="ACX53" s="71"/>
      <c r="ACY53" s="71"/>
      <c r="ACZ53" s="71"/>
      <c r="ADA53" s="71"/>
      <c r="ADB53" s="71"/>
      <c r="ADC53" s="71"/>
      <c r="ADD53" s="71"/>
      <c r="ADE53" s="71"/>
      <c r="ADF53" s="71"/>
      <c r="ADG53" s="71"/>
      <c r="ADH53" s="71"/>
      <c r="ADI53" s="71"/>
      <c r="ADJ53" s="71"/>
      <c r="ADK53" s="71"/>
      <c r="ADL53" s="71"/>
      <c r="ADM53" s="71"/>
      <c r="ADN53" s="71"/>
      <c r="ADO53" s="71"/>
      <c r="ADP53" s="71"/>
      <c r="ADQ53" s="71"/>
      <c r="ADR53" s="71"/>
      <c r="ADS53" s="71"/>
      <c r="ADT53" s="71"/>
      <c r="ADU53" s="71"/>
      <c r="ADV53" s="71"/>
      <c r="ADW53" s="71"/>
      <c r="ADX53" s="71"/>
      <c r="ADY53" s="71"/>
      <c r="ADZ53" s="71"/>
      <c r="AEA53" s="71"/>
      <c r="AEB53" s="71"/>
      <c r="AEC53" s="71"/>
      <c r="AED53" s="71"/>
      <c r="AEE53" s="71"/>
      <c r="AEF53" s="71"/>
      <c r="AEG53" s="71"/>
      <c r="AEH53" s="71"/>
      <c r="AEI53" s="71"/>
      <c r="AEJ53" s="71"/>
      <c r="AEK53" s="71"/>
      <c r="AEL53" s="71"/>
      <c r="AEM53" s="71"/>
      <c r="AEN53" s="71"/>
      <c r="AEO53" s="71"/>
      <c r="AEP53" s="71"/>
      <c r="AEQ53" s="71"/>
      <c r="AER53" s="71"/>
      <c r="AES53" s="71"/>
      <c r="AET53" s="71"/>
      <c r="AEU53" s="71"/>
      <c r="AEV53" s="71"/>
      <c r="AEW53" s="71"/>
      <c r="AEX53" s="71"/>
      <c r="AEY53" s="71"/>
      <c r="AEZ53" s="71"/>
      <c r="AFA53" s="71"/>
      <c r="AFB53" s="71"/>
      <c r="AFC53" s="71"/>
      <c r="AFD53" s="71"/>
      <c r="AFE53" s="71"/>
      <c r="AFF53" s="71"/>
      <c r="AFG53" s="71"/>
      <c r="AFH53" s="71"/>
      <c r="AFI53" s="71"/>
      <c r="AFJ53" s="71"/>
      <c r="AFK53" s="71"/>
      <c r="AFL53" s="71"/>
      <c r="AFM53" s="71"/>
      <c r="AFN53" s="71"/>
      <c r="AFO53" s="71"/>
      <c r="AFP53" s="71"/>
      <c r="AFQ53" s="71"/>
      <c r="AFR53" s="71"/>
      <c r="AFS53" s="71"/>
      <c r="AFT53" s="71"/>
      <c r="AFU53" s="71"/>
      <c r="AFV53" s="71"/>
      <c r="AFW53" s="71"/>
      <c r="AFX53" s="71"/>
      <c r="AFY53" s="71"/>
      <c r="AFZ53" s="71"/>
      <c r="AGA53" s="71"/>
      <c r="AGB53" s="71"/>
      <c r="AGC53" s="71"/>
      <c r="AGD53" s="71"/>
      <c r="AGE53" s="71"/>
      <c r="AGF53" s="71"/>
      <c r="AGG53" s="71"/>
      <c r="AGH53" s="71"/>
      <c r="AGI53" s="71"/>
      <c r="AGJ53" s="71"/>
      <c r="AGK53" s="71"/>
      <c r="AGL53" s="71"/>
      <c r="AGM53" s="71"/>
      <c r="AGN53" s="71"/>
      <c r="AGO53" s="71"/>
      <c r="AGP53" s="71"/>
      <c r="AGQ53" s="71"/>
      <c r="AGR53" s="71"/>
      <c r="AGS53" s="71"/>
      <c r="AGT53" s="71"/>
      <c r="AGU53" s="71"/>
      <c r="AGV53" s="71"/>
      <c r="AGW53" s="71"/>
      <c r="AGX53" s="71"/>
      <c r="AGY53" s="71"/>
      <c r="AGZ53" s="71"/>
      <c r="AHA53" s="71"/>
      <c r="AHB53" s="71"/>
      <c r="AHC53" s="71"/>
      <c r="AHD53" s="71"/>
      <c r="AHE53" s="71"/>
      <c r="AHF53" s="71"/>
      <c r="AHG53" s="71"/>
      <c r="AHH53" s="71"/>
      <c r="AHI53" s="71"/>
      <c r="AHJ53" s="71"/>
      <c r="AHK53" s="71"/>
      <c r="AHL53" s="71"/>
      <c r="AHM53" s="71"/>
      <c r="AHN53" s="71"/>
      <c r="AHO53" s="71"/>
      <c r="AHP53" s="71"/>
      <c r="AHQ53" s="71"/>
      <c r="AHR53" s="71"/>
      <c r="AHS53" s="71"/>
      <c r="AHT53" s="71"/>
      <c r="AHU53" s="71"/>
      <c r="AHV53" s="71"/>
      <c r="AHW53" s="71"/>
      <c r="AHX53" s="71"/>
      <c r="AHY53" s="71"/>
      <c r="AHZ53" s="71"/>
      <c r="AIA53" s="71"/>
      <c r="AIB53" s="71"/>
      <c r="AIC53" s="71"/>
      <c r="AID53" s="71"/>
      <c r="AIE53" s="71"/>
      <c r="AIF53" s="71"/>
      <c r="AIG53" s="71"/>
      <c r="AIH53" s="71"/>
      <c r="AII53" s="71"/>
      <c r="AIJ53" s="71"/>
      <c r="AIK53" s="71"/>
      <c r="AIL53" s="71"/>
      <c r="AIM53" s="71"/>
      <c r="AIN53" s="71"/>
      <c r="AIO53" s="71"/>
      <c r="AIP53" s="71"/>
      <c r="AIQ53" s="71"/>
      <c r="AIR53" s="71"/>
      <c r="AIS53" s="71"/>
      <c r="AIT53" s="71"/>
      <c r="AIU53" s="71"/>
      <c r="AIV53" s="71"/>
      <c r="AIW53" s="71"/>
      <c r="AIX53" s="71"/>
      <c r="AIY53" s="71"/>
      <c r="AIZ53" s="71"/>
      <c r="AJA53" s="71"/>
      <c r="AJB53" s="71"/>
      <c r="AJC53" s="71"/>
      <c r="AJD53" s="71"/>
      <c r="AJE53" s="71"/>
      <c r="AJF53" s="71"/>
      <c r="AJG53" s="71"/>
      <c r="AJH53" s="71"/>
      <c r="AJI53" s="71"/>
      <c r="AJJ53" s="71"/>
      <c r="AJK53" s="71"/>
      <c r="AJL53" s="71"/>
      <c r="AJM53" s="71"/>
      <c r="AJN53" s="71"/>
      <c r="AJO53" s="71"/>
      <c r="AJP53" s="71"/>
      <c r="AJQ53" s="71"/>
      <c r="AJR53" s="71"/>
      <c r="AJS53" s="71"/>
      <c r="AJT53" s="71"/>
      <c r="AJU53" s="71"/>
      <c r="AJV53" s="71"/>
      <c r="AJW53" s="71"/>
      <c r="AJX53" s="71"/>
      <c r="AJY53" s="71"/>
      <c r="AJZ53" s="71"/>
      <c r="AKA53" s="71"/>
      <c r="AKB53" s="71"/>
      <c r="AKC53" s="71"/>
      <c r="AKD53" s="71"/>
      <c r="AKE53" s="71"/>
      <c r="AKF53" s="71"/>
      <c r="AKG53" s="71"/>
      <c r="AKH53" s="71"/>
      <c r="AKI53" s="71"/>
      <c r="AKJ53" s="71"/>
      <c r="AKK53" s="71"/>
      <c r="AKL53" s="71"/>
      <c r="AKM53" s="71"/>
      <c r="AKN53" s="71"/>
      <c r="AKO53" s="71"/>
      <c r="AKP53" s="71"/>
      <c r="AKQ53" s="71"/>
      <c r="AKR53" s="71"/>
      <c r="AKS53" s="71"/>
      <c r="AKT53" s="71"/>
      <c r="AKU53" s="71"/>
      <c r="AKV53" s="71"/>
      <c r="AKW53" s="71"/>
      <c r="AKX53" s="71"/>
      <c r="AKY53" s="71"/>
      <c r="AKZ53" s="71"/>
      <c r="ALA53" s="71"/>
      <c r="ALB53" s="71"/>
      <c r="ALC53" s="71"/>
      <c r="ALD53" s="71"/>
      <c r="ALE53" s="71"/>
      <c r="ALF53" s="71"/>
      <c r="ALG53" s="71"/>
      <c r="ALH53" s="71"/>
      <c r="ALI53" s="71"/>
      <c r="ALJ53" s="71"/>
      <c r="ALK53" s="71"/>
      <c r="ALL53" s="71"/>
      <c r="ALM53" s="71"/>
      <c r="ALN53" s="71"/>
      <c r="ALO53" s="71"/>
      <c r="ALP53" s="71"/>
      <c r="ALQ53" s="71"/>
      <c r="ALR53" s="71"/>
      <c r="ALS53" s="71"/>
      <c r="ALT53" s="71"/>
      <c r="ALU53" s="71"/>
      <c r="ALV53" s="71"/>
      <c r="ALW53" s="71"/>
      <c r="ALX53" s="71"/>
      <c r="ALY53" s="71"/>
      <c r="ALZ53" s="71"/>
      <c r="AMA53" s="71"/>
      <c r="AMB53" s="71"/>
      <c r="AMC53" s="71"/>
      <c r="AMD53" s="71"/>
      <c r="AME53" s="71"/>
      <c r="AMF53" s="71"/>
      <c r="AMG53" s="71"/>
      <c r="AMH53" s="71"/>
      <c r="AMI53" s="71"/>
    </row>
    <row r="54" spans="1:1023" s="65" customFormat="1">
      <c r="A54" s="5" t="s">
        <v>97</v>
      </c>
      <c r="B54" s="85">
        <v>1996</v>
      </c>
      <c r="C54" s="5" t="s">
        <v>185</v>
      </c>
      <c r="D54" s="85">
        <v>346</v>
      </c>
      <c r="E54" s="5" t="s">
        <v>188</v>
      </c>
      <c r="F54" s="71" t="s">
        <v>189</v>
      </c>
      <c r="G54" s="42">
        <v>33724</v>
      </c>
      <c r="H54" s="42">
        <v>35024</v>
      </c>
      <c r="I54" s="103">
        <v>1</v>
      </c>
      <c r="J54" s="71">
        <v>1</v>
      </c>
      <c r="K54" s="71">
        <v>1</v>
      </c>
      <c r="L54" s="10">
        <v>43</v>
      </c>
      <c r="M54" s="10">
        <v>24000</v>
      </c>
      <c r="N54" s="10">
        <v>80000</v>
      </c>
      <c r="O54" s="71">
        <v>4400000</v>
      </c>
      <c r="P54" s="75">
        <f t="shared" si="10"/>
        <v>0.54545454545454553</v>
      </c>
      <c r="Q54" s="75">
        <f t="shared" si="11"/>
        <v>1.8181818181818181</v>
      </c>
      <c r="R54" s="10">
        <v>0</v>
      </c>
      <c r="S54" s="10">
        <v>1</v>
      </c>
      <c r="T54" s="10">
        <v>0</v>
      </c>
      <c r="U54" s="10">
        <v>0</v>
      </c>
      <c r="V54" s="10">
        <v>0</v>
      </c>
      <c r="W54" s="10">
        <v>0</v>
      </c>
      <c r="X54" s="76">
        <f t="shared" si="2"/>
        <v>0.16666666666666666</v>
      </c>
      <c r="Y54" s="10" t="s">
        <v>33</v>
      </c>
      <c r="Z54" s="10">
        <v>0</v>
      </c>
      <c r="AA54" s="43">
        <v>0</v>
      </c>
      <c r="AB54" s="10">
        <v>-1</v>
      </c>
      <c r="AC54" s="10">
        <v>0</v>
      </c>
      <c r="AD54" s="10">
        <v>-1</v>
      </c>
      <c r="AE54" s="10">
        <v>-1</v>
      </c>
      <c r="AF54" s="10">
        <v>0</v>
      </c>
      <c r="AG54" s="74" t="s">
        <v>33</v>
      </c>
      <c r="AH54" s="76">
        <f t="shared" si="3"/>
        <v>-0.42857142857142855</v>
      </c>
      <c r="AI54" s="76">
        <f t="shared" si="4"/>
        <v>-0.13095238095238093</v>
      </c>
      <c r="AJ54" s="10">
        <v>799</v>
      </c>
      <c r="AK54" s="10">
        <v>0</v>
      </c>
      <c r="AL54" s="10">
        <v>0</v>
      </c>
      <c r="AM54" s="10">
        <v>1</v>
      </c>
      <c r="AN54" s="10">
        <v>0</v>
      </c>
      <c r="AO54" s="43">
        <v>-1</v>
      </c>
      <c r="AP54" s="10" t="s">
        <v>33</v>
      </c>
      <c r="AQ54" s="43">
        <v>1</v>
      </c>
      <c r="AR54" s="43" t="s">
        <v>33</v>
      </c>
      <c r="AS54" s="43" t="s">
        <v>33</v>
      </c>
      <c r="AT54" s="43" t="s">
        <v>33</v>
      </c>
      <c r="AU54" s="43" t="s">
        <v>33</v>
      </c>
      <c r="AV54" s="43" t="s">
        <v>33</v>
      </c>
      <c r="AW54" s="43" t="s">
        <v>33</v>
      </c>
      <c r="AX54" s="43" t="s">
        <v>33</v>
      </c>
      <c r="AY54" s="43" t="s">
        <v>33</v>
      </c>
      <c r="AZ54" s="76">
        <f t="shared" si="12"/>
        <v>0.16666666666666666</v>
      </c>
      <c r="BA54" s="10">
        <v>0</v>
      </c>
      <c r="BB54" s="10" t="s">
        <v>33</v>
      </c>
      <c r="BC54" s="10">
        <f t="shared" ref="BC54:BC69" si="13">BC55-12</f>
        <v>13</v>
      </c>
      <c r="BD54" s="10">
        <v>0</v>
      </c>
      <c r="BE54" s="10" t="s">
        <v>33</v>
      </c>
      <c r="BF54" s="10">
        <f t="shared" ref="BF54:BF69" si="14">BF55-12</f>
        <v>13</v>
      </c>
      <c r="BG54" s="71"/>
      <c r="BH54" s="71"/>
      <c r="BI54" s="71"/>
      <c r="BJ54" s="71"/>
      <c r="BK54" s="71"/>
      <c r="BL54" s="71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1"/>
      <c r="CA54" s="71"/>
      <c r="CB54" s="71"/>
      <c r="CC54" s="71"/>
      <c r="CD54" s="71"/>
      <c r="CE54" s="71"/>
      <c r="CF54" s="71"/>
      <c r="CG54" s="7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  <c r="EI54" s="71"/>
      <c r="EJ54" s="71"/>
      <c r="EK54" s="71"/>
      <c r="EL54" s="71"/>
      <c r="EM54" s="71"/>
      <c r="EN54" s="71"/>
      <c r="EO54" s="71"/>
      <c r="EP54" s="71"/>
      <c r="EQ54" s="71"/>
      <c r="ER54" s="71"/>
      <c r="ES54" s="71"/>
      <c r="ET54" s="71"/>
      <c r="EU54" s="71"/>
      <c r="EV54" s="71"/>
      <c r="EW54" s="71"/>
      <c r="EX54" s="71"/>
      <c r="EY54" s="71"/>
      <c r="EZ54" s="71"/>
      <c r="FA54" s="71"/>
      <c r="FB54" s="71"/>
      <c r="FC54" s="71"/>
      <c r="FD54" s="71"/>
      <c r="FE54" s="71"/>
      <c r="FF54" s="71"/>
      <c r="FG54" s="71"/>
      <c r="FH54" s="71"/>
      <c r="FI54" s="71"/>
      <c r="FJ54" s="71"/>
      <c r="FK54" s="71"/>
      <c r="FL54" s="71"/>
      <c r="FM54" s="71"/>
      <c r="FN54" s="71"/>
      <c r="FO54" s="71"/>
      <c r="FP54" s="71"/>
      <c r="FQ54" s="71"/>
      <c r="FR54" s="71"/>
      <c r="FS54" s="71"/>
      <c r="FT54" s="71"/>
      <c r="FU54" s="71"/>
      <c r="FV54" s="71"/>
      <c r="FW54" s="71"/>
      <c r="FX54" s="71"/>
      <c r="FY54" s="71"/>
      <c r="FZ54" s="71"/>
      <c r="GA54" s="71"/>
      <c r="GB54" s="71"/>
      <c r="GC54" s="71"/>
      <c r="GD54" s="71"/>
      <c r="GE54" s="71"/>
      <c r="GF54" s="71"/>
      <c r="GG54" s="71"/>
      <c r="GH54" s="71"/>
      <c r="GI54" s="71"/>
      <c r="GJ54" s="71"/>
      <c r="GK54" s="71"/>
      <c r="GL54" s="71"/>
      <c r="GM54" s="71"/>
      <c r="GN54" s="71"/>
      <c r="GO54" s="71"/>
      <c r="GP54" s="71"/>
      <c r="GQ54" s="71"/>
      <c r="GR54" s="71"/>
      <c r="GS54" s="71"/>
      <c r="GT54" s="71"/>
      <c r="GU54" s="71"/>
      <c r="GV54" s="71"/>
      <c r="GW54" s="71"/>
      <c r="GX54" s="71"/>
      <c r="GY54" s="71"/>
      <c r="GZ54" s="71"/>
      <c r="HA54" s="71"/>
      <c r="HB54" s="71"/>
      <c r="HC54" s="71"/>
      <c r="HD54" s="71"/>
      <c r="HE54" s="71"/>
      <c r="HF54" s="71"/>
      <c r="HG54" s="71"/>
      <c r="HH54" s="71"/>
      <c r="HI54" s="71"/>
      <c r="HJ54" s="71"/>
      <c r="HK54" s="71"/>
      <c r="HL54" s="71"/>
      <c r="HM54" s="71"/>
      <c r="HN54" s="71"/>
      <c r="HO54" s="71"/>
      <c r="HP54" s="71"/>
      <c r="HQ54" s="71"/>
      <c r="HR54" s="71"/>
      <c r="HS54" s="71"/>
      <c r="HT54" s="71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  <c r="IS54" s="71"/>
      <c r="IT54" s="71"/>
      <c r="IU54" s="71"/>
      <c r="IV54" s="71"/>
      <c r="IW54" s="71"/>
      <c r="IX54" s="71"/>
      <c r="IY54" s="71"/>
      <c r="IZ54" s="71"/>
      <c r="JA54" s="71"/>
      <c r="JB54" s="71"/>
      <c r="JC54" s="71"/>
      <c r="JD54" s="71"/>
      <c r="JE54" s="71"/>
      <c r="JF54" s="71"/>
      <c r="JG54" s="71"/>
      <c r="JH54" s="71"/>
      <c r="JI54" s="71"/>
      <c r="JJ54" s="71"/>
      <c r="JK54" s="71"/>
      <c r="JL54" s="71"/>
      <c r="JM54" s="71"/>
      <c r="JN54" s="71"/>
      <c r="JO54" s="71"/>
      <c r="JP54" s="71"/>
      <c r="JQ54" s="71"/>
      <c r="JR54" s="71"/>
      <c r="JS54" s="71"/>
      <c r="JT54" s="71"/>
      <c r="JU54" s="71"/>
      <c r="JV54" s="71"/>
      <c r="JW54" s="71"/>
      <c r="JX54" s="71"/>
      <c r="JY54" s="71"/>
      <c r="JZ54" s="71"/>
      <c r="KA54" s="71"/>
      <c r="KB54" s="71"/>
      <c r="KC54" s="71"/>
      <c r="KD54" s="71"/>
      <c r="KE54" s="71"/>
      <c r="KF54" s="71"/>
      <c r="KG54" s="71"/>
      <c r="KH54" s="71"/>
      <c r="KI54" s="71"/>
      <c r="KJ54" s="71"/>
      <c r="KK54" s="71"/>
      <c r="KL54" s="71"/>
      <c r="KM54" s="71"/>
      <c r="KN54" s="71"/>
      <c r="KO54" s="71"/>
      <c r="KP54" s="71"/>
      <c r="KQ54" s="71"/>
      <c r="KR54" s="71"/>
      <c r="KS54" s="71"/>
      <c r="KT54" s="71"/>
      <c r="KU54" s="71"/>
      <c r="KV54" s="71"/>
      <c r="KW54" s="71"/>
      <c r="KX54" s="71"/>
      <c r="KY54" s="71"/>
      <c r="KZ54" s="71"/>
      <c r="LA54" s="71"/>
      <c r="LB54" s="71"/>
      <c r="LC54" s="71"/>
      <c r="LD54" s="71"/>
      <c r="LE54" s="71"/>
      <c r="LF54" s="71"/>
      <c r="LG54" s="71"/>
      <c r="LH54" s="71"/>
      <c r="LI54" s="71"/>
      <c r="LJ54" s="71"/>
      <c r="LK54" s="71"/>
      <c r="LL54" s="71"/>
      <c r="LM54" s="71"/>
      <c r="LN54" s="71"/>
      <c r="LO54" s="71"/>
      <c r="LP54" s="71"/>
      <c r="LQ54" s="71"/>
      <c r="LR54" s="71"/>
      <c r="LS54" s="71"/>
      <c r="LT54" s="71"/>
      <c r="LU54" s="71"/>
      <c r="LV54" s="71"/>
      <c r="LW54" s="71"/>
      <c r="LX54" s="71"/>
      <c r="LY54" s="71"/>
      <c r="LZ54" s="71"/>
      <c r="MA54" s="71"/>
      <c r="MB54" s="71"/>
      <c r="MC54" s="71"/>
      <c r="MD54" s="71"/>
      <c r="ME54" s="71"/>
      <c r="MF54" s="71"/>
      <c r="MG54" s="71"/>
      <c r="MH54" s="71"/>
      <c r="MI54" s="71"/>
      <c r="MJ54" s="71"/>
      <c r="MK54" s="71"/>
      <c r="ML54" s="71"/>
      <c r="MM54" s="71"/>
      <c r="MN54" s="71"/>
      <c r="MO54" s="71"/>
      <c r="MP54" s="71"/>
      <c r="MQ54" s="71"/>
      <c r="MR54" s="71"/>
      <c r="MS54" s="71"/>
      <c r="MT54" s="71"/>
      <c r="MU54" s="71"/>
      <c r="MV54" s="71"/>
      <c r="MW54" s="71"/>
      <c r="MX54" s="71"/>
      <c r="MY54" s="71"/>
      <c r="MZ54" s="71"/>
      <c r="NA54" s="71"/>
      <c r="NB54" s="71"/>
      <c r="NC54" s="71"/>
      <c r="ND54" s="71"/>
      <c r="NE54" s="71"/>
      <c r="NF54" s="71"/>
      <c r="NG54" s="71"/>
      <c r="NH54" s="71"/>
      <c r="NI54" s="71"/>
      <c r="NJ54" s="71"/>
      <c r="NK54" s="71"/>
      <c r="NL54" s="71"/>
      <c r="NM54" s="71"/>
      <c r="NN54" s="71"/>
      <c r="NO54" s="71"/>
      <c r="NP54" s="71"/>
      <c r="NQ54" s="71"/>
      <c r="NR54" s="71"/>
      <c r="NS54" s="71"/>
      <c r="NT54" s="71"/>
      <c r="NU54" s="71"/>
      <c r="NV54" s="71"/>
      <c r="NW54" s="71"/>
      <c r="NX54" s="71"/>
      <c r="NY54" s="71"/>
      <c r="NZ54" s="71"/>
      <c r="OA54" s="71"/>
      <c r="OB54" s="71"/>
      <c r="OC54" s="71"/>
      <c r="OD54" s="71"/>
      <c r="OE54" s="71"/>
      <c r="OF54" s="71"/>
      <c r="OG54" s="71"/>
      <c r="OH54" s="71"/>
      <c r="OI54" s="71"/>
      <c r="OJ54" s="71"/>
      <c r="OK54" s="71"/>
      <c r="OL54" s="71"/>
      <c r="OM54" s="71"/>
      <c r="ON54" s="71"/>
      <c r="OO54" s="71"/>
      <c r="OP54" s="71"/>
      <c r="OQ54" s="71"/>
      <c r="OR54" s="71"/>
      <c r="OS54" s="71"/>
      <c r="OT54" s="71"/>
      <c r="OU54" s="71"/>
      <c r="OV54" s="71"/>
      <c r="OW54" s="71"/>
      <c r="OX54" s="71"/>
      <c r="OY54" s="71"/>
      <c r="OZ54" s="71"/>
      <c r="PA54" s="71"/>
      <c r="PB54" s="71"/>
      <c r="PC54" s="71"/>
      <c r="PD54" s="71"/>
      <c r="PE54" s="71"/>
      <c r="PF54" s="71"/>
      <c r="PG54" s="71"/>
      <c r="PH54" s="71"/>
      <c r="PI54" s="71"/>
      <c r="PJ54" s="71"/>
      <c r="PK54" s="71"/>
      <c r="PL54" s="71"/>
      <c r="PM54" s="71"/>
      <c r="PN54" s="71"/>
      <c r="PO54" s="71"/>
      <c r="PP54" s="71"/>
      <c r="PQ54" s="71"/>
      <c r="PR54" s="71"/>
      <c r="PS54" s="71"/>
      <c r="PT54" s="71"/>
      <c r="PU54" s="71"/>
      <c r="PV54" s="71"/>
      <c r="PW54" s="71"/>
      <c r="PX54" s="71"/>
      <c r="PY54" s="71"/>
      <c r="PZ54" s="71"/>
      <c r="QA54" s="71"/>
      <c r="QB54" s="71"/>
      <c r="QC54" s="71"/>
      <c r="QD54" s="71"/>
      <c r="QE54" s="71"/>
      <c r="QF54" s="71"/>
      <c r="QG54" s="71"/>
      <c r="QH54" s="71"/>
      <c r="QI54" s="71"/>
      <c r="QJ54" s="71"/>
      <c r="QK54" s="71"/>
      <c r="QL54" s="71"/>
      <c r="QM54" s="71"/>
      <c r="QN54" s="71"/>
      <c r="QO54" s="71"/>
      <c r="QP54" s="71"/>
      <c r="QQ54" s="71"/>
      <c r="QR54" s="71"/>
      <c r="QS54" s="71"/>
      <c r="QT54" s="71"/>
      <c r="QU54" s="71"/>
      <c r="QV54" s="71"/>
      <c r="QW54" s="71"/>
      <c r="QX54" s="71"/>
      <c r="QY54" s="71"/>
      <c r="QZ54" s="71"/>
      <c r="RA54" s="71"/>
      <c r="RB54" s="71"/>
      <c r="RC54" s="71"/>
      <c r="RD54" s="71"/>
      <c r="RE54" s="71"/>
      <c r="RF54" s="71"/>
      <c r="RG54" s="71"/>
      <c r="RH54" s="71"/>
      <c r="RI54" s="71"/>
      <c r="RJ54" s="71"/>
      <c r="RK54" s="71"/>
      <c r="RL54" s="71"/>
      <c r="RM54" s="71"/>
      <c r="RN54" s="71"/>
      <c r="RO54" s="71"/>
      <c r="RP54" s="71"/>
      <c r="RQ54" s="71"/>
      <c r="RR54" s="71"/>
      <c r="RS54" s="71"/>
      <c r="RT54" s="71"/>
      <c r="RU54" s="71"/>
      <c r="RV54" s="71"/>
      <c r="RW54" s="71"/>
      <c r="RX54" s="71"/>
      <c r="RY54" s="71"/>
      <c r="RZ54" s="71"/>
      <c r="SA54" s="71"/>
      <c r="SB54" s="71"/>
      <c r="SC54" s="71"/>
      <c r="SD54" s="71"/>
      <c r="SE54" s="71"/>
      <c r="SF54" s="71"/>
      <c r="SG54" s="71"/>
      <c r="SH54" s="71"/>
      <c r="SI54" s="71"/>
      <c r="SJ54" s="71"/>
      <c r="SK54" s="71"/>
      <c r="SL54" s="71"/>
      <c r="SM54" s="71"/>
      <c r="SN54" s="71"/>
      <c r="SO54" s="71"/>
      <c r="SP54" s="71"/>
      <c r="SQ54" s="71"/>
      <c r="SR54" s="71"/>
      <c r="SS54" s="71"/>
      <c r="ST54" s="71"/>
      <c r="SU54" s="71"/>
      <c r="SV54" s="71"/>
      <c r="SW54" s="71"/>
      <c r="SX54" s="71"/>
      <c r="SY54" s="71"/>
      <c r="SZ54" s="71"/>
      <c r="TA54" s="71"/>
      <c r="TB54" s="71"/>
      <c r="TC54" s="71"/>
      <c r="TD54" s="71"/>
      <c r="TE54" s="71"/>
      <c r="TF54" s="71"/>
      <c r="TG54" s="71"/>
      <c r="TH54" s="71"/>
      <c r="TI54" s="71"/>
      <c r="TJ54" s="71"/>
      <c r="TK54" s="71"/>
      <c r="TL54" s="71"/>
      <c r="TM54" s="71"/>
      <c r="TN54" s="71"/>
      <c r="TO54" s="71"/>
      <c r="TP54" s="71"/>
      <c r="TQ54" s="71"/>
      <c r="TR54" s="71"/>
      <c r="TS54" s="71"/>
      <c r="TT54" s="71"/>
      <c r="TU54" s="71"/>
      <c r="TV54" s="71"/>
      <c r="TW54" s="71"/>
      <c r="TX54" s="71"/>
      <c r="TY54" s="71"/>
      <c r="TZ54" s="71"/>
      <c r="UA54" s="71"/>
      <c r="UB54" s="71"/>
      <c r="UC54" s="71"/>
      <c r="UD54" s="71"/>
      <c r="UE54" s="71"/>
      <c r="UF54" s="71"/>
      <c r="UG54" s="71"/>
      <c r="UH54" s="71"/>
      <c r="UI54" s="71"/>
      <c r="UJ54" s="71"/>
      <c r="UK54" s="71"/>
      <c r="UL54" s="71"/>
      <c r="UM54" s="71"/>
      <c r="UN54" s="71"/>
      <c r="UO54" s="71"/>
      <c r="UP54" s="71"/>
      <c r="UQ54" s="71"/>
      <c r="UR54" s="71"/>
      <c r="US54" s="71"/>
      <c r="UT54" s="71"/>
      <c r="UU54" s="71"/>
      <c r="UV54" s="71"/>
      <c r="UW54" s="71"/>
      <c r="UX54" s="71"/>
      <c r="UY54" s="71"/>
      <c r="UZ54" s="71"/>
      <c r="VA54" s="71"/>
      <c r="VB54" s="71"/>
      <c r="VC54" s="71"/>
      <c r="VD54" s="71"/>
      <c r="VE54" s="71"/>
      <c r="VF54" s="71"/>
      <c r="VG54" s="71"/>
      <c r="VH54" s="71"/>
      <c r="VI54" s="71"/>
      <c r="VJ54" s="71"/>
      <c r="VK54" s="71"/>
      <c r="VL54" s="71"/>
      <c r="VM54" s="71"/>
      <c r="VN54" s="71"/>
      <c r="VO54" s="71"/>
      <c r="VP54" s="71"/>
      <c r="VQ54" s="71"/>
      <c r="VR54" s="71"/>
      <c r="VS54" s="71"/>
      <c r="VT54" s="71"/>
      <c r="VU54" s="71"/>
      <c r="VV54" s="71"/>
      <c r="VW54" s="71"/>
      <c r="VX54" s="71"/>
      <c r="VY54" s="71"/>
      <c r="VZ54" s="71"/>
      <c r="WA54" s="71"/>
      <c r="WB54" s="71"/>
      <c r="WC54" s="71"/>
      <c r="WD54" s="71"/>
      <c r="WE54" s="71"/>
      <c r="WF54" s="71"/>
      <c r="WG54" s="71"/>
      <c r="WH54" s="71"/>
      <c r="WI54" s="71"/>
      <c r="WJ54" s="71"/>
      <c r="WK54" s="71"/>
      <c r="WL54" s="71"/>
      <c r="WM54" s="71"/>
      <c r="WN54" s="71"/>
      <c r="WO54" s="71"/>
      <c r="WP54" s="71"/>
      <c r="WQ54" s="71"/>
      <c r="WR54" s="71"/>
      <c r="WS54" s="71"/>
      <c r="WT54" s="71"/>
      <c r="WU54" s="71"/>
      <c r="WV54" s="71"/>
      <c r="WW54" s="71"/>
      <c r="WX54" s="71"/>
      <c r="WY54" s="71"/>
      <c r="WZ54" s="71"/>
      <c r="XA54" s="71"/>
      <c r="XB54" s="71"/>
      <c r="XC54" s="71"/>
      <c r="XD54" s="71"/>
      <c r="XE54" s="71"/>
      <c r="XF54" s="71"/>
      <c r="XG54" s="71"/>
      <c r="XH54" s="71"/>
      <c r="XI54" s="71"/>
      <c r="XJ54" s="71"/>
      <c r="XK54" s="71"/>
      <c r="XL54" s="71"/>
      <c r="XM54" s="71"/>
      <c r="XN54" s="71"/>
      <c r="XO54" s="71"/>
      <c r="XP54" s="71"/>
      <c r="XQ54" s="71"/>
      <c r="XR54" s="71"/>
      <c r="XS54" s="71"/>
      <c r="XT54" s="71"/>
      <c r="XU54" s="71"/>
      <c r="XV54" s="71"/>
      <c r="XW54" s="71"/>
      <c r="XX54" s="71"/>
      <c r="XY54" s="71"/>
      <c r="XZ54" s="71"/>
      <c r="YA54" s="71"/>
      <c r="YB54" s="71"/>
      <c r="YC54" s="71"/>
      <c r="YD54" s="71"/>
      <c r="YE54" s="71"/>
      <c r="YF54" s="71"/>
      <c r="YG54" s="71"/>
      <c r="YH54" s="71"/>
      <c r="YI54" s="71"/>
      <c r="YJ54" s="71"/>
      <c r="YK54" s="71"/>
      <c r="YL54" s="71"/>
      <c r="YM54" s="71"/>
      <c r="YN54" s="71"/>
      <c r="YO54" s="71"/>
      <c r="YP54" s="71"/>
      <c r="YQ54" s="71"/>
      <c r="YR54" s="71"/>
      <c r="YS54" s="71"/>
      <c r="YT54" s="71"/>
      <c r="YU54" s="71"/>
      <c r="YV54" s="71"/>
      <c r="YW54" s="71"/>
      <c r="YX54" s="71"/>
      <c r="YY54" s="71"/>
      <c r="YZ54" s="71"/>
      <c r="ZA54" s="71"/>
      <c r="ZB54" s="71"/>
      <c r="ZC54" s="71"/>
      <c r="ZD54" s="71"/>
      <c r="ZE54" s="71"/>
      <c r="ZF54" s="71"/>
      <c r="ZG54" s="71"/>
      <c r="ZH54" s="71"/>
      <c r="ZI54" s="71"/>
      <c r="ZJ54" s="71"/>
      <c r="ZK54" s="71"/>
      <c r="ZL54" s="71"/>
      <c r="ZM54" s="71"/>
      <c r="ZN54" s="71"/>
      <c r="ZO54" s="71"/>
      <c r="ZP54" s="71"/>
      <c r="ZQ54" s="71"/>
      <c r="ZR54" s="71"/>
      <c r="ZS54" s="71"/>
      <c r="ZT54" s="71"/>
      <c r="ZU54" s="71"/>
      <c r="ZV54" s="71"/>
      <c r="ZW54" s="71"/>
      <c r="ZX54" s="71"/>
      <c r="ZY54" s="71"/>
      <c r="ZZ54" s="71"/>
      <c r="AAA54" s="71"/>
      <c r="AAB54" s="71"/>
      <c r="AAC54" s="71"/>
      <c r="AAD54" s="71"/>
      <c r="AAE54" s="71"/>
      <c r="AAF54" s="71"/>
      <c r="AAG54" s="71"/>
      <c r="AAH54" s="71"/>
      <c r="AAI54" s="71"/>
      <c r="AAJ54" s="71"/>
      <c r="AAK54" s="71"/>
      <c r="AAL54" s="71"/>
      <c r="AAM54" s="71"/>
      <c r="AAN54" s="71"/>
      <c r="AAO54" s="71"/>
      <c r="AAP54" s="71"/>
      <c r="AAQ54" s="71"/>
      <c r="AAR54" s="71"/>
      <c r="AAS54" s="71"/>
      <c r="AAT54" s="71"/>
      <c r="AAU54" s="71"/>
      <c r="AAV54" s="71"/>
      <c r="AAW54" s="71"/>
      <c r="AAX54" s="71"/>
      <c r="AAY54" s="71"/>
      <c r="AAZ54" s="71"/>
      <c r="ABA54" s="71"/>
      <c r="ABB54" s="71"/>
      <c r="ABC54" s="71"/>
      <c r="ABD54" s="71"/>
      <c r="ABE54" s="71"/>
      <c r="ABF54" s="71"/>
      <c r="ABG54" s="71"/>
      <c r="ABH54" s="71"/>
      <c r="ABI54" s="71"/>
      <c r="ABJ54" s="71"/>
      <c r="ABK54" s="71"/>
      <c r="ABL54" s="71"/>
      <c r="ABM54" s="71"/>
      <c r="ABN54" s="71"/>
      <c r="ABO54" s="71"/>
      <c r="ABP54" s="71"/>
      <c r="ABQ54" s="71"/>
      <c r="ABR54" s="71"/>
      <c r="ABS54" s="71"/>
      <c r="ABT54" s="71"/>
      <c r="ABU54" s="71"/>
      <c r="ABV54" s="71"/>
      <c r="ABW54" s="71"/>
      <c r="ABX54" s="71"/>
      <c r="ABY54" s="71"/>
      <c r="ABZ54" s="71"/>
      <c r="ACA54" s="71"/>
      <c r="ACB54" s="71"/>
      <c r="ACC54" s="71"/>
      <c r="ACD54" s="71"/>
      <c r="ACE54" s="71"/>
      <c r="ACF54" s="71"/>
      <c r="ACG54" s="71"/>
      <c r="ACH54" s="71"/>
      <c r="ACI54" s="71"/>
      <c r="ACJ54" s="71"/>
      <c r="ACK54" s="71"/>
      <c r="ACL54" s="71"/>
      <c r="ACM54" s="71"/>
      <c r="ACN54" s="71"/>
      <c r="ACO54" s="71"/>
      <c r="ACP54" s="71"/>
      <c r="ACQ54" s="71"/>
      <c r="ACR54" s="71"/>
      <c r="ACS54" s="71"/>
      <c r="ACT54" s="71"/>
      <c r="ACU54" s="71"/>
      <c r="ACV54" s="71"/>
      <c r="ACW54" s="71"/>
      <c r="ACX54" s="71"/>
      <c r="ACY54" s="71"/>
      <c r="ACZ54" s="71"/>
      <c r="ADA54" s="71"/>
      <c r="ADB54" s="71"/>
      <c r="ADC54" s="71"/>
      <c r="ADD54" s="71"/>
      <c r="ADE54" s="71"/>
      <c r="ADF54" s="71"/>
      <c r="ADG54" s="71"/>
      <c r="ADH54" s="71"/>
      <c r="ADI54" s="71"/>
      <c r="ADJ54" s="71"/>
      <c r="ADK54" s="71"/>
      <c r="ADL54" s="71"/>
      <c r="ADM54" s="71"/>
      <c r="ADN54" s="71"/>
      <c r="ADO54" s="71"/>
      <c r="ADP54" s="71"/>
      <c r="ADQ54" s="71"/>
      <c r="ADR54" s="71"/>
      <c r="ADS54" s="71"/>
      <c r="ADT54" s="71"/>
      <c r="ADU54" s="71"/>
      <c r="ADV54" s="71"/>
      <c r="ADW54" s="71"/>
      <c r="ADX54" s="71"/>
      <c r="ADY54" s="71"/>
      <c r="ADZ54" s="71"/>
      <c r="AEA54" s="71"/>
      <c r="AEB54" s="71"/>
      <c r="AEC54" s="71"/>
      <c r="AED54" s="71"/>
      <c r="AEE54" s="71"/>
      <c r="AEF54" s="71"/>
      <c r="AEG54" s="71"/>
      <c r="AEH54" s="71"/>
      <c r="AEI54" s="71"/>
      <c r="AEJ54" s="71"/>
      <c r="AEK54" s="71"/>
      <c r="AEL54" s="71"/>
      <c r="AEM54" s="71"/>
      <c r="AEN54" s="71"/>
      <c r="AEO54" s="71"/>
      <c r="AEP54" s="71"/>
      <c r="AEQ54" s="71"/>
      <c r="AER54" s="71"/>
      <c r="AES54" s="71"/>
      <c r="AET54" s="71"/>
      <c r="AEU54" s="71"/>
      <c r="AEV54" s="71"/>
      <c r="AEW54" s="71"/>
      <c r="AEX54" s="71"/>
      <c r="AEY54" s="71"/>
      <c r="AEZ54" s="71"/>
      <c r="AFA54" s="71"/>
      <c r="AFB54" s="71"/>
      <c r="AFC54" s="71"/>
      <c r="AFD54" s="71"/>
      <c r="AFE54" s="71"/>
      <c r="AFF54" s="71"/>
      <c r="AFG54" s="71"/>
      <c r="AFH54" s="71"/>
      <c r="AFI54" s="71"/>
      <c r="AFJ54" s="71"/>
      <c r="AFK54" s="71"/>
      <c r="AFL54" s="71"/>
      <c r="AFM54" s="71"/>
      <c r="AFN54" s="71"/>
      <c r="AFO54" s="71"/>
      <c r="AFP54" s="71"/>
      <c r="AFQ54" s="71"/>
      <c r="AFR54" s="71"/>
      <c r="AFS54" s="71"/>
      <c r="AFT54" s="71"/>
      <c r="AFU54" s="71"/>
      <c r="AFV54" s="71"/>
      <c r="AFW54" s="71"/>
      <c r="AFX54" s="71"/>
      <c r="AFY54" s="71"/>
      <c r="AFZ54" s="71"/>
      <c r="AGA54" s="71"/>
      <c r="AGB54" s="71"/>
      <c r="AGC54" s="71"/>
      <c r="AGD54" s="71"/>
      <c r="AGE54" s="71"/>
      <c r="AGF54" s="71"/>
      <c r="AGG54" s="71"/>
      <c r="AGH54" s="71"/>
      <c r="AGI54" s="71"/>
      <c r="AGJ54" s="71"/>
      <c r="AGK54" s="71"/>
      <c r="AGL54" s="71"/>
      <c r="AGM54" s="71"/>
      <c r="AGN54" s="71"/>
      <c r="AGO54" s="71"/>
      <c r="AGP54" s="71"/>
      <c r="AGQ54" s="71"/>
      <c r="AGR54" s="71"/>
      <c r="AGS54" s="71"/>
      <c r="AGT54" s="71"/>
      <c r="AGU54" s="71"/>
      <c r="AGV54" s="71"/>
      <c r="AGW54" s="71"/>
      <c r="AGX54" s="71"/>
      <c r="AGY54" s="71"/>
      <c r="AGZ54" s="71"/>
      <c r="AHA54" s="71"/>
      <c r="AHB54" s="71"/>
      <c r="AHC54" s="71"/>
      <c r="AHD54" s="71"/>
      <c r="AHE54" s="71"/>
      <c r="AHF54" s="71"/>
      <c r="AHG54" s="71"/>
      <c r="AHH54" s="71"/>
      <c r="AHI54" s="71"/>
      <c r="AHJ54" s="71"/>
      <c r="AHK54" s="71"/>
      <c r="AHL54" s="71"/>
      <c r="AHM54" s="71"/>
      <c r="AHN54" s="71"/>
      <c r="AHO54" s="71"/>
      <c r="AHP54" s="71"/>
      <c r="AHQ54" s="71"/>
      <c r="AHR54" s="71"/>
      <c r="AHS54" s="71"/>
      <c r="AHT54" s="71"/>
      <c r="AHU54" s="71"/>
      <c r="AHV54" s="71"/>
      <c r="AHW54" s="71"/>
      <c r="AHX54" s="71"/>
      <c r="AHY54" s="71"/>
      <c r="AHZ54" s="71"/>
      <c r="AIA54" s="71"/>
      <c r="AIB54" s="71"/>
      <c r="AIC54" s="71"/>
      <c r="AID54" s="71"/>
      <c r="AIE54" s="71"/>
      <c r="AIF54" s="71"/>
      <c r="AIG54" s="71"/>
      <c r="AIH54" s="71"/>
      <c r="AII54" s="71"/>
      <c r="AIJ54" s="71"/>
      <c r="AIK54" s="71"/>
      <c r="AIL54" s="71"/>
      <c r="AIM54" s="71"/>
      <c r="AIN54" s="71"/>
      <c r="AIO54" s="71"/>
      <c r="AIP54" s="71"/>
      <c r="AIQ54" s="71"/>
      <c r="AIR54" s="71"/>
      <c r="AIS54" s="71"/>
      <c r="AIT54" s="71"/>
      <c r="AIU54" s="71"/>
      <c r="AIV54" s="71"/>
      <c r="AIW54" s="71"/>
      <c r="AIX54" s="71"/>
      <c r="AIY54" s="71"/>
      <c r="AIZ54" s="71"/>
      <c r="AJA54" s="71"/>
      <c r="AJB54" s="71"/>
      <c r="AJC54" s="71"/>
      <c r="AJD54" s="71"/>
      <c r="AJE54" s="71"/>
      <c r="AJF54" s="71"/>
      <c r="AJG54" s="71"/>
      <c r="AJH54" s="71"/>
      <c r="AJI54" s="71"/>
      <c r="AJJ54" s="71"/>
      <c r="AJK54" s="71"/>
      <c r="AJL54" s="71"/>
      <c r="AJM54" s="71"/>
      <c r="AJN54" s="71"/>
      <c r="AJO54" s="71"/>
      <c r="AJP54" s="71"/>
      <c r="AJQ54" s="71"/>
      <c r="AJR54" s="71"/>
      <c r="AJS54" s="71"/>
      <c r="AJT54" s="71"/>
      <c r="AJU54" s="71"/>
      <c r="AJV54" s="71"/>
      <c r="AJW54" s="71"/>
      <c r="AJX54" s="71"/>
      <c r="AJY54" s="71"/>
      <c r="AJZ54" s="71"/>
      <c r="AKA54" s="71"/>
      <c r="AKB54" s="71"/>
      <c r="AKC54" s="71"/>
      <c r="AKD54" s="71"/>
      <c r="AKE54" s="71"/>
      <c r="AKF54" s="71"/>
      <c r="AKG54" s="71"/>
      <c r="AKH54" s="71"/>
      <c r="AKI54" s="71"/>
      <c r="AKJ54" s="71"/>
      <c r="AKK54" s="71"/>
      <c r="AKL54" s="71"/>
      <c r="AKM54" s="71"/>
      <c r="AKN54" s="71"/>
      <c r="AKO54" s="71"/>
      <c r="AKP54" s="71"/>
      <c r="AKQ54" s="71"/>
      <c r="AKR54" s="71"/>
      <c r="AKS54" s="71"/>
      <c r="AKT54" s="71"/>
      <c r="AKU54" s="71"/>
      <c r="AKV54" s="71"/>
      <c r="AKW54" s="71"/>
      <c r="AKX54" s="71"/>
      <c r="AKY54" s="71"/>
      <c r="AKZ54" s="71"/>
      <c r="ALA54" s="71"/>
      <c r="ALB54" s="71"/>
      <c r="ALC54" s="71"/>
      <c r="ALD54" s="71"/>
      <c r="ALE54" s="71"/>
      <c r="ALF54" s="71"/>
      <c r="ALG54" s="71"/>
      <c r="ALH54" s="71"/>
      <c r="ALI54" s="71"/>
      <c r="ALJ54" s="71"/>
      <c r="ALK54" s="71"/>
      <c r="ALL54" s="71"/>
      <c r="ALM54" s="71"/>
      <c r="ALN54" s="71"/>
      <c r="ALO54" s="71"/>
      <c r="ALP54" s="71"/>
      <c r="ALQ54" s="71"/>
      <c r="ALR54" s="71"/>
      <c r="ALS54" s="71"/>
      <c r="ALT54" s="71"/>
      <c r="ALU54" s="71"/>
      <c r="ALV54" s="71"/>
      <c r="ALW54" s="71"/>
      <c r="ALX54" s="71"/>
      <c r="ALY54" s="71"/>
      <c r="ALZ54" s="71"/>
      <c r="AMA54" s="71"/>
      <c r="AMB54" s="71"/>
      <c r="AMC54" s="71"/>
      <c r="AMD54" s="71"/>
      <c r="AME54" s="71"/>
      <c r="AMF54" s="71"/>
      <c r="AMG54" s="71"/>
      <c r="AMH54" s="71"/>
      <c r="AMI54" s="71"/>
    </row>
    <row r="55" spans="1:1023" s="65" customFormat="1">
      <c r="A55" s="5" t="s">
        <v>97</v>
      </c>
      <c r="B55" s="85">
        <v>1997</v>
      </c>
      <c r="C55" s="5" t="s">
        <v>185</v>
      </c>
      <c r="D55" s="85">
        <v>346</v>
      </c>
      <c r="E55" s="5" t="s">
        <v>188</v>
      </c>
      <c r="F55" s="71" t="s">
        <v>189</v>
      </c>
      <c r="G55" s="42">
        <v>33724</v>
      </c>
      <c r="H55" s="42">
        <v>35024</v>
      </c>
      <c r="I55" s="103">
        <v>1</v>
      </c>
      <c r="J55" s="71">
        <v>1</v>
      </c>
      <c r="K55" s="71">
        <v>1</v>
      </c>
      <c r="L55" s="10">
        <v>43</v>
      </c>
      <c r="M55" s="10">
        <v>24000</v>
      </c>
      <c r="N55" s="10">
        <v>80000</v>
      </c>
      <c r="O55" s="71">
        <v>4400000</v>
      </c>
      <c r="P55" s="75">
        <f t="shared" si="10"/>
        <v>0.54545454545454553</v>
      </c>
      <c r="Q55" s="75">
        <f t="shared" si="11"/>
        <v>1.8181818181818181</v>
      </c>
      <c r="R55" s="10">
        <v>0</v>
      </c>
      <c r="S55" s="10">
        <v>1</v>
      </c>
      <c r="T55" s="10">
        <v>0</v>
      </c>
      <c r="U55" s="10">
        <v>0</v>
      </c>
      <c r="V55" s="10">
        <v>0</v>
      </c>
      <c r="W55" s="10">
        <v>0</v>
      </c>
      <c r="X55" s="76">
        <f t="shared" si="2"/>
        <v>0.16666666666666666</v>
      </c>
      <c r="Y55" s="10" t="s">
        <v>33</v>
      </c>
      <c r="Z55" s="10">
        <v>0</v>
      </c>
      <c r="AA55" s="43">
        <v>0</v>
      </c>
      <c r="AB55" s="10">
        <v>-1</v>
      </c>
      <c r="AC55" s="10">
        <v>0</v>
      </c>
      <c r="AD55" s="10">
        <v>-1</v>
      </c>
      <c r="AE55" s="10">
        <v>-1</v>
      </c>
      <c r="AF55" s="10">
        <v>0</v>
      </c>
      <c r="AG55" s="74" t="s">
        <v>33</v>
      </c>
      <c r="AH55" s="76">
        <f t="shared" si="3"/>
        <v>-0.42857142857142855</v>
      </c>
      <c r="AI55" s="76">
        <f t="shared" si="4"/>
        <v>-0.13095238095238093</v>
      </c>
      <c r="AJ55" s="10">
        <v>1038</v>
      </c>
      <c r="AK55" s="10">
        <v>0</v>
      </c>
      <c r="AL55" s="10">
        <v>0</v>
      </c>
      <c r="AM55" s="10">
        <v>1</v>
      </c>
      <c r="AN55" s="10">
        <v>0</v>
      </c>
      <c r="AO55" s="43">
        <v>-1</v>
      </c>
      <c r="AP55" s="10" t="s">
        <v>33</v>
      </c>
      <c r="AQ55" s="43">
        <v>1</v>
      </c>
      <c r="AR55" s="43" t="s">
        <v>33</v>
      </c>
      <c r="AS55" s="43" t="s">
        <v>33</v>
      </c>
      <c r="AT55" s="43" t="s">
        <v>33</v>
      </c>
      <c r="AU55" s="43" t="s">
        <v>33</v>
      </c>
      <c r="AV55" s="43" t="s">
        <v>33</v>
      </c>
      <c r="AW55" s="43" t="s">
        <v>33</v>
      </c>
      <c r="AX55" s="43" t="s">
        <v>33</v>
      </c>
      <c r="AY55" s="43" t="s">
        <v>33</v>
      </c>
      <c r="AZ55" s="76">
        <f t="shared" si="12"/>
        <v>0.16666666666666666</v>
      </c>
      <c r="BA55" s="10">
        <v>0</v>
      </c>
      <c r="BB55" s="10" t="s">
        <v>33</v>
      </c>
      <c r="BC55" s="10">
        <f t="shared" si="13"/>
        <v>25</v>
      </c>
      <c r="BD55" s="10">
        <v>0</v>
      </c>
      <c r="BE55" s="10" t="s">
        <v>33</v>
      </c>
      <c r="BF55" s="10">
        <f t="shared" si="14"/>
        <v>25</v>
      </c>
      <c r="BG55" s="71"/>
      <c r="BH55" s="71"/>
      <c r="BI55" s="71"/>
      <c r="BJ55" s="71"/>
      <c r="BK55" s="71"/>
      <c r="BL55" s="71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1"/>
      <c r="CA55" s="71"/>
      <c r="CB55" s="71"/>
      <c r="CC55" s="71"/>
      <c r="CD55" s="71"/>
      <c r="CE55" s="71"/>
      <c r="CF55" s="71"/>
      <c r="CG55" s="7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  <c r="EN55" s="71"/>
      <c r="EO55" s="71"/>
      <c r="EP55" s="71"/>
      <c r="EQ55" s="71"/>
      <c r="ER55" s="71"/>
      <c r="ES55" s="71"/>
      <c r="ET55" s="71"/>
      <c r="EU55" s="71"/>
      <c r="EV55" s="71"/>
      <c r="EW55" s="71"/>
      <c r="EX55" s="71"/>
      <c r="EY55" s="71"/>
      <c r="EZ55" s="71"/>
      <c r="FA55" s="71"/>
      <c r="FB55" s="71"/>
      <c r="FC55" s="71"/>
      <c r="FD55" s="71"/>
      <c r="FE55" s="71"/>
      <c r="FF55" s="71"/>
      <c r="FG55" s="71"/>
      <c r="FH55" s="71"/>
      <c r="FI55" s="71"/>
      <c r="FJ55" s="71"/>
      <c r="FK55" s="71"/>
      <c r="FL55" s="71"/>
      <c r="FM55" s="71"/>
      <c r="FN55" s="71"/>
      <c r="FO55" s="71"/>
      <c r="FP55" s="71"/>
      <c r="FQ55" s="71"/>
      <c r="FR55" s="71"/>
      <c r="FS55" s="71"/>
      <c r="FT55" s="71"/>
      <c r="FU55" s="71"/>
      <c r="FV55" s="71"/>
      <c r="FW55" s="71"/>
      <c r="FX55" s="71"/>
      <c r="FY55" s="71"/>
      <c r="FZ55" s="71"/>
      <c r="GA55" s="71"/>
      <c r="GB55" s="71"/>
      <c r="GC55" s="71"/>
      <c r="GD55" s="71"/>
      <c r="GE55" s="71"/>
      <c r="GF55" s="71"/>
      <c r="GG55" s="71"/>
      <c r="GH55" s="71"/>
      <c r="GI55" s="71"/>
      <c r="GJ55" s="71"/>
      <c r="GK55" s="71"/>
      <c r="GL55" s="71"/>
      <c r="GM55" s="71"/>
      <c r="GN55" s="71"/>
      <c r="GO55" s="71"/>
      <c r="GP55" s="71"/>
      <c r="GQ55" s="71"/>
      <c r="GR55" s="71"/>
      <c r="GS55" s="71"/>
      <c r="GT55" s="71"/>
      <c r="GU55" s="71"/>
      <c r="GV55" s="71"/>
      <c r="GW55" s="71"/>
      <c r="GX55" s="71"/>
      <c r="GY55" s="71"/>
      <c r="GZ55" s="71"/>
      <c r="HA55" s="71"/>
      <c r="HB55" s="71"/>
      <c r="HC55" s="71"/>
      <c r="HD55" s="71"/>
      <c r="HE55" s="71"/>
      <c r="HF55" s="71"/>
      <c r="HG55" s="71"/>
      <c r="HH55" s="71"/>
      <c r="HI55" s="71"/>
      <c r="HJ55" s="71"/>
      <c r="HK55" s="71"/>
      <c r="HL55" s="71"/>
      <c r="HM55" s="71"/>
      <c r="HN55" s="71"/>
      <c r="HO55" s="71"/>
      <c r="HP55" s="71"/>
      <c r="HQ55" s="71"/>
      <c r="HR55" s="71"/>
      <c r="HS55" s="71"/>
      <c r="HT55" s="71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  <c r="IS55" s="71"/>
      <c r="IT55" s="71"/>
      <c r="IU55" s="71"/>
      <c r="IV55" s="71"/>
      <c r="IW55" s="71"/>
      <c r="IX55" s="71"/>
      <c r="IY55" s="71"/>
      <c r="IZ55" s="71"/>
      <c r="JA55" s="71"/>
      <c r="JB55" s="71"/>
      <c r="JC55" s="71"/>
      <c r="JD55" s="71"/>
      <c r="JE55" s="71"/>
      <c r="JF55" s="71"/>
      <c r="JG55" s="71"/>
      <c r="JH55" s="71"/>
      <c r="JI55" s="71"/>
      <c r="JJ55" s="71"/>
      <c r="JK55" s="71"/>
      <c r="JL55" s="71"/>
      <c r="JM55" s="71"/>
      <c r="JN55" s="71"/>
      <c r="JO55" s="71"/>
      <c r="JP55" s="71"/>
      <c r="JQ55" s="71"/>
      <c r="JR55" s="71"/>
      <c r="JS55" s="71"/>
      <c r="JT55" s="71"/>
      <c r="JU55" s="71"/>
      <c r="JV55" s="71"/>
      <c r="JW55" s="71"/>
      <c r="JX55" s="71"/>
      <c r="JY55" s="71"/>
      <c r="JZ55" s="71"/>
      <c r="KA55" s="71"/>
      <c r="KB55" s="71"/>
      <c r="KC55" s="71"/>
      <c r="KD55" s="71"/>
      <c r="KE55" s="71"/>
      <c r="KF55" s="71"/>
      <c r="KG55" s="71"/>
      <c r="KH55" s="71"/>
      <c r="KI55" s="71"/>
      <c r="KJ55" s="71"/>
      <c r="KK55" s="71"/>
      <c r="KL55" s="71"/>
      <c r="KM55" s="71"/>
      <c r="KN55" s="71"/>
      <c r="KO55" s="71"/>
      <c r="KP55" s="71"/>
      <c r="KQ55" s="71"/>
      <c r="KR55" s="71"/>
      <c r="KS55" s="71"/>
      <c r="KT55" s="71"/>
      <c r="KU55" s="71"/>
      <c r="KV55" s="71"/>
      <c r="KW55" s="71"/>
      <c r="KX55" s="71"/>
      <c r="KY55" s="71"/>
      <c r="KZ55" s="71"/>
      <c r="LA55" s="71"/>
      <c r="LB55" s="71"/>
      <c r="LC55" s="71"/>
      <c r="LD55" s="71"/>
      <c r="LE55" s="71"/>
      <c r="LF55" s="71"/>
      <c r="LG55" s="71"/>
      <c r="LH55" s="71"/>
      <c r="LI55" s="71"/>
      <c r="LJ55" s="71"/>
      <c r="LK55" s="71"/>
      <c r="LL55" s="71"/>
      <c r="LM55" s="71"/>
      <c r="LN55" s="71"/>
      <c r="LO55" s="71"/>
      <c r="LP55" s="71"/>
      <c r="LQ55" s="71"/>
      <c r="LR55" s="71"/>
      <c r="LS55" s="71"/>
      <c r="LT55" s="71"/>
      <c r="LU55" s="71"/>
      <c r="LV55" s="71"/>
      <c r="LW55" s="71"/>
      <c r="LX55" s="71"/>
      <c r="LY55" s="71"/>
      <c r="LZ55" s="71"/>
      <c r="MA55" s="71"/>
      <c r="MB55" s="71"/>
      <c r="MC55" s="71"/>
      <c r="MD55" s="71"/>
      <c r="ME55" s="71"/>
      <c r="MF55" s="71"/>
      <c r="MG55" s="71"/>
      <c r="MH55" s="71"/>
      <c r="MI55" s="71"/>
      <c r="MJ55" s="71"/>
      <c r="MK55" s="71"/>
      <c r="ML55" s="71"/>
      <c r="MM55" s="71"/>
      <c r="MN55" s="71"/>
      <c r="MO55" s="71"/>
      <c r="MP55" s="71"/>
      <c r="MQ55" s="71"/>
      <c r="MR55" s="71"/>
      <c r="MS55" s="71"/>
      <c r="MT55" s="71"/>
      <c r="MU55" s="71"/>
      <c r="MV55" s="71"/>
      <c r="MW55" s="71"/>
      <c r="MX55" s="71"/>
      <c r="MY55" s="71"/>
      <c r="MZ55" s="71"/>
      <c r="NA55" s="71"/>
      <c r="NB55" s="71"/>
      <c r="NC55" s="71"/>
      <c r="ND55" s="71"/>
      <c r="NE55" s="71"/>
      <c r="NF55" s="71"/>
      <c r="NG55" s="71"/>
      <c r="NH55" s="71"/>
      <c r="NI55" s="71"/>
      <c r="NJ55" s="71"/>
      <c r="NK55" s="71"/>
      <c r="NL55" s="71"/>
      <c r="NM55" s="71"/>
      <c r="NN55" s="71"/>
      <c r="NO55" s="71"/>
      <c r="NP55" s="71"/>
      <c r="NQ55" s="71"/>
      <c r="NR55" s="71"/>
      <c r="NS55" s="71"/>
      <c r="NT55" s="71"/>
      <c r="NU55" s="71"/>
      <c r="NV55" s="71"/>
      <c r="NW55" s="71"/>
      <c r="NX55" s="71"/>
      <c r="NY55" s="71"/>
      <c r="NZ55" s="71"/>
      <c r="OA55" s="71"/>
      <c r="OB55" s="71"/>
      <c r="OC55" s="71"/>
      <c r="OD55" s="71"/>
      <c r="OE55" s="71"/>
      <c r="OF55" s="71"/>
      <c r="OG55" s="71"/>
      <c r="OH55" s="71"/>
      <c r="OI55" s="71"/>
      <c r="OJ55" s="71"/>
      <c r="OK55" s="71"/>
      <c r="OL55" s="71"/>
      <c r="OM55" s="71"/>
      <c r="ON55" s="71"/>
      <c r="OO55" s="71"/>
      <c r="OP55" s="71"/>
      <c r="OQ55" s="71"/>
      <c r="OR55" s="71"/>
      <c r="OS55" s="71"/>
      <c r="OT55" s="71"/>
      <c r="OU55" s="71"/>
      <c r="OV55" s="71"/>
      <c r="OW55" s="71"/>
      <c r="OX55" s="71"/>
      <c r="OY55" s="71"/>
      <c r="OZ55" s="71"/>
      <c r="PA55" s="71"/>
      <c r="PB55" s="71"/>
      <c r="PC55" s="71"/>
      <c r="PD55" s="71"/>
      <c r="PE55" s="71"/>
      <c r="PF55" s="71"/>
      <c r="PG55" s="71"/>
      <c r="PH55" s="71"/>
      <c r="PI55" s="71"/>
      <c r="PJ55" s="71"/>
      <c r="PK55" s="71"/>
      <c r="PL55" s="71"/>
      <c r="PM55" s="71"/>
      <c r="PN55" s="71"/>
      <c r="PO55" s="71"/>
      <c r="PP55" s="71"/>
      <c r="PQ55" s="71"/>
      <c r="PR55" s="71"/>
      <c r="PS55" s="71"/>
      <c r="PT55" s="71"/>
      <c r="PU55" s="71"/>
      <c r="PV55" s="71"/>
      <c r="PW55" s="71"/>
      <c r="PX55" s="71"/>
      <c r="PY55" s="71"/>
      <c r="PZ55" s="71"/>
      <c r="QA55" s="71"/>
      <c r="QB55" s="71"/>
      <c r="QC55" s="71"/>
      <c r="QD55" s="71"/>
      <c r="QE55" s="71"/>
      <c r="QF55" s="71"/>
      <c r="QG55" s="71"/>
      <c r="QH55" s="71"/>
      <c r="QI55" s="71"/>
      <c r="QJ55" s="71"/>
      <c r="QK55" s="71"/>
      <c r="QL55" s="71"/>
      <c r="QM55" s="71"/>
      <c r="QN55" s="71"/>
      <c r="QO55" s="71"/>
      <c r="QP55" s="71"/>
      <c r="QQ55" s="71"/>
      <c r="QR55" s="71"/>
      <c r="QS55" s="71"/>
      <c r="QT55" s="71"/>
      <c r="QU55" s="71"/>
      <c r="QV55" s="71"/>
      <c r="QW55" s="71"/>
      <c r="QX55" s="71"/>
      <c r="QY55" s="71"/>
      <c r="QZ55" s="71"/>
      <c r="RA55" s="71"/>
      <c r="RB55" s="71"/>
      <c r="RC55" s="71"/>
      <c r="RD55" s="71"/>
      <c r="RE55" s="71"/>
      <c r="RF55" s="71"/>
      <c r="RG55" s="71"/>
      <c r="RH55" s="71"/>
      <c r="RI55" s="71"/>
      <c r="RJ55" s="71"/>
      <c r="RK55" s="71"/>
      <c r="RL55" s="71"/>
      <c r="RM55" s="71"/>
      <c r="RN55" s="71"/>
      <c r="RO55" s="71"/>
      <c r="RP55" s="71"/>
      <c r="RQ55" s="71"/>
      <c r="RR55" s="71"/>
      <c r="RS55" s="71"/>
      <c r="RT55" s="71"/>
      <c r="RU55" s="71"/>
      <c r="RV55" s="71"/>
      <c r="RW55" s="71"/>
      <c r="RX55" s="71"/>
      <c r="RY55" s="71"/>
      <c r="RZ55" s="71"/>
      <c r="SA55" s="71"/>
      <c r="SB55" s="71"/>
      <c r="SC55" s="71"/>
      <c r="SD55" s="71"/>
      <c r="SE55" s="71"/>
      <c r="SF55" s="71"/>
      <c r="SG55" s="71"/>
      <c r="SH55" s="71"/>
      <c r="SI55" s="71"/>
      <c r="SJ55" s="71"/>
      <c r="SK55" s="71"/>
      <c r="SL55" s="71"/>
      <c r="SM55" s="71"/>
      <c r="SN55" s="71"/>
      <c r="SO55" s="71"/>
      <c r="SP55" s="71"/>
      <c r="SQ55" s="71"/>
      <c r="SR55" s="71"/>
      <c r="SS55" s="71"/>
      <c r="ST55" s="71"/>
      <c r="SU55" s="71"/>
      <c r="SV55" s="71"/>
      <c r="SW55" s="71"/>
      <c r="SX55" s="71"/>
      <c r="SY55" s="71"/>
      <c r="SZ55" s="71"/>
      <c r="TA55" s="71"/>
      <c r="TB55" s="71"/>
      <c r="TC55" s="71"/>
      <c r="TD55" s="71"/>
      <c r="TE55" s="71"/>
      <c r="TF55" s="71"/>
      <c r="TG55" s="71"/>
      <c r="TH55" s="71"/>
      <c r="TI55" s="71"/>
      <c r="TJ55" s="71"/>
      <c r="TK55" s="71"/>
      <c r="TL55" s="71"/>
      <c r="TM55" s="71"/>
      <c r="TN55" s="71"/>
      <c r="TO55" s="71"/>
      <c r="TP55" s="71"/>
      <c r="TQ55" s="71"/>
      <c r="TR55" s="71"/>
      <c r="TS55" s="71"/>
      <c r="TT55" s="71"/>
      <c r="TU55" s="71"/>
      <c r="TV55" s="71"/>
      <c r="TW55" s="71"/>
      <c r="TX55" s="71"/>
      <c r="TY55" s="71"/>
      <c r="TZ55" s="71"/>
      <c r="UA55" s="71"/>
      <c r="UB55" s="71"/>
      <c r="UC55" s="71"/>
      <c r="UD55" s="71"/>
      <c r="UE55" s="71"/>
      <c r="UF55" s="71"/>
      <c r="UG55" s="71"/>
      <c r="UH55" s="71"/>
      <c r="UI55" s="71"/>
      <c r="UJ55" s="71"/>
      <c r="UK55" s="71"/>
      <c r="UL55" s="71"/>
      <c r="UM55" s="71"/>
      <c r="UN55" s="71"/>
      <c r="UO55" s="71"/>
      <c r="UP55" s="71"/>
      <c r="UQ55" s="71"/>
      <c r="UR55" s="71"/>
      <c r="US55" s="71"/>
      <c r="UT55" s="71"/>
      <c r="UU55" s="71"/>
      <c r="UV55" s="71"/>
      <c r="UW55" s="71"/>
      <c r="UX55" s="71"/>
      <c r="UY55" s="71"/>
      <c r="UZ55" s="71"/>
      <c r="VA55" s="71"/>
      <c r="VB55" s="71"/>
      <c r="VC55" s="71"/>
      <c r="VD55" s="71"/>
      <c r="VE55" s="71"/>
      <c r="VF55" s="71"/>
      <c r="VG55" s="71"/>
      <c r="VH55" s="71"/>
      <c r="VI55" s="71"/>
      <c r="VJ55" s="71"/>
      <c r="VK55" s="71"/>
      <c r="VL55" s="71"/>
      <c r="VM55" s="71"/>
      <c r="VN55" s="71"/>
      <c r="VO55" s="71"/>
      <c r="VP55" s="71"/>
      <c r="VQ55" s="71"/>
      <c r="VR55" s="71"/>
      <c r="VS55" s="71"/>
      <c r="VT55" s="71"/>
      <c r="VU55" s="71"/>
      <c r="VV55" s="71"/>
      <c r="VW55" s="71"/>
      <c r="VX55" s="71"/>
      <c r="VY55" s="71"/>
      <c r="VZ55" s="71"/>
      <c r="WA55" s="71"/>
      <c r="WB55" s="71"/>
      <c r="WC55" s="71"/>
      <c r="WD55" s="71"/>
      <c r="WE55" s="71"/>
      <c r="WF55" s="71"/>
      <c r="WG55" s="71"/>
      <c r="WH55" s="71"/>
      <c r="WI55" s="71"/>
      <c r="WJ55" s="71"/>
      <c r="WK55" s="71"/>
      <c r="WL55" s="71"/>
      <c r="WM55" s="71"/>
      <c r="WN55" s="71"/>
      <c r="WO55" s="71"/>
      <c r="WP55" s="71"/>
      <c r="WQ55" s="71"/>
      <c r="WR55" s="71"/>
      <c r="WS55" s="71"/>
      <c r="WT55" s="71"/>
      <c r="WU55" s="71"/>
      <c r="WV55" s="71"/>
      <c r="WW55" s="71"/>
      <c r="WX55" s="71"/>
      <c r="WY55" s="71"/>
      <c r="WZ55" s="71"/>
      <c r="XA55" s="71"/>
      <c r="XB55" s="71"/>
      <c r="XC55" s="71"/>
      <c r="XD55" s="71"/>
      <c r="XE55" s="71"/>
      <c r="XF55" s="71"/>
      <c r="XG55" s="71"/>
      <c r="XH55" s="71"/>
      <c r="XI55" s="71"/>
      <c r="XJ55" s="71"/>
      <c r="XK55" s="71"/>
      <c r="XL55" s="71"/>
      <c r="XM55" s="71"/>
      <c r="XN55" s="71"/>
      <c r="XO55" s="71"/>
      <c r="XP55" s="71"/>
      <c r="XQ55" s="71"/>
      <c r="XR55" s="71"/>
      <c r="XS55" s="71"/>
      <c r="XT55" s="71"/>
      <c r="XU55" s="71"/>
      <c r="XV55" s="71"/>
      <c r="XW55" s="71"/>
      <c r="XX55" s="71"/>
      <c r="XY55" s="71"/>
      <c r="XZ55" s="71"/>
      <c r="YA55" s="71"/>
      <c r="YB55" s="71"/>
      <c r="YC55" s="71"/>
      <c r="YD55" s="71"/>
      <c r="YE55" s="71"/>
      <c r="YF55" s="71"/>
      <c r="YG55" s="71"/>
      <c r="YH55" s="71"/>
      <c r="YI55" s="71"/>
      <c r="YJ55" s="71"/>
      <c r="YK55" s="71"/>
      <c r="YL55" s="71"/>
      <c r="YM55" s="71"/>
      <c r="YN55" s="71"/>
      <c r="YO55" s="71"/>
      <c r="YP55" s="71"/>
      <c r="YQ55" s="71"/>
      <c r="YR55" s="71"/>
      <c r="YS55" s="71"/>
      <c r="YT55" s="71"/>
      <c r="YU55" s="71"/>
      <c r="YV55" s="71"/>
      <c r="YW55" s="71"/>
      <c r="YX55" s="71"/>
      <c r="YY55" s="71"/>
      <c r="YZ55" s="71"/>
      <c r="ZA55" s="71"/>
      <c r="ZB55" s="71"/>
      <c r="ZC55" s="71"/>
      <c r="ZD55" s="71"/>
      <c r="ZE55" s="71"/>
      <c r="ZF55" s="71"/>
      <c r="ZG55" s="71"/>
      <c r="ZH55" s="71"/>
      <c r="ZI55" s="71"/>
      <c r="ZJ55" s="71"/>
      <c r="ZK55" s="71"/>
      <c r="ZL55" s="71"/>
      <c r="ZM55" s="71"/>
      <c r="ZN55" s="71"/>
      <c r="ZO55" s="71"/>
      <c r="ZP55" s="71"/>
      <c r="ZQ55" s="71"/>
      <c r="ZR55" s="71"/>
      <c r="ZS55" s="71"/>
      <c r="ZT55" s="71"/>
      <c r="ZU55" s="71"/>
      <c r="ZV55" s="71"/>
      <c r="ZW55" s="71"/>
      <c r="ZX55" s="71"/>
      <c r="ZY55" s="71"/>
      <c r="ZZ55" s="71"/>
      <c r="AAA55" s="71"/>
      <c r="AAB55" s="71"/>
      <c r="AAC55" s="71"/>
      <c r="AAD55" s="71"/>
      <c r="AAE55" s="71"/>
      <c r="AAF55" s="71"/>
      <c r="AAG55" s="71"/>
      <c r="AAH55" s="71"/>
      <c r="AAI55" s="71"/>
      <c r="AAJ55" s="71"/>
      <c r="AAK55" s="71"/>
      <c r="AAL55" s="71"/>
      <c r="AAM55" s="71"/>
      <c r="AAN55" s="71"/>
      <c r="AAO55" s="71"/>
      <c r="AAP55" s="71"/>
      <c r="AAQ55" s="71"/>
      <c r="AAR55" s="71"/>
      <c r="AAS55" s="71"/>
      <c r="AAT55" s="71"/>
      <c r="AAU55" s="71"/>
      <c r="AAV55" s="71"/>
      <c r="AAW55" s="71"/>
      <c r="AAX55" s="71"/>
      <c r="AAY55" s="71"/>
      <c r="AAZ55" s="71"/>
      <c r="ABA55" s="71"/>
      <c r="ABB55" s="71"/>
      <c r="ABC55" s="71"/>
      <c r="ABD55" s="71"/>
      <c r="ABE55" s="71"/>
      <c r="ABF55" s="71"/>
      <c r="ABG55" s="71"/>
      <c r="ABH55" s="71"/>
      <c r="ABI55" s="71"/>
      <c r="ABJ55" s="71"/>
      <c r="ABK55" s="71"/>
      <c r="ABL55" s="71"/>
      <c r="ABM55" s="71"/>
      <c r="ABN55" s="71"/>
      <c r="ABO55" s="71"/>
      <c r="ABP55" s="71"/>
      <c r="ABQ55" s="71"/>
      <c r="ABR55" s="71"/>
      <c r="ABS55" s="71"/>
      <c r="ABT55" s="71"/>
      <c r="ABU55" s="71"/>
      <c r="ABV55" s="71"/>
      <c r="ABW55" s="71"/>
      <c r="ABX55" s="71"/>
      <c r="ABY55" s="71"/>
      <c r="ABZ55" s="71"/>
      <c r="ACA55" s="71"/>
      <c r="ACB55" s="71"/>
      <c r="ACC55" s="71"/>
      <c r="ACD55" s="71"/>
      <c r="ACE55" s="71"/>
      <c r="ACF55" s="71"/>
      <c r="ACG55" s="71"/>
      <c r="ACH55" s="71"/>
      <c r="ACI55" s="71"/>
      <c r="ACJ55" s="71"/>
      <c r="ACK55" s="71"/>
      <c r="ACL55" s="71"/>
      <c r="ACM55" s="71"/>
      <c r="ACN55" s="71"/>
      <c r="ACO55" s="71"/>
      <c r="ACP55" s="71"/>
      <c r="ACQ55" s="71"/>
      <c r="ACR55" s="71"/>
      <c r="ACS55" s="71"/>
      <c r="ACT55" s="71"/>
      <c r="ACU55" s="71"/>
      <c r="ACV55" s="71"/>
      <c r="ACW55" s="71"/>
      <c r="ACX55" s="71"/>
      <c r="ACY55" s="71"/>
      <c r="ACZ55" s="71"/>
      <c r="ADA55" s="71"/>
      <c r="ADB55" s="71"/>
      <c r="ADC55" s="71"/>
      <c r="ADD55" s="71"/>
      <c r="ADE55" s="71"/>
      <c r="ADF55" s="71"/>
      <c r="ADG55" s="71"/>
      <c r="ADH55" s="71"/>
      <c r="ADI55" s="71"/>
      <c r="ADJ55" s="71"/>
      <c r="ADK55" s="71"/>
      <c r="ADL55" s="71"/>
      <c r="ADM55" s="71"/>
      <c r="ADN55" s="71"/>
      <c r="ADO55" s="71"/>
      <c r="ADP55" s="71"/>
      <c r="ADQ55" s="71"/>
      <c r="ADR55" s="71"/>
      <c r="ADS55" s="71"/>
      <c r="ADT55" s="71"/>
      <c r="ADU55" s="71"/>
      <c r="ADV55" s="71"/>
      <c r="ADW55" s="71"/>
      <c r="ADX55" s="71"/>
      <c r="ADY55" s="71"/>
      <c r="ADZ55" s="71"/>
      <c r="AEA55" s="71"/>
      <c r="AEB55" s="71"/>
      <c r="AEC55" s="71"/>
      <c r="AED55" s="71"/>
      <c r="AEE55" s="71"/>
      <c r="AEF55" s="71"/>
      <c r="AEG55" s="71"/>
      <c r="AEH55" s="71"/>
      <c r="AEI55" s="71"/>
      <c r="AEJ55" s="71"/>
      <c r="AEK55" s="71"/>
      <c r="AEL55" s="71"/>
      <c r="AEM55" s="71"/>
      <c r="AEN55" s="71"/>
      <c r="AEO55" s="71"/>
      <c r="AEP55" s="71"/>
      <c r="AEQ55" s="71"/>
      <c r="AER55" s="71"/>
      <c r="AES55" s="71"/>
      <c r="AET55" s="71"/>
      <c r="AEU55" s="71"/>
      <c r="AEV55" s="71"/>
      <c r="AEW55" s="71"/>
      <c r="AEX55" s="71"/>
      <c r="AEY55" s="71"/>
      <c r="AEZ55" s="71"/>
      <c r="AFA55" s="71"/>
      <c r="AFB55" s="71"/>
      <c r="AFC55" s="71"/>
      <c r="AFD55" s="71"/>
      <c r="AFE55" s="71"/>
      <c r="AFF55" s="71"/>
      <c r="AFG55" s="71"/>
      <c r="AFH55" s="71"/>
      <c r="AFI55" s="71"/>
      <c r="AFJ55" s="71"/>
      <c r="AFK55" s="71"/>
      <c r="AFL55" s="71"/>
      <c r="AFM55" s="71"/>
      <c r="AFN55" s="71"/>
      <c r="AFO55" s="71"/>
      <c r="AFP55" s="71"/>
      <c r="AFQ55" s="71"/>
      <c r="AFR55" s="71"/>
      <c r="AFS55" s="71"/>
      <c r="AFT55" s="71"/>
      <c r="AFU55" s="71"/>
      <c r="AFV55" s="71"/>
      <c r="AFW55" s="71"/>
      <c r="AFX55" s="71"/>
      <c r="AFY55" s="71"/>
      <c r="AFZ55" s="71"/>
      <c r="AGA55" s="71"/>
      <c r="AGB55" s="71"/>
      <c r="AGC55" s="71"/>
      <c r="AGD55" s="71"/>
      <c r="AGE55" s="71"/>
      <c r="AGF55" s="71"/>
      <c r="AGG55" s="71"/>
      <c r="AGH55" s="71"/>
      <c r="AGI55" s="71"/>
      <c r="AGJ55" s="71"/>
      <c r="AGK55" s="71"/>
      <c r="AGL55" s="71"/>
      <c r="AGM55" s="71"/>
      <c r="AGN55" s="71"/>
      <c r="AGO55" s="71"/>
      <c r="AGP55" s="71"/>
      <c r="AGQ55" s="71"/>
      <c r="AGR55" s="71"/>
      <c r="AGS55" s="71"/>
      <c r="AGT55" s="71"/>
      <c r="AGU55" s="71"/>
      <c r="AGV55" s="71"/>
      <c r="AGW55" s="71"/>
      <c r="AGX55" s="71"/>
      <c r="AGY55" s="71"/>
      <c r="AGZ55" s="71"/>
      <c r="AHA55" s="71"/>
      <c r="AHB55" s="71"/>
      <c r="AHC55" s="71"/>
      <c r="AHD55" s="71"/>
      <c r="AHE55" s="71"/>
      <c r="AHF55" s="71"/>
      <c r="AHG55" s="71"/>
      <c r="AHH55" s="71"/>
      <c r="AHI55" s="71"/>
      <c r="AHJ55" s="71"/>
      <c r="AHK55" s="71"/>
      <c r="AHL55" s="71"/>
      <c r="AHM55" s="71"/>
      <c r="AHN55" s="71"/>
      <c r="AHO55" s="71"/>
      <c r="AHP55" s="71"/>
      <c r="AHQ55" s="71"/>
      <c r="AHR55" s="71"/>
      <c r="AHS55" s="71"/>
      <c r="AHT55" s="71"/>
      <c r="AHU55" s="71"/>
      <c r="AHV55" s="71"/>
      <c r="AHW55" s="71"/>
      <c r="AHX55" s="71"/>
      <c r="AHY55" s="71"/>
      <c r="AHZ55" s="71"/>
      <c r="AIA55" s="71"/>
      <c r="AIB55" s="71"/>
      <c r="AIC55" s="71"/>
      <c r="AID55" s="71"/>
      <c r="AIE55" s="71"/>
      <c r="AIF55" s="71"/>
      <c r="AIG55" s="71"/>
      <c r="AIH55" s="71"/>
      <c r="AII55" s="71"/>
      <c r="AIJ55" s="71"/>
      <c r="AIK55" s="71"/>
      <c r="AIL55" s="71"/>
      <c r="AIM55" s="71"/>
      <c r="AIN55" s="71"/>
      <c r="AIO55" s="71"/>
      <c r="AIP55" s="71"/>
      <c r="AIQ55" s="71"/>
      <c r="AIR55" s="71"/>
      <c r="AIS55" s="71"/>
      <c r="AIT55" s="71"/>
      <c r="AIU55" s="71"/>
      <c r="AIV55" s="71"/>
      <c r="AIW55" s="71"/>
      <c r="AIX55" s="71"/>
      <c r="AIY55" s="71"/>
      <c r="AIZ55" s="71"/>
      <c r="AJA55" s="71"/>
      <c r="AJB55" s="71"/>
      <c r="AJC55" s="71"/>
      <c r="AJD55" s="71"/>
      <c r="AJE55" s="71"/>
      <c r="AJF55" s="71"/>
      <c r="AJG55" s="71"/>
      <c r="AJH55" s="71"/>
      <c r="AJI55" s="71"/>
      <c r="AJJ55" s="71"/>
      <c r="AJK55" s="71"/>
      <c r="AJL55" s="71"/>
      <c r="AJM55" s="71"/>
      <c r="AJN55" s="71"/>
      <c r="AJO55" s="71"/>
      <c r="AJP55" s="71"/>
      <c r="AJQ55" s="71"/>
      <c r="AJR55" s="71"/>
      <c r="AJS55" s="71"/>
      <c r="AJT55" s="71"/>
      <c r="AJU55" s="71"/>
      <c r="AJV55" s="71"/>
      <c r="AJW55" s="71"/>
      <c r="AJX55" s="71"/>
      <c r="AJY55" s="71"/>
      <c r="AJZ55" s="71"/>
      <c r="AKA55" s="71"/>
      <c r="AKB55" s="71"/>
      <c r="AKC55" s="71"/>
      <c r="AKD55" s="71"/>
      <c r="AKE55" s="71"/>
      <c r="AKF55" s="71"/>
      <c r="AKG55" s="71"/>
      <c r="AKH55" s="71"/>
      <c r="AKI55" s="71"/>
      <c r="AKJ55" s="71"/>
      <c r="AKK55" s="71"/>
      <c r="AKL55" s="71"/>
      <c r="AKM55" s="71"/>
      <c r="AKN55" s="71"/>
      <c r="AKO55" s="71"/>
      <c r="AKP55" s="71"/>
      <c r="AKQ55" s="71"/>
      <c r="AKR55" s="71"/>
      <c r="AKS55" s="71"/>
      <c r="AKT55" s="71"/>
      <c r="AKU55" s="71"/>
      <c r="AKV55" s="71"/>
      <c r="AKW55" s="71"/>
      <c r="AKX55" s="71"/>
      <c r="AKY55" s="71"/>
      <c r="AKZ55" s="71"/>
      <c r="ALA55" s="71"/>
      <c r="ALB55" s="71"/>
      <c r="ALC55" s="71"/>
      <c r="ALD55" s="71"/>
      <c r="ALE55" s="71"/>
      <c r="ALF55" s="71"/>
      <c r="ALG55" s="71"/>
      <c r="ALH55" s="71"/>
      <c r="ALI55" s="71"/>
      <c r="ALJ55" s="71"/>
      <c r="ALK55" s="71"/>
      <c r="ALL55" s="71"/>
      <c r="ALM55" s="71"/>
      <c r="ALN55" s="71"/>
      <c r="ALO55" s="71"/>
      <c r="ALP55" s="71"/>
      <c r="ALQ55" s="71"/>
      <c r="ALR55" s="71"/>
      <c r="ALS55" s="71"/>
      <c r="ALT55" s="71"/>
      <c r="ALU55" s="71"/>
      <c r="ALV55" s="71"/>
      <c r="ALW55" s="71"/>
      <c r="ALX55" s="71"/>
      <c r="ALY55" s="71"/>
      <c r="ALZ55" s="71"/>
      <c r="AMA55" s="71"/>
      <c r="AMB55" s="71"/>
      <c r="AMC55" s="71"/>
      <c r="AMD55" s="71"/>
      <c r="AME55" s="71"/>
      <c r="AMF55" s="71"/>
      <c r="AMG55" s="71"/>
      <c r="AMH55" s="71"/>
      <c r="AMI55" s="71"/>
    </row>
    <row r="56" spans="1:1023" s="65" customFormat="1">
      <c r="A56" s="5" t="s">
        <v>97</v>
      </c>
      <c r="B56" s="85">
        <v>1998</v>
      </c>
      <c r="C56" s="5" t="s">
        <v>185</v>
      </c>
      <c r="D56" s="85">
        <v>346</v>
      </c>
      <c r="E56" s="5" t="s">
        <v>188</v>
      </c>
      <c r="F56" s="71" t="s">
        <v>189</v>
      </c>
      <c r="G56" s="42">
        <v>33724</v>
      </c>
      <c r="H56" s="42">
        <v>35024</v>
      </c>
      <c r="I56" s="103">
        <v>1</v>
      </c>
      <c r="J56" s="71">
        <v>1</v>
      </c>
      <c r="K56" s="71">
        <v>1</v>
      </c>
      <c r="L56" s="10">
        <v>43</v>
      </c>
      <c r="M56" s="10">
        <v>24000</v>
      </c>
      <c r="N56" s="10">
        <v>80000</v>
      </c>
      <c r="O56" s="71">
        <v>4400000</v>
      </c>
      <c r="P56" s="75">
        <f t="shared" si="10"/>
        <v>0.54545454545454553</v>
      </c>
      <c r="Q56" s="75">
        <f t="shared" si="11"/>
        <v>1.8181818181818181</v>
      </c>
      <c r="R56" s="10">
        <v>0</v>
      </c>
      <c r="S56" s="10">
        <v>1</v>
      </c>
      <c r="T56" s="10">
        <v>0</v>
      </c>
      <c r="U56" s="10">
        <v>0</v>
      </c>
      <c r="V56" s="10">
        <v>0</v>
      </c>
      <c r="W56" s="10">
        <v>0</v>
      </c>
      <c r="X56" s="76">
        <f t="shared" si="2"/>
        <v>0.16666666666666666</v>
      </c>
      <c r="Y56" s="10" t="s">
        <v>33</v>
      </c>
      <c r="Z56" s="10">
        <v>0</v>
      </c>
      <c r="AA56" s="43">
        <v>0</v>
      </c>
      <c r="AB56" s="10">
        <v>-1</v>
      </c>
      <c r="AC56" s="10">
        <v>0</v>
      </c>
      <c r="AD56" s="10">
        <v>-1</v>
      </c>
      <c r="AE56" s="10">
        <v>-1</v>
      </c>
      <c r="AF56" s="10">
        <v>0</v>
      </c>
      <c r="AG56" s="74" t="s">
        <v>33</v>
      </c>
      <c r="AH56" s="76">
        <f t="shared" si="3"/>
        <v>-0.42857142857142855</v>
      </c>
      <c r="AI56" s="76">
        <f t="shared" si="4"/>
        <v>-0.13095238095238093</v>
      </c>
      <c r="AJ56" s="10">
        <v>1131</v>
      </c>
      <c r="AK56" s="10">
        <v>0</v>
      </c>
      <c r="AL56" s="10">
        <v>0</v>
      </c>
      <c r="AM56" s="10">
        <v>1</v>
      </c>
      <c r="AN56" s="10">
        <v>0</v>
      </c>
      <c r="AO56" s="43">
        <v>-1</v>
      </c>
      <c r="AP56" s="10" t="s">
        <v>33</v>
      </c>
      <c r="AQ56" s="43">
        <v>1</v>
      </c>
      <c r="AR56" s="43" t="s">
        <v>33</v>
      </c>
      <c r="AS56" s="43" t="s">
        <v>33</v>
      </c>
      <c r="AT56" s="43" t="s">
        <v>33</v>
      </c>
      <c r="AU56" s="43" t="s">
        <v>33</v>
      </c>
      <c r="AV56" s="43">
        <v>-1</v>
      </c>
      <c r="AW56" s="43" t="s">
        <v>33</v>
      </c>
      <c r="AX56" s="43" t="s">
        <v>33</v>
      </c>
      <c r="AY56" s="43" t="s">
        <v>33</v>
      </c>
      <c r="AZ56" s="76">
        <f t="shared" si="12"/>
        <v>0</v>
      </c>
      <c r="BA56" s="10">
        <v>0</v>
      </c>
      <c r="BB56" s="10" t="s">
        <v>33</v>
      </c>
      <c r="BC56" s="10">
        <f t="shared" si="13"/>
        <v>37</v>
      </c>
      <c r="BD56" s="10">
        <v>0</v>
      </c>
      <c r="BE56" s="10" t="s">
        <v>33</v>
      </c>
      <c r="BF56" s="10">
        <f t="shared" si="14"/>
        <v>37</v>
      </c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  <c r="EN56" s="71"/>
      <c r="EO56" s="71"/>
      <c r="EP56" s="71"/>
      <c r="EQ56" s="71"/>
      <c r="ER56" s="71"/>
      <c r="ES56" s="71"/>
      <c r="ET56" s="71"/>
      <c r="EU56" s="71"/>
      <c r="EV56" s="71"/>
      <c r="EW56" s="71"/>
      <c r="EX56" s="71"/>
      <c r="EY56" s="71"/>
      <c r="EZ56" s="71"/>
      <c r="FA56" s="71"/>
      <c r="FB56" s="71"/>
      <c r="FC56" s="71"/>
      <c r="FD56" s="71"/>
      <c r="FE56" s="71"/>
      <c r="FF56" s="71"/>
      <c r="FG56" s="71"/>
      <c r="FH56" s="71"/>
      <c r="FI56" s="71"/>
      <c r="FJ56" s="71"/>
      <c r="FK56" s="71"/>
      <c r="FL56" s="71"/>
      <c r="FM56" s="71"/>
      <c r="FN56" s="71"/>
      <c r="FO56" s="71"/>
      <c r="FP56" s="71"/>
      <c r="FQ56" s="71"/>
      <c r="FR56" s="71"/>
      <c r="FS56" s="71"/>
      <c r="FT56" s="71"/>
      <c r="FU56" s="71"/>
      <c r="FV56" s="71"/>
      <c r="FW56" s="71"/>
      <c r="FX56" s="71"/>
      <c r="FY56" s="71"/>
      <c r="FZ56" s="71"/>
      <c r="GA56" s="71"/>
      <c r="GB56" s="71"/>
      <c r="GC56" s="71"/>
      <c r="GD56" s="71"/>
      <c r="GE56" s="71"/>
      <c r="GF56" s="71"/>
      <c r="GG56" s="71"/>
      <c r="GH56" s="71"/>
      <c r="GI56" s="71"/>
      <c r="GJ56" s="71"/>
      <c r="GK56" s="71"/>
      <c r="GL56" s="71"/>
      <c r="GM56" s="71"/>
      <c r="GN56" s="71"/>
      <c r="GO56" s="71"/>
      <c r="GP56" s="71"/>
      <c r="GQ56" s="71"/>
      <c r="GR56" s="71"/>
      <c r="GS56" s="71"/>
      <c r="GT56" s="71"/>
      <c r="GU56" s="71"/>
      <c r="GV56" s="71"/>
      <c r="GW56" s="71"/>
      <c r="GX56" s="71"/>
      <c r="GY56" s="71"/>
      <c r="GZ56" s="71"/>
      <c r="HA56" s="71"/>
      <c r="HB56" s="71"/>
      <c r="HC56" s="71"/>
      <c r="HD56" s="71"/>
      <c r="HE56" s="71"/>
      <c r="HF56" s="71"/>
      <c r="HG56" s="71"/>
      <c r="HH56" s="71"/>
      <c r="HI56" s="71"/>
      <c r="HJ56" s="71"/>
      <c r="HK56" s="71"/>
      <c r="HL56" s="71"/>
      <c r="HM56" s="71"/>
      <c r="HN56" s="71"/>
      <c r="HO56" s="71"/>
      <c r="HP56" s="71"/>
      <c r="HQ56" s="71"/>
      <c r="HR56" s="71"/>
      <c r="HS56" s="71"/>
      <c r="HT56" s="71"/>
      <c r="HU56" s="71"/>
      <c r="HV56" s="71"/>
      <c r="HW56" s="71"/>
      <c r="HX56" s="71"/>
      <c r="HY56" s="71"/>
      <c r="HZ56" s="71"/>
      <c r="IA56" s="71"/>
      <c r="IB56" s="71"/>
      <c r="IC56" s="71"/>
      <c r="ID56" s="71"/>
      <c r="IE56" s="71"/>
      <c r="IF56" s="71"/>
      <c r="IG56" s="71"/>
      <c r="IH56" s="71"/>
      <c r="II56" s="71"/>
      <c r="IJ56" s="71"/>
      <c r="IK56" s="71"/>
      <c r="IL56" s="71"/>
      <c r="IM56" s="71"/>
      <c r="IN56" s="71"/>
      <c r="IO56" s="71"/>
      <c r="IP56" s="71"/>
      <c r="IQ56" s="71"/>
      <c r="IR56" s="71"/>
      <c r="IS56" s="71"/>
      <c r="IT56" s="71"/>
      <c r="IU56" s="71"/>
      <c r="IV56" s="71"/>
      <c r="IW56" s="71"/>
      <c r="IX56" s="71"/>
      <c r="IY56" s="71"/>
      <c r="IZ56" s="71"/>
      <c r="JA56" s="71"/>
      <c r="JB56" s="71"/>
      <c r="JC56" s="71"/>
      <c r="JD56" s="71"/>
      <c r="JE56" s="71"/>
      <c r="JF56" s="71"/>
      <c r="JG56" s="71"/>
      <c r="JH56" s="71"/>
      <c r="JI56" s="71"/>
      <c r="JJ56" s="71"/>
      <c r="JK56" s="71"/>
      <c r="JL56" s="71"/>
      <c r="JM56" s="71"/>
      <c r="JN56" s="71"/>
      <c r="JO56" s="71"/>
      <c r="JP56" s="71"/>
      <c r="JQ56" s="71"/>
      <c r="JR56" s="71"/>
      <c r="JS56" s="71"/>
      <c r="JT56" s="71"/>
      <c r="JU56" s="71"/>
      <c r="JV56" s="71"/>
      <c r="JW56" s="71"/>
      <c r="JX56" s="71"/>
      <c r="JY56" s="71"/>
      <c r="JZ56" s="71"/>
      <c r="KA56" s="71"/>
      <c r="KB56" s="71"/>
      <c r="KC56" s="71"/>
      <c r="KD56" s="71"/>
      <c r="KE56" s="71"/>
      <c r="KF56" s="71"/>
      <c r="KG56" s="71"/>
      <c r="KH56" s="71"/>
      <c r="KI56" s="71"/>
      <c r="KJ56" s="71"/>
      <c r="KK56" s="71"/>
      <c r="KL56" s="71"/>
      <c r="KM56" s="71"/>
      <c r="KN56" s="71"/>
      <c r="KO56" s="71"/>
      <c r="KP56" s="71"/>
      <c r="KQ56" s="71"/>
      <c r="KR56" s="71"/>
      <c r="KS56" s="71"/>
      <c r="KT56" s="71"/>
      <c r="KU56" s="71"/>
      <c r="KV56" s="71"/>
      <c r="KW56" s="71"/>
      <c r="KX56" s="71"/>
      <c r="KY56" s="71"/>
      <c r="KZ56" s="71"/>
      <c r="LA56" s="71"/>
      <c r="LB56" s="71"/>
      <c r="LC56" s="71"/>
      <c r="LD56" s="71"/>
      <c r="LE56" s="71"/>
      <c r="LF56" s="71"/>
      <c r="LG56" s="71"/>
      <c r="LH56" s="71"/>
      <c r="LI56" s="71"/>
      <c r="LJ56" s="71"/>
      <c r="LK56" s="71"/>
      <c r="LL56" s="71"/>
      <c r="LM56" s="71"/>
      <c r="LN56" s="71"/>
      <c r="LO56" s="71"/>
      <c r="LP56" s="71"/>
      <c r="LQ56" s="71"/>
      <c r="LR56" s="71"/>
      <c r="LS56" s="71"/>
      <c r="LT56" s="71"/>
      <c r="LU56" s="71"/>
      <c r="LV56" s="71"/>
      <c r="LW56" s="71"/>
      <c r="LX56" s="71"/>
      <c r="LY56" s="71"/>
      <c r="LZ56" s="71"/>
      <c r="MA56" s="71"/>
      <c r="MB56" s="71"/>
      <c r="MC56" s="71"/>
      <c r="MD56" s="71"/>
      <c r="ME56" s="71"/>
      <c r="MF56" s="71"/>
      <c r="MG56" s="71"/>
      <c r="MH56" s="71"/>
      <c r="MI56" s="71"/>
      <c r="MJ56" s="71"/>
      <c r="MK56" s="71"/>
      <c r="ML56" s="71"/>
      <c r="MM56" s="71"/>
      <c r="MN56" s="71"/>
      <c r="MO56" s="71"/>
      <c r="MP56" s="71"/>
      <c r="MQ56" s="71"/>
      <c r="MR56" s="71"/>
      <c r="MS56" s="71"/>
      <c r="MT56" s="71"/>
      <c r="MU56" s="71"/>
      <c r="MV56" s="71"/>
      <c r="MW56" s="71"/>
      <c r="MX56" s="71"/>
      <c r="MY56" s="71"/>
      <c r="MZ56" s="71"/>
      <c r="NA56" s="71"/>
      <c r="NB56" s="71"/>
      <c r="NC56" s="71"/>
      <c r="ND56" s="71"/>
      <c r="NE56" s="71"/>
      <c r="NF56" s="71"/>
      <c r="NG56" s="71"/>
      <c r="NH56" s="71"/>
      <c r="NI56" s="71"/>
      <c r="NJ56" s="71"/>
      <c r="NK56" s="71"/>
      <c r="NL56" s="71"/>
      <c r="NM56" s="71"/>
      <c r="NN56" s="71"/>
      <c r="NO56" s="71"/>
      <c r="NP56" s="71"/>
      <c r="NQ56" s="71"/>
      <c r="NR56" s="71"/>
      <c r="NS56" s="71"/>
      <c r="NT56" s="71"/>
      <c r="NU56" s="71"/>
      <c r="NV56" s="71"/>
      <c r="NW56" s="71"/>
      <c r="NX56" s="71"/>
      <c r="NY56" s="71"/>
      <c r="NZ56" s="71"/>
      <c r="OA56" s="71"/>
      <c r="OB56" s="71"/>
      <c r="OC56" s="71"/>
      <c r="OD56" s="71"/>
      <c r="OE56" s="71"/>
      <c r="OF56" s="71"/>
      <c r="OG56" s="71"/>
      <c r="OH56" s="71"/>
      <c r="OI56" s="71"/>
      <c r="OJ56" s="71"/>
      <c r="OK56" s="71"/>
      <c r="OL56" s="71"/>
      <c r="OM56" s="71"/>
      <c r="ON56" s="71"/>
      <c r="OO56" s="71"/>
      <c r="OP56" s="71"/>
      <c r="OQ56" s="71"/>
      <c r="OR56" s="71"/>
      <c r="OS56" s="71"/>
      <c r="OT56" s="71"/>
      <c r="OU56" s="71"/>
      <c r="OV56" s="71"/>
      <c r="OW56" s="71"/>
      <c r="OX56" s="71"/>
      <c r="OY56" s="71"/>
      <c r="OZ56" s="71"/>
      <c r="PA56" s="71"/>
      <c r="PB56" s="71"/>
      <c r="PC56" s="71"/>
      <c r="PD56" s="71"/>
      <c r="PE56" s="71"/>
      <c r="PF56" s="71"/>
      <c r="PG56" s="71"/>
      <c r="PH56" s="71"/>
      <c r="PI56" s="71"/>
      <c r="PJ56" s="71"/>
      <c r="PK56" s="71"/>
      <c r="PL56" s="71"/>
      <c r="PM56" s="71"/>
      <c r="PN56" s="71"/>
      <c r="PO56" s="71"/>
      <c r="PP56" s="71"/>
      <c r="PQ56" s="71"/>
      <c r="PR56" s="71"/>
      <c r="PS56" s="71"/>
      <c r="PT56" s="71"/>
      <c r="PU56" s="71"/>
      <c r="PV56" s="71"/>
      <c r="PW56" s="71"/>
      <c r="PX56" s="71"/>
      <c r="PY56" s="71"/>
      <c r="PZ56" s="71"/>
      <c r="QA56" s="71"/>
      <c r="QB56" s="71"/>
      <c r="QC56" s="71"/>
      <c r="QD56" s="71"/>
      <c r="QE56" s="71"/>
      <c r="QF56" s="71"/>
      <c r="QG56" s="71"/>
      <c r="QH56" s="71"/>
      <c r="QI56" s="71"/>
      <c r="QJ56" s="71"/>
      <c r="QK56" s="71"/>
      <c r="QL56" s="71"/>
      <c r="QM56" s="71"/>
      <c r="QN56" s="71"/>
      <c r="QO56" s="71"/>
      <c r="QP56" s="71"/>
      <c r="QQ56" s="71"/>
      <c r="QR56" s="71"/>
      <c r="QS56" s="71"/>
      <c r="QT56" s="71"/>
      <c r="QU56" s="71"/>
      <c r="QV56" s="71"/>
      <c r="QW56" s="71"/>
      <c r="QX56" s="71"/>
      <c r="QY56" s="71"/>
      <c r="QZ56" s="71"/>
      <c r="RA56" s="71"/>
      <c r="RB56" s="71"/>
      <c r="RC56" s="71"/>
      <c r="RD56" s="71"/>
      <c r="RE56" s="71"/>
      <c r="RF56" s="71"/>
      <c r="RG56" s="71"/>
      <c r="RH56" s="71"/>
      <c r="RI56" s="71"/>
      <c r="RJ56" s="71"/>
      <c r="RK56" s="71"/>
      <c r="RL56" s="71"/>
      <c r="RM56" s="71"/>
      <c r="RN56" s="71"/>
      <c r="RO56" s="71"/>
      <c r="RP56" s="71"/>
      <c r="RQ56" s="71"/>
      <c r="RR56" s="71"/>
      <c r="RS56" s="71"/>
      <c r="RT56" s="71"/>
      <c r="RU56" s="71"/>
      <c r="RV56" s="71"/>
      <c r="RW56" s="71"/>
      <c r="RX56" s="71"/>
      <c r="RY56" s="71"/>
      <c r="RZ56" s="71"/>
      <c r="SA56" s="71"/>
      <c r="SB56" s="71"/>
      <c r="SC56" s="71"/>
      <c r="SD56" s="71"/>
      <c r="SE56" s="71"/>
      <c r="SF56" s="71"/>
      <c r="SG56" s="71"/>
      <c r="SH56" s="71"/>
      <c r="SI56" s="71"/>
      <c r="SJ56" s="71"/>
      <c r="SK56" s="71"/>
      <c r="SL56" s="71"/>
      <c r="SM56" s="71"/>
      <c r="SN56" s="71"/>
      <c r="SO56" s="71"/>
      <c r="SP56" s="71"/>
      <c r="SQ56" s="71"/>
      <c r="SR56" s="71"/>
      <c r="SS56" s="71"/>
      <c r="ST56" s="71"/>
      <c r="SU56" s="71"/>
      <c r="SV56" s="71"/>
      <c r="SW56" s="71"/>
      <c r="SX56" s="71"/>
      <c r="SY56" s="71"/>
      <c r="SZ56" s="71"/>
      <c r="TA56" s="71"/>
      <c r="TB56" s="71"/>
      <c r="TC56" s="71"/>
      <c r="TD56" s="71"/>
      <c r="TE56" s="71"/>
      <c r="TF56" s="71"/>
      <c r="TG56" s="71"/>
      <c r="TH56" s="71"/>
      <c r="TI56" s="71"/>
      <c r="TJ56" s="71"/>
      <c r="TK56" s="71"/>
      <c r="TL56" s="71"/>
      <c r="TM56" s="71"/>
      <c r="TN56" s="71"/>
      <c r="TO56" s="71"/>
      <c r="TP56" s="71"/>
      <c r="TQ56" s="71"/>
      <c r="TR56" s="71"/>
      <c r="TS56" s="71"/>
      <c r="TT56" s="71"/>
      <c r="TU56" s="71"/>
      <c r="TV56" s="71"/>
      <c r="TW56" s="71"/>
      <c r="TX56" s="71"/>
      <c r="TY56" s="71"/>
      <c r="TZ56" s="71"/>
      <c r="UA56" s="71"/>
      <c r="UB56" s="71"/>
      <c r="UC56" s="71"/>
      <c r="UD56" s="71"/>
      <c r="UE56" s="71"/>
      <c r="UF56" s="71"/>
      <c r="UG56" s="71"/>
      <c r="UH56" s="71"/>
      <c r="UI56" s="71"/>
      <c r="UJ56" s="71"/>
      <c r="UK56" s="71"/>
      <c r="UL56" s="71"/>
      <c r="UM56" s="71"/>
      <c r="UN56" s="71"/>
      <c r="UO56" s="71"/>
      <c r="UP56" s="71"/>
      <c r="UQ56" s="71"/>
      <c r="UR56" s="71"/>
      <c r="US56" s="71"/>
      <c r="UT56" s="71"/>
      <c r="UU56" s="71"/>
      <c r="UV56" s="71"/>
      <c r="UW56" s="71"/>
      <c r="UX56" s="71"/>
      <c r="UY56" s="71"/>
      <c r="UZ56" s="71"/>
      <c r="VA56" s="71"/>
      <c r="VB56" s="71"/>
      <c r="VC56" s="71"/>
      <c r="VD56" s="71"/>
      <c r="VE56" s="71"/>
      <c r="VF56" s="71"/>
      <c r="VG56" s="71"/>
      <c r="VH56" s="71"/>
      <c r="VI56" s="71"/>
      <c r="VJ56" s="71"/>
      <c r="VK56" s="71"/>
      <c r="VL56" s="71"/>
      <c r="VM56" s="71"/>
      <c r="VN56" s="71"/>
      <c r="VO56" s="71"/>
      <c r="VP56" s="71"/>
      <c r="VQ56" s="71"/>
      <c r="VR56" s="71"/>
      <c r="VS56" s="71"/>
      <c r="VT56" s="71"/>
      <c r="VU56" s="71"/>
      <c r="VV56" s="71"/>
      <c r="VW56" s="71"/>
      <c r="VX56" s="71"/>
      <c r="VY56" s="71"/>
      <c r="VZ56" s="71"/>
      <c r="WA56" s="71"/>
      <c r="WB56" s="71"/>
      <c r="WC56" s="71"/>
      <c r="WD56" s="71"/>
      <c r="WE56" s="71"/>
      <c r="WF56" s="71"/>
      <c r="WG56" s="71"/>
      <c r="WH56" s="71"/>
      <c r="WI56" s="71"/>
      <c r="WJ56" s="71"/>
      <c r="WK56" s="71"/>
      <c r="WL56" s="71"/>
      <c r="WM56" s="71"/>
      <c r="WN56" s="71"/>
      <c r="WO56" s="71"/>
      <c r="WP56" s="71"/>
      <c r="WQ56" s="71"/>
      <c r="WR56" s="71"/>
      <c r="WS56" s="71"/>
      <c r="WT56" s="71"/>
      <c r="WU56" s="71"/>
      <c r="WV56" s="71"/>
      <c r="WW56" s="71"/>
      <c r="WX56" s="71"/>
      <c r="WY56" s="71"/>
      <c r="WZ56" s="71"/>
      <c r="XA56" s="71"/>
      <c r="XB56" s="71"/>
      <c r="XC56" s="71"/>
      <c r="XD56" s="71"/>
      <c r="XE56" s="71"/>
      <c r="XF56" s="71"/>
      <c r="XG56" s="71"/>
      <c r="XH56" s="71"/>
      <c r="XI56" s="71"/>
      <c r="XJ56" s="71"/>
      <c r="XK56" s="71"/>
      <c r="XL56" s="71"/>
      <c r="XM56" s="71"/>
      <c r="XN56" s="71"/>
      <c r="XO56" s="71"/>
      <c r="XP56" s="71"/>
      <c r="XQ56" s="71"/>
      <c r="XR56" s="71"/>
      <c r="XS56" s="71"/>
      <c r="XT56" s="71"/>
      <c r="XU56" s="71"/>
      <c r="XV56" s="71"/>
      <c r="XW56" s="71"/>
      <c r="XX56" s="71"/>
      <c r="XY56" s="71"/>
      <c r="XZ56" s="71"/>
      <c r="YA56" s="71"/>
      <c r="YB56" s="71"/>
      <c r="YC56" s="71"/>
      <c r="YD56" s="71"/>
      <c r="YE56" s="71"/>
      <c r="YF56" s="71"/>
      <c r="YG56" s="71"/>
      <c r="YH56" s="71"/>
      <c r="YI56" s="71"/>
      <c r="YJ56" s="71"/>
      <c r="YK56" s="71"/>
      <c r="YL56" s="71"/>
      <c r="YM56" s="71"/>
      <c r="YN56" s="71"/>
      <c r="YO56" s="71"/>
      <c r="YP56" s="71"/>
      <c r="YQ56" s="71"/>
      <c r="YR56" s="71"/>
      <c r="YS56" s="71"/>
      <c r="YT56" s="71"/>
      <c r="YU56" s="71"/>
      <c r="YV56" s="71"/>
      <c r="YW56" s="71"/>
      <c r="YX56" s="71"/>
      <c r="YY56" s="71"/>
      <c r="YZ56" s="71"/>
      <c r="ZA56" s="71"/>
      <c r="ZB56" s="71"/>
      <c r="ZC56" s="71"/>
      <c r="ZD56" s="71"/>
      <c r="ZE56" s="71"/>
      <c r="ZF56" s="71"/>
      <c r="ZG56" s="71"/>
      <c r="ZH56" s="71"/>
      <c r="ZI56" s="71"/>
      <c r="ZJ56" s="71"/>
      <c r="ZK56" s="71"/>
      <c r="ZL56" s="71"/>
      <c r="ZM56" s="71"/>
      <c r="ZN56" s="71"/>
      <c r="ZO56" s="71"/>
      <c r="ZP56" s="71"/>
      <c r="ZQ56" s="71"/>
      <c r="ZR56" s="71"/>
      <c r="ZS56" s="71"/>
      <c r="ZT56" s="71"/>
      <c r="ZU56" s="71"/>
      <c r="ZV56" s="71"/>
      <c r="ZW56" s="71"/>
      <c r="ZX56" s="71"/>
      <c r="ZY56" s="71"/>
      <c r="ZZ56" s="71"/>
      <c r="AAA56" s="71"/>
      <c r="AAB56" s="71"/>
      <c r="AAC56" s="71"/>
      <c r="AAD56" s="71"/>
      <c r="AAE56" s="71"/>
      <c r="AAF56" s="71"/>
      <c r="AAG56" s="71"/>
      <c r="AAH56" s="71"/>
      <c r="AAI56" s="71"/>
      <c r="AAJ56" s="71"/>
      <c r="AAK56" s="71"/>
      <c r="AAL56" s="71"/>
      <c r="AAM56" s="71"/>
      <c r="AAN56" s="71"/>
      <c r="AAO56" s="71"/>
      <c r="AAP56" s="71"/>
      <c r="AAQ56" s="71"/>
      <c r="AAR56" s="71"/>
      <c r="AAS56" s="71"/>
      <c r="AAT56" s="71"/>
      <c r="AAU56" s="71"/>
      <c r="AAV56" s="71"/>
      <c r="AAW56" s="71"/>
      <c r="AAX56" s="71"/>
      <c r="AAY56" s="71"/>
      <c r="AAZ56" s="71"/>
      <c r="ABA56" s="71"/>
      <c r="ABB56" s="71"/>
      <c r="ABC56" s="71"/>
      <c r="ABD56" s="71"/>
      <c r="ABE56" s="71"/>
      <c r="ABF56" s="71"/>
      <c r="ABG56" s="71"/>
      <c r="ABH56" s="71"/>
      <c r="ABI56" s="71"/>
      <c r="ABJ56" s="71"/>
      <c r="ABK56" s="71"/>
      <c r="ABL56" s="71"/>
      <c r="ABM56" s="71"/>
      <c r="ABN56" s="71"/>
      <c r="ABO56" s="71"/>
      <c r="ABP56" s="71"/>
      <c r="ABQ56" s="71"/>
      <c r="ABR56" s="71"/>
      <c r="ABS56" s="71"/>
      <c r="ABT56" s="71"/>
      <c r="ABU56" s="71"/>
      <c r="ABV56" s="71"/>
      <c r="ABW56" s="71"/>
      <c r="ABX56" s="71"/>
      <c r="ABY56" s="71"/>
      <c r="ABZ56" s="71"/>
      <c r="ACA56" s="71"/>
      <c r="ACB56" s="71"/>
      <c r="ACC56" s="71"/>
      <c r="ACD56" s="71"/>
      <c r="ACE56" s="71"/>
      <c r="ACF56" s="71"/>
      <c r="ACG56" s="71"/>
      <c r="ACH56" s="71"/>
      <c r="ACI56" s="71"/>
      <c r="ACJ56" s="71"/>
      <c r="ACK56" s="71"/>
      <c r="ACL56" s="71"/>
      <c r="ACM56" s="71"/>
      <c r="ACN56" s="71"/>
      <c r="ACO56" s="71"/>
      <c r="ACP56" s="71"/>
      <c r="ACQ56" s="71"/>
      <c r="ACR56" s="71"/>
      <c r="ACS56" s="71"/>
      <c r="ACT56" s="71"/>
      <c r="ACU56" s="71"/>
      <c r="ACV56" s="71"/>
      <c r="ACW56" s="71"/>
      <c r="ACX56" s="71"/>
      <c r="ACY56" s="71"/>
      <c r="ACZ56" s="71"/>
      <c r="ADA56" s="71"/>
      <c r="ADB56" s="71"/>
      <c r="ADC56" s="71"/>
      <c r="ADD56" s="71"/>
      <c r="ADE56" s="71"/>
      <c r="ADF56" s="71"/>
      <c r="ADG56" s="71"/>
      <c r="ADH56" s="71"/>
      <c r="ADI56" s="71"/>
      <c r="ADJ56" s="71"/>
      <c r="ADK56" s="71"/>
      <c r="ADL56" s="71"/>
      <c r="ADM56" s="71"/>
      <c r="ADN56" s="71"/>
      <c r="ADO56" s="71"/>
      <c r="ADP56" s="71"/>
      <c r="ADQ56" s="71"/>
      <c r="ADR56" s="71"/>
      <c r="ADS56" s="71"/>
      <c r="ADT56" s="71"/>
      <c r="ADU56" s="71"/>
      <c r="ADV56" s="71"/>
      <c r="ADW56" s="71"/>
      <c r="ADX56" s="71"/>
      <c r="ADY56" s="71"/>
      <c r="ADZ56" s="71"/>
      <c r="AEA56" s="71"/>
      <c r="AEB56" s="71"/>
      <c r="AEC56" s="71"/>
      <c r="AED56" s="71"/>
      <c r="AEE56" s="71"/>
      <c r="AEF56" s="71"/>
      <c r="AEG56" s="71"/>
      <c r="AEH56" s="71"/>
      <c r="AEI56" s="71"/>
      <c r="AEJ56" s="71"/>
      <c r="AEK56" s="71"/>
      <c r="AEL56" s="71"/>
      <c r="AEM56" s="71"/>
      <c r="AEN56" s="71"/>
      <c r="AEO56" s="71"/>
      <c r="AEP56" s="71"/>
      <c r="AEQ56" s="71"/>
      <c r="AER56" s="71"/>
      <c r="AES56" s="71"/>
      <c r="AET56" s="71"/>
      <c r="AEU56" s="71"/>
      <c r="AEV56" s="71"/>
      <c r="AEW56" s="71"/>
      <c r="AEX56" s="71"/>
      <c r="AEY56" s="71"/>
      <c r="AEZ56" s="71"/>
      <c r="AFA56" s="71"/>
      <c r="AFB56" s="71"/>
      <c r="AFC56" s="71"/>
      <c r="AFD56" s="71"/>
      <c r="AFE56" s="71"/>
      <c r="AFF56" s="71"/>
      <c r="AFG56" s="71"/>
      <c r="AFH56" s="71"/>
      <c r="AFI56" s="71"/>
      <c r="AFJ56" s="71"/>
      <c r="AFK56" s="71"/>
      <c r="AFL56" s="71"/>
      <c r="AFM56" s="71"/>
      <c r="AFN56" s="71"/>
      <c r="AFO56" s="71"/>
      <c r="AFP56" s="71"/>
      <c r="AFQ56" s="71"/>
      <c r="AFR56" s="71"/>
      <c r="AFS56" s="71"/>
      <c r="AFT56" s="71"/>
      <c r="AFU56" s="71"/>
      <c r="AFV56" s="71"/>
      <c r="AFW56" s="71"/>
      <c r="AFX56" s="71"/>
      <c r="AFY56" s="71"/>
      <c r="AFZ56" s="71"/>
      <c r="AGA56" s="71"/>
      <c r="AGB56" s="71"/>
      <c r="AGC56" s="71"/>
      <c r="AGD56" s="71"/>
      <c r="AGE56" s="71"/>
      <c r="AGF56" s="71"/>
      <c r="AGG56" s="71"/>
      <c r="AGH56" s="71"/>
      <c r="AGI56" s="71"/>
      <c r="AGJ56" s="71"/>
      <c r="AGK56" s="71"/>
      <c r="AGL56" s="71"/>
      <c r="AGM56" s="71"/>
      <c r="AGN56" s="71"/>
      <c r="AGO56" s="71"/>
      <c r="AGP56" s="71"/>
      <c r="AGQ56" s="71"/>
      <c r="AGR56" s="71"/>
      <c r="AGS56" s="71"/>
      <c r="AGT56" s="71"/>
      <c r="AGU56" s="71"/>
      <c r="AGV56" s="71"/>
      <c r="AGW56" s="71"/>
      <c r="AGX56" s="71"/>
      <c r="AGY56" s="71"/>
      <c r="AGZ56" s="71"/>
      <c r="AHA56" s="71"/>
      <c r="AHB56" s="71"/>
      <c r="AHC56" s="71"/>
      <c r="AHD56" s="71"/>
      <c r="AHE56" s="71"/>
      <c r="AHF56" s="71"/>
      <c r="AHG56" s="71"/>
      <c r="AHH56" s="71"/>
      <c r="AHI56" s="71"/>
      <c r="AHJ56" s="71"/>
      <c r="AHK56" s="71"/>
      <c r="AHL56" s="71"/>
      <c r="AHM56" s="71"/>
      <c r="AHN56" s="71"/>
      <c r="AHO56" s="71"/>
      <c r="AHP56" s="71"/>
      <c r="AHQ56" s="71"/>
      <c r="AHR56" s="71"/>
      <c r="AHS56" s="71"/>
      <c r="AHT56" s="71"/>
      <c r="AHU56" s="71"/>
      <c r="AHV56" s="71"/>
      <c r="AHW56" s="71"/>
      <c r="AHX56" s="71"/>
      <c r="AHY56" s="71"/>
      <c r="AHZ56" s="71"/>
      <c r="AIA56" s="71"/>
      <c r="AIB56" s="71"/>
      <c r="AIC56" s="71"/>
      <c r="AID56" s="71"/>
      <c r="AIE56" s="71"/>
      <c r="AIF56" s="71"/>
      <c r="AIG56" s="71"/>
      <c r="AIH56" s="71"/>
      <c r="AII56" s="71"/>
      <c r="AIJ56" s="71"/>
      <c r="AIK56" s="71"/>
      <c r="AIL56" s="71"/>
      <c r="AIM56" s="71"/>
      <c r="AIN56" s="71"/>
      <c r="AIO56" s="71"/>
      <c r="AIP56" s="71"/>
      <c r="AIQ56" s="71"/>
      <c r="AIR56" s="71"/>
      <c r="AIS56" s="71"/>
      <c r="AIT56" s="71"/>
      <c r="AIU56" s="71"/>
      <c r="AIV56" s="71"/>
      <c r="AIW56" s="71"/>
      <c r="AIX56" s="71"/>
      <c r="AIY56" s="71"/>
      <c r="AIZ56" s="71"/>
      <c r="AJA56" s="71"/>
      <c r="AJB56" s="71"/>
      <c r="AJC56" s="71"/>
      <c r="AJD56" s="71"/>
      <c r="AJE56" s="71"/>
      <c r="AJF56" s="71"/>
      <c r="AJG56" s="71"/>
      <c r="AJH56" s="71"/>
      <c r="AJI56" s="71"/>
      <c r="AJJ56" s="71"/>
      <c r="AJK56" s="71"/>
      <c r="AJL56" s="71"/>
      <c r="AJM56" s="71"/>
      <c r="AJN56" s="71"/>
      <c r="AJO56" s="71"/>
      <c r="AJP56" s="71"/>
      <c r="AJQ56" s="71"/>
      <c r="AJR56" s="71"/>
      <c r="AJS56" s="71"/>
      <c r="AJT56" s="71"/>
      <c r="AJU56" s="71"/>
      <c r="AJV56" s="71"/>
      <c r="AJW56" s="71"/>
      <c r="AJX56" s="71"/>
      <c r="AJY56" s="71"/>
      <c r="AJZ56" s="71"/>
      <c r="AKA56" s="71"/>
      <c r="AKB56" s="71"/>
      <c r="AKC56" s="71"/>
      <c r="AKD56" s="71"/>
      <c r="AKE56" s="71"/>
      <c r="AKF56" s="71"/>
      <c r="AKG56" s="71"/>
      <c r="AKH56" s="71"/>
      <c r="AKI56" s="71"/>
      <c r="AKJ56" s="71"/>
      <c r="AKK56" s="71"/>
      <c r="AKL56" s="71"/>
      <c r="AKM56" s="71"/>
      <c r="AKN56" s="71"/>
      <c r="AKO56" s="71"/>
      <c r="AKP56" s="71"/>
      <c r="AKQ56" s="71"/>
      <c r="AKR56" s="71"/>
      <c r="AKS56" s="71"/>
      <c r="AKT56" s="71"/>
      <c r="AKU56" s="71"/>
      <c r="AKV56" s="71"/>
      <c r="AKW56" s="71"/>
      <c r="AKX56" s="71"/>
      <c r="AKY56" s="71"/>
      <c r="AKZ56" s="71"/>
      <c r="ALA56" s="71"/>
      <c r="ALB56" s="71"/>
      <c r="ALC56" s="71"/>
      <c r="ALD56" s="71"/>
      <c r="ALE56" s="71"/>
      <c r="ALF56" s="71"/>
      <c r="ALG56" s="71"/>
      <c r="ALH56" s="71"/>
      <c r="ALI56" s="71"/>
      <c r="ALJ56" s="71"/>
      <c r="ALK56" s="71"/>
      <c r="ALL56" s="71"/>
      <c r="ALM56" s="71"/>
      <c r="ALN56" s="71"/>
      <c r="ALO56" s="71"/>
      <c r="ALP56" s="71"/>
      <c r="ALQ56" s="71"/>
      <c r="ALR56" s="71"/>
      <c r="ALS56" s="71"/>
      <c r="ALT56" s="71"/>
      <c r="ALU56" s="71"/>
      <c r="ALV56" s="71"/>
      <c r="ALW56" s="71"/>
      <c r="ALX56" s="71"/>
      <c r="ALY56" s="71"/>
      <c r="ALZ56" s="71"/>
      <c r="AMA56" s="71"/>
      <c r="AMB56" s="71"/>
      <c r="AMC56" s="71"/>
      <c r="AMD56" s="71"/>
      <c r="AME56" s="71"/>
      <c r="AMF56" s="71"/>
      <c r="AMG56" s="71"/>
      <c r="AMH56" s="71"/>
      <c r="AMI56" s="71"/>
    </row>
    <row r="57" spans="1:1023" s="65" customFormat="1">
      <c r="A57" s="5" t="s">
        <v>97</v>
      </c>
      <c r="B57" s="85">
        <v>1999</v>
      </c>
      <c r="C57" s="5" t="s">
        <v>185</v>
      </c>
      <c r="D57" s="85">
        <v>346</v>
      </c>
      <c r="E57" s="5" t="s">
        <v>188</v>
      </c>
      <c r="F57" s="71" t="s">
        <v>189</v>
      </c>
      <c r="G57" s="42">
        <v>33724</v>
      </c>
      <c r="H57" s="42">
        <v>35024</v>
      </c>
      <c r="I57" s="103">
        <v>1</v>
      </c>
      <c r="J57" s="71">
        <v>1</v>
      </c>
      <c r="K57" s="71">
        <v>1</v>
      </c>
      <c r="L57" s="10">
        <v>43</v>
      </c>
      <c r="M57" s="10">
        <v>24000</v>
      </c>
      <c r="N57" s="10">
        <v>80000</v>
      </c>
      <c r="O57" s="71">
        <v>4400000</v>
      </c>
      <c r="P57" s="75">
        <f t="shared" si="10"/>
        <v>0.54545454545454553</v>
      </c>
      <c r="Q57" s="75">
        <f t="shared" si="11"/>
        <v>1.8181818181818181</v>
      </c>
      <c r="R57" s="10">
        <v>0</v>
      </c>
      <c r="S57" s="10">
        <v>1</v>
      </c>
      <c r="T57" s="10">
        <v>0</v>
      </c>
      <c r="U57" s="10">
        <v>0</v>
      </c>
      <c r="V57" s="10">
        <v>0</v>
      </c>
      <c r="W57" s="10">
        <v>0</v>
      </c>
      <c r="X57" s="76">
        <f t="shared" si="2"/>
        <v>0.16666666666666666</v>
      </c>
      <c r="Y57" s="10" t="s">
        <v>33</v>
      </c>
      <c r="Z57" s="10">
        <v>0</v>
      </c>
      <c r="AA57" s="43">
        <v>0</v>
      </c>
      <c r="AB57" s="10">
        <v>-1</v>
      </c>
      <c r="AC57" s="10">
        <v>0</v>
      </c>
      <c r="AD57" s="10">
        <v>-1</v>
      </c>
      <c r="AE57" s="10">
        <v>-1</v>
      </c>
      <c r="AF57" s="10">
        <v>0</v>
      </c>
      <c r="AG57" s="74" t="s">
        <v>33</v>
      </c>
      <c r="AH57" s="76">
        <f t="shared" si="3"/>
        <v>-0.42857142857142855</v>
      </c>
      <c r="AI57" s="76">
        <f t="shared" si="4"/>
        <v>-0.13095238095238093</v>
      </c>
      <c r="AJ57" s="10">
        <v>1249</v>
      </c>
      <c r="AK57" s="10">
        <v>0</v>
      </c>
      <c r="AL57" s="10">
        <v>0</v>
      </c>
      <c r="AM57" s="10">
        <v>1</v>
      </c>
      <c r="AN57" s="10">
        <v>0</v>
      </c>
      <c r="AO57" s="43">
        <v>-1</v>
      </c>
      <c r="AP57" s="10" t="s">
        <v>33</v>
      </c>
      <c r="AQ57" s="43">
        <v>1</v>
      </c>
      <c r="AR57" s="43" t="s">
        <v>33</v>
      </c>
      <c r="AS57" s="43" t="s">
        <v>33</v>
      </c>
      <c r="AT57" s="43" t="s">
        <v>33</v>
      </c>
      <c r="AU57" s="43" t="s">
        <v>33</v>
      </c>
      <c r="AV57" s="43">
        <v>-1</v>
      </c>
      <c r="AW57" s="43" t="s">
        <v>33</v>
      </c>
      <c r="AX57" s="43" t="s">
        <v>33</v>
      </c>
      <c r="AY57" s="43" t="s">
        <v>33</v>
      </c>
      <c r="AZ57" s="76">
        <f t="shared" si="12"/>
        <v>0</v>
      </c>
      <c r="BA57" s="10">
        <v>0</v>
      </c>
      <c r="BB57" s="10" t="s">
        <v>33</v>
      </c>
      <c r="BC57" s="10">
        <f t="shared" si="13"/>
        <v>49</v>
      </c>
      <c r="BD57" s="10">
        <v>0</v>
      </c>
      <c r="BE57" s="10" t="s">
        <v>33</v>
      </c>
      <c r="BF57" s="10">
        <f t="shared" si="14"/>
        <v>49</v>
      </c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1"/>
      <c r="CA57" s="71"/>
      <c r="CB57" s="71"/>
      <c r="CC57" s="71"/>
      <c r="CD57" s="71"/>
      <c r="CE57" s="71"/>
      <c r="CF57" s="71"/>
      <c r="CG57" s="7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  <c r="EN57" s="71"/>
      <c r="EO57" s="71"/>
      <c r="EP57" s="71"/>
      <c r="EQ57" s="71"/>
      <c r="ER57" s="71"/>
      <c r="ES57" s="71"/>
      <c r="ET57" s="71"/>
      <c r="EU57" s="71"/>
      <c r="EV57" s="71"/>
      <c r="EW57" s="71"/>
      <c r="EX57" s="71"/>
      <c r="EY57" s="71"/>
      <c r="EZ57" s="71"/>
      <c r="FA57" s="71"/>
      <c r="FB57" s="71"/>
      <c r="FC57" s="71"/>
      <c r="FD57" s="71"/>
      <c r="FE57" s="71"/>
      <c r="FF57" s="71"/>
      <c r="FG57" s="71"/>
      <c r="FH57" s="71"/>
      <c r="FI57" s="71"/>
      <c r="FJ57" s="71"/>
      <c r="FK57" s="71"/>
      <c r="FL57" s="71"/>
      <c r="FM57" s="71"/>
      <c r="FN57" s="71"/>
      <c r="FO57" s="71"/>
      <c r="FP57" s="71"/>
      <c r="FQ57" s="71"/>
      <c r="FR57" s="71"/>
      <c r="FS57" s="71"/>
      <c r="FT57" s="71"/>
      <c r="FU57" s="71"/>
      <c r="FV57" s="71"/>
      <c r="FW57" s="71"/>
      <c r="FX57" s="71"/>
      <c r="FY57" s="71"/>
      <c r="FZ57" s="71"/>
      <c r="GA57" s="71"/>
      <c r="GB57" s="71"/>
      <c r="GC57" s="71"/>
      <c r="GD57" s="71"/>
      <c r="GE57" s="71"/>
      <c r="GF57" s="71"/>
      <c r="GG57" s="71"/>
      <c r="GH57" s="71"/>
      <c r="GI57" s="71"/>
      <c r="GJ57" s="71"/>
      <c r="GK57" s="71"/>
      <c r="GL57" s="71"/>
      <c r="GM57" s="71"/>
      <c r="GN57" s="71"/>
      <c r="GO57" s="71"/>
      <c r="GP57" s="71"/>
      <c r="GQ57" s="71"/>
      <c r="GR57" s="71"/>
      <c r="GS57" s="71"/>
      <c r="GT57" s="71"/>
      <c r="GU57" s="71"/>
      <c r="GV57" s="71"/>
      <c r="GW57" s="71"/>
      <c r="GX57" s="71"/>
      <c r="GY57" s="71"/>
      <c r="GZ57" s="71"/>
      <c r="HA57" s="71"/>
      <c r="HB57" s="71"/>
      <c r="HC57" s="71"/>
      <c r="HD57" s="71"/>
      <c r="HE57" s="71"/>
      <c r="HF57" s="71"/>
      <c r="HG57" s="71"/>
      <c r="HH57" s="71"/>
      <c r="HI57" s="71"/>
      <c r="HJ57" s="71"/>
      <c r="HK57" s="71"/>
      <c r="HL57" s="71"/>
      <c r="HM57" s="71"/>
      <c r="HN57" s="71"/>
      <c r="HO57" s="71"/>
      <c r="HP57" s="71"/>
      <c r="HQ57" s="71"/>
      <c r="HR57" s="71"/>
      <c r="HS57" s="71"/>
      <c r="HT57" s="71"/>
      <c r="HU57" s="71"/>
      <c r="HV57" s="71"/>
      <c r="HW57" s="71"/>
      <c r="HX57" s="71"/>
      <c r="HY57" s="71"/>
      <c r="HZ57" s="71"/>
      <c r="IA57" s="71"/>
      <c r="IB57" s="71"/>
      <c r="IC57" s="71"/>
      <c r="ID57" s="71"/>
      <c r="IE57" s="71"/>
      <c r="IF57" s="71"/>
      <c r="IG57" s="71"/>
      <c r="IH57" s="71"/>
      <c r="II57" s="71"/>
      <c r="IJ57" s="71"/>
      <c r="IK57" s="71"/>
      <c r="IL57" s="71"/>
      <c r="IM57" s="71"/>
      <c r="IN57" s="71"/>
      <c r="IO57" s="71"/>
      <c r="IP57" s="71"/>
      <c r="IQ57" s="71"/>
      <c r="IR57" s="71"/>
      <c r="IS57" s="71"/>
      <c r="IT57" s="71"/>
      <c r="IU57" s="71"/>
      <c r="IV57" s="71"/>
      <c r="IW57" s="71"/>
      <c r="IX57" s="71"/>
      <c r="IY57" s="71"/>
      <c r="IZ57" s="71"/>
      <c r="JA57" s="71"/>
      <c r="JB57" s="71"/>
      <c r="JC57" s="71"/>
      <c r="JD57" s="71"/>
      <c r="JE57" s="71"/>
      <c r="JF57" s="71"/>
      <c r="JG57" s="71"/>
      <c r="JH57" s="71"/>
      <c r="JI57" s="71"/>
      <c r="JJ57" s="71"/>
      <c r="JK57" s="71"/>
      <c r="JL57" s="71"/>
      <c r="JM57" s="71"/>
      <c r="JN57" s="71"/>
      <c r="JO57" s="71"/>
      <c r="JP57" s="71"/>
      <c r="JQ57" s="71"/>
      <c r="JR57" s="71"/>
      <c r="JS57" s="71"/>
      <c r="JT57" s="71"/>
      <c r="JU57" s="71"/>
      <c r="JV57" s="71"/>
      <c r="JW57" s="71"/>
      <c r="JX57" s="71"/>
      <c r="JY57" s="71"/>
      <c r="JZ57" s="71"/>
      <c r="KA57" s="71"/>
      <c r="KB57" s="71"/>
      <c r="KC57" s="71"/>
      <c r="KD57" s="71"/>
      <c r="KE57" s="71"/>
      <c r="KF57" s="71"/>
      <c r="KG57" s="71"/>
      <c r="KH57" s="71"/>
      <c r="KI57" s="71"/>
      <c r="KJ57" s="71"/>
      <c r="KK57" s="71"/>
      <c r="KL57" s="71"/>
      <c r="KM57" s="71"/>
      <c r="KN57" s="71"/>
      <c r="KO57" s="71"/>
      <c r="KP57" s="71"/>
      <c r="KQ57" s="71"/>
      <c r="KR57" s="71"/>
      <c r="KS57" s="71"/>
      <c r="KT57" s="71"/>
      <c r="KU57" s="71"/>
      <c r="KV57" s="71"/>
      <c r="KW57" s="71"/>
      <c r="KX57" s="71"/>
      <c r="KY57" s="71"/>
      <c r="KZ57" s="71"/>
      <c r="LA57" s="71"/>
      <c r="LB57" s="71"/>
      <c r="LC57" s="71"/>
      <c r="LD57" s="71"/>
      <c r="LE57" s="71"/>
      <c r="LF57" s="71"/>
      <c r="LG57" s="71"/>
      <c r="LH57" s="71"/>
      <c r="LI57" s="71"/>
      <c r="LJ57" s="71"/>
      <c r="LK57" s="71"/>
      <c r="LL57" s="71"/>
      <c r="LM57" s="71"/>
      <c r="LN57" s="71"/>
      <c r="LO57" s="71"/>
      <c r="LP57" s="71"/>
      <c r="LQ57" s="71"/>
      <c r="LR57" s="71"/>
      <c r="LS57" s="71"/>
      <c r="LT57" s="71"/>
      <c r="LU57" s="71"/>
      <c r="LV57" s="71"/>
      <c r="LW57" s="71"/>
      <c r="LX57" s="71"/>
      <c r="LY57" s="71"/>
      <c r="LZ57" s="71"/>
      <c r="MA57" s="71"/>
      <c r="MB57" s="71"/>
      <c r="MC57" s="71"/>
      <c r="MD57" s="71"/>
      <c r="ME57" s="71"/>
      <c r="MF57" s="71"/>
      <c r="MG57" s="71"/>
      <c r="MH57" s="71"/>
      <c r="MI57" s="71"/>
      <c r="MJ57" s="71"/>
      <c r="MK57" s="71"/>
      <c r="ML57" s="71"/>
      <c r="MM57" s="71"/>
      <c r="MN57" s="71"/>
      <c r="MO57" s="71"/>
      <c r="MP57" s="71"/>
      <c r="MQ57" s="71"/>
      <c r="MR57" s="71"/>
      <c r="MS57" s="71"/>
      <c r="MT57" s="71"/>
      <c r="MU57" s="71"/>
      <c r="MV57" s="71"/>
      <c r="MW57" s="71"/>
      <c r="MX57" s="71"/>
      <c r="MY57" s="71"/>
      <c r="MZ57" s="71"/>
      <c r="NA57" s="71"/>
      <c r="NB57" s="71"/>
      <c r="NC57" s="71"/>
      <c r="ND57" s="71"/>
      <c r="NE57" s="71"/>
      <c r="NF57" s="71"/>
      <c r="NG57" s="71"/>
      <c r="NH57" s="71"/>
      <c r="NI57" s="71"/>
      <c r="NJ57" s="71"/>
      <c r="NK57" s="71"/>
      <c r="NL57" s="71"/>
      <c r="NM57" s="71"/>
      <c r="NN57" s="71"/>
      <c r="NO57" s="71"/>
      <c r="NP57" s="71"/>
      <c r="NQ57" s="71"/>
      <c r="NR57" s="71"/>
      <c r="NS57" s="71"/>
      <c r="NT57" s="71"/>
      <c r="NU57" s="71"/>
      <c r="NV57" s="71"/>
      <c r="NW57" s="71"/>
      <c r="NX57" s="71"/>
      <c r="NY57" s="71"/>
      <c r="NZ57" s="71"/>
      <c r="OA57" s="71"/>
      <c r="OB57" s="71"/>
      <c r="OC57" s="71"/>
      <c r="OD57" s="71"/>
      <c r="OE57" s="71"/>
      <c r="OF57" s="71"/>
      <c r="OG57" s="71"/>
      <c r="OH57" s="71"/>
      <c r="OI57" s="71"/>
      <c r="OJ57" s="71"/>
      <c r="OK57" s="71"/>
      <c r="OL57" s="71"/>
      <c r="OM57" s="71"/>
      <c r="ON57" s="71"/>
      <c r="OO57" s="71"/>
      <c r="OP57" s="71"/>
      <c r="OQ57" s="71"/>
      <c r="OR57" s="71"/>
      <c r="OS57" s="71"/>
      <c r="OT57" s="71"/>
      <c r="OU57" s="71"/>
      <c r="OV57" s="71"/>
      <c r="OW57" s="71"/>
      <c r="OX57" s="71"/>
      <c r="OY57" s="71"/>
      <c r="OZ57" s="71"/>
      <c r="PA57" s="71"/>
      <c r="PB57" s="71"/>
      <c r="PC57" s="71"/>
      <c r="PD57" s="71"/>
      <c r="PE57" s="71"/>
      <c r="PF57" s="71"/>
      <c r="PG57" s="71"/>
      <c r="PH57" s="71"/>
      <c r="PI57" s="71"/>
      <c r="PJ57" s="71"/>
      <c r="PK57" s="71"/>
      <c r="PL57" s="71"/>
      <c r="PM57" s="71"/>
      <c r="PN57" s="71"/>
      <c r="PO57" s="71"/>
      <c r="PP57" s="71"/>
      <c r="PQ57" s="71"/>
      <c r="PR57" s="71"/>
      <c r="PS57" s="71"/>
      <c r="PT57" s="71"/>
      <c r="PU57" s="71"/>
      <c r="PV57" s="71"/>
      <c r="PW57" s="71"/>
      <c r="PX57" s="71"/>
      <c r="PY57" s="71"/>
      <c r="PZ57" s="71"/>
      <c r="QA57" s="71"/>
      <c r="QB57" s="71"/>
      <c r="QC57" s="71"/>
      <c r="QD57" s="71"/>
      <c r="QE57" s="71"/>
      <c r="QF57" s="71"/>
      <c r="QG57" s="71"/>
      <c r="QH57" s="71"/>
      <c r="QI57" s="71"/>
      <c r="QJ57" s="71"/>
      <c r="QK57" s="71"/>
      <c r="QL57" s="71"/>
      <c r="QM57" s="71"/>
      <c r="QN57" s="71"/>
      <c r="QO57" s="71"/>
      <c r="QP57" s="71"/>
      <c r="QQ57" s="71"/>
      <c r="QR57" s="71"/>
      <c r="QS57" s="71"/>
      <c r="QT57" s="71"/>
      <c r="QU57" s="71"/>
      <c r="QV57" s="71"/>
      <c r="QW57" s="71"/>
      <c r="QX57" s="71"/>
      <c r="QY57" s="71"/>
      <c r="QZ57" s="71"/>
      <c r="RA57" s="71"/>
      <c r="RB57" s="71"/>
      <c r="RC57" s="71"/>
      <c r="RD57" s="71"/>
      <c r="RE57" s="71"/>
      <c r="RF57" s="71"/>
      <c r="RG57" s="71"/>
      <c r="RH57" s="71"/>
      <c r="RI57" s="71"/>
      <c r="RJ57" s="71"/>
      <c r="RK57" s="71"/>
      <c r="RL57" s="71"/>
      <c r="RM57" s="71"/>
      <c r="RN57" s="71"/>
      <c r="RO57" s="71"/>
      <c r="RP57" s="71"/>
      <c r="RQ57" s="71"/>
      <c r="RR57" s="71"/>
      <c r="RS57" s="71"/>
      <c r="RT57" s="71"/>
      <c r="RU57" s="71"/>
      <c r="RV57" s="71"/>
      <c r="RW57" s="71"/>
      <c r="RX57" s="71"/>
      <c r="RY57" s="71"/>
      <c r="RZ57" s="71"/>
      <c r="SA57" s="71"/>
      <c r="SB57" s="71"/>
      <c r="SC57" s="71"/>
      <c r="SD57" s="71"/>
      <c r="SE57" s="71"/>
      <c r="SF57" s="71"/>
      <c r="SG57" s="71"/>
      <c r="SH57" s="71"/>
      <c r="SI57" s="71"/>
      <c r="SJ57" s="71"/>
      <c r="SK57" s="71"/>
      <c r="SL57" s="71"/>
      <c r="SM57" s="71"/>
      <c r="SN57" s="71"/>
      <c r="SO57" s="71"/>
      <c r="SP57" s="71"/>
      <c r="SQ57" s="71"/>
      <c r="SR57" s="71"/>
      <c r="SS57" s="71"/>
      <c r="ST57" s="71"/>
      <c r="SU57" s="71"/>
      <c r="SV57" s="71"/>
      <c r="SW57" s="71"/>
      <c r="SX57" s="71"/>
      <c r="SY57" s="71"/>
      <c r="SZ57" s="71"/>
      <c r="TA57" s="71"/>
      <c r="TB57" s="71"/>
      <c r="TC57" s="71"/>
      <c r="TD57" s="71"/>
      <c r="TE57" s="71"/>
      <c r="TF57" s="71"/>
      <c r="TG57" s="71"/>
      <c r="TH57" s="71"/>
      <c r="TI57" s="71"/>
      <c r="TJ57" s="71"/>
      <c r="TK57" s="71"/>
      <c r="TL57" s="71"/>
      <c r="TM57" s="71"/>
      <c r="TN57" s="71"/>
      <c r="TO57" s="71"/>
      <c r="TP57" s="71"/>
      <c r="TQ57" s="71"/>
      <c r="TR57" s="71"/>
      <c r="TS57" s="71"/>
      <c r="TT57" s="71"/>
      <c r="TU57" s="71"/>
      <c r="TV57" s="71"/>
      <c r="TW57" s="71"/>
      <c r="TX57" s="71"/>
      <c r="TY57" s="71"/>
      <c r="TZ57" s="71"/>
      <c r="UA57" s="71"/>
      <c r="UB57" s="71"/>
      <c r="UC57" s="71"/>
      <c r="UD57" s="71"/>
      <c r="UE57" s="71"/>
      <c r="UF57" s="71"/>
      <c r="UG57" s="71"/>
      <c r="UH57" s="71"/>
      <c r="UI57" s="71"/>
      <c r="UJ57" s="71"/>
      <c r="UK57" s="71"/>
      <c r="UL57" s="71"/>
      <c r="UM57" s="71"/>
      <c r="UN57" s="71"/>
      <c r="UO57" s="71"/>
      <c r="UP57" s="71"/>
      <c r="UQ57" s="71"/>
      <c r="UR57" s="71"/>
      <c r="US57" s="71"/>
      <c r="UT57" s="71"/>
      <c r="UU57" s="71"/>
      <c r="UV57" s="71"/>
      <c r="UW57" s="71"/>
      <c r="UX57" s="71"/>
      <c r="UY57" s="71"/>
      <c r="UZ57" s="71"/>
      <c r="VA57" s="71"/>
      <c r="VB57" s="71"/>
      <c r="VC57" s="71"/>
      <c r="VD57" s="71"/>
      <c r="VE57" s="71"/>
      <c r="VF57" s="71"/>
      <c r="VG57" s="71"/>
      <c r="VH57" s="71"/>
      <c r="VI57" s="71"/>
      <c r="VJ57" s="71"/>
      <c r="VK57" s="71"/>
      <c r="VL57" s="71"/>
      <c r="VM57" s="71"/>
      <c r="VN57" s="71"/>
      <c r="VO57" s="71"/>
      <c r="VP57" s="71"/>
      <c r="VQ57" s="71"/>
      <c r="VR57" s="71"/>
      <c r="VS57" s="71"/>
      <c r="VT57" s="71"/>
      <c r="VU57" s="71"/>
      <c r="VV57" s="71"/>
      <c r="VW57" s="71"/>
      <c r="VX57" s="71"/>
      <c r="VY57" s="71"/>
      <c r="VZ57" s="71"/>
      <c r="WA57" s="71"/>
      <c r="WB57" s="71"/>
      <c r="WC57" s="71"/>
      <c r="WD57" s="71"/>
      <c r="WE57" s="71"/>
      <c r="WF57" s="71"/>
      <c r="WG57" s="71"/>
      <c r="WH57" s="71"/>
      <c r="WI57" s="71"/>
      <c r="WJ57" s="71"/>
      <c r="WK57" s="71"/>
      <c r="WL57" s="71"/>
      <c r="WM57" s="71"/>
      <c r="WN57" s="71"/>
      <c r="WO57" s="71"/>
      <c r="WP57" s="71"/>
      <c r="WQ57" s="71"/>
      <c r="WR57" s="71"/>
      <c r="WS57" s="71"/>
      <c r="WT57" s="71"/>
      <c r="WU57" s="71"/>
      <c r="WV57" s="71"/>
      <c r="WW57" s="71"/>
      <c r="WX57" s="71"/>
      <c r="WY57" s="71"/>
      <c r="WZ57" s="71"/>
      <c r="XA57" s="71"/>
      <c r="XB57" s="71"/>
      <c r="XC57" s="71"/>
      <c r="XD57" s="71"/>
      <c r="XE57" s="71"/>
      <c r="XF57" s="71"/>
      <c r="XG57" s="71"/>
      <c r="XH57" s="71"/>
      <c r="XI57" s="71"/>
      <c r="XJ57" s="71"/>
      <c r="XK57" s="71"/>
      <c r="XL57" s="71"/>
      <c r="XM57" s="71"/>
      <c r="XN57" s="71"/>
      <c r="XO57" s="71"/>
      <c r="XP57" s="71"/>
      <c r="XQ57" s="71"/>
      <c r="XR57" s="71"/>
      <c r="XS57" s="71"/>
      <c r="XT57" s="71"/>
      <c r="XU57" s="71"/>
      <c r="XV57" s="71"/>
      <c r="XW57" s="71"/>
      <c r="XX57" s="71"/>
      <c r="XY57" s="71"/>
      <c r="XZ57" s="71"/>
      <c r="YA57" s="71"/>
      <c r="YB57" s="71"/>
      <c r="YC57" s="71"/>
      <c r="YD57" s="71"/>
      <c r="YE57" s="71"/>
      <c r="YF57" s="71"/>
      <c r="YG57" s="71"/>
      <c r="YH57" s="71"/>
      <c r="YI57" s="71"/>
      <c r="YJ57" s="71"/>
      <c r="YK57" s="71"/>
      <c r="YL57" s="71"/>
      <c r="YM57" s="71"/>
      <c r="YN57" s="71"/>
      <c r="YO57" s="71"/>
      <c r="YP57" s="71"/>
      <c r="YQ57" s="71"/>
      <c r="YR57" s="71"/>
      <c r="YS57" s="71"/>
      <c r="YT57" s="71"/>
      <c r="YU57" s="71"/>
      <c r="YV57" s="71"/>
      <c r="YW57" s="71"/>
      <c r="YX57" s="71"/>
      <c r="YY57" s="71"/>
      <c r="YZ57" s="71"/>
      <c r="ZA57" s="71"/>
      <c r="ZB57" s="71"/>
      <c r="ZC57" s="71"/>
      <c r="ZD57" s="71"/>
      <c r="ZE57" s="71"/>
      <c r="ZF57" s="71"/>
      <c r="ZG57" s="71"/>
      <c r="ZH57" s="71"/>
      <c r="ZI57" s="71"/>
      <c r="ZJ57" s="71"/>
      <c r="ZK57" s="71"/>
      <c r="ZL57" s="71"/>
      <c r="ZM57" s="71"/>
      <c r="ZN57" s="71"/>
      <c r="ZO57" s="71"/>
      <c r="ZP57" s="71"/>
      <c r="ZQ57" s="71"/>
      <c r="ZR57" s="71"/>
      <c r="ZS57" s="71"/>
      <c r="ZT57" s="71"/>
      <c r="ZU57" s="71"/>
      <c r="ZV57" s="71"/>
      <c r="ZW57" s="71"/>
      <c r="ZX57" s="71"/>
      <c r="ZY57" s="71"/>
      <c r="ZZ57" s="71"/>
      <c r="AAA57" s="71"/>
      <c r="AAB57" s="71"/>
      <c r="AAC57" s="71"/>
      <c r="AAD57" s="71"/>
      <c r="AAE57" s="71"/>
      <c r="AAF57" s="71"/>
      <c r="AAG57" s="71"/>
      <c r="AAH57" s="71"/>
      <c r="AAI57" s="71"/>
      <c r="AAJ57" s="71"/>
      <c r="AAK57" s="71"/>
      <c r="AAL57" s="71"/>
      <c r="AAM57" s="71"/>
      <c r="AAN57" s="71"/>
      <c r="AAO57" s="71"/>
      <c r="AAP57" s="71"/>
      <c r="AAQ57" s="71"/>
      <c r="AAR57" s="71"/>
      <c r="AAS57" s="71"/>
      <c r="AAT57" s="71"/>
      <c r="AAU57" s="71"/>
      <c r="AAV57" s="71"/>
      <c r="AAW57" s="71"/>
      <c r="AAX57" s="71"/>
      <c r="AAY57" s="71"/>
      <c r="AAZ57" s="71"/>
      <c r="ABA57" s="71"/>
      <c r="ABB57" s="71"/>
      <c r="ABC57" s="71"/>
      <c r="ABD57" s="71"/>
      <c r="ABE57" s="71"/>
      <c r="ABF57" s="71"/>
      <c r="ABG57" s="71"/>
      <c r="ABH57" s="71"/>
      <c r="ABI57" s="71"/>
      <c r="ABJ57" s="71"/>
      <c r="ABK57" s="71"/>
      <c r="ABL57" s="71"/>
      <c r="ABM57" s="71"/>
      <c r="ABN57" s="71"/>
      <c r="ABO57" s="71"/>
      <c r="ABP57" s="71"/>
      <c r="ABQ57" s="71"/>
      <c r="ABR57" s="71"/>
      <c r="ABS57" s="71"/>
      <c r="ABT57" s="71"/>
      <c r="ABU57" s="71"/>
      <c r="ABV57" s="71"/>
      <c r="ABW57" s="71"/>
      <c r="ABX57" s="71"/>
      <c r="ABY57" s="71"/>
      <c r="ABZ57" s="71"/>
      <c r="ACA57" s="71"/>
      <c r="ACB57" s="71"/>
      <c r="ACC57" s="71"/>
      <c r="ACD57" s="71"/>
      <c r="ACE57" s="71"/>
      <c r="ACF57" s="71"/>
      <c r="ACG57" s="71"/>
      <c r="ACH57" s="71"/>
      <c r="ACI57" s="71"/>
      <c r="ACJ57" s="71"/>
      <c r="ACK57" s="71"/>
      <c r="ACL57" s="71"/>
      <c r="ACM57" s="71"/>
      <c r="ACN57" s="71"/>
      <c r="ACO57" s="71"/>
      <c r="ACP57" s="71"/>
      <c r="ACQ57" s="71"/>
      <c r="ACR57" s="71"/>
      <c r="ACS57" s="71"/>
      <c r="ACT57" s="71"/>
      <c r="ACU57" s="71"/>
      <c r="ACV57" s="71"/>
      <c r="ACW57" s="71"/>
      <c r="ACX57" s="71"/>
      <c r="ACY57" s="71"/>
      <c r="ACZ57" s="71"/>
      <c r="ADA57" s="71"/>
      <c r="ADB57" s="71"/>
      <c r="ADC57" s="71"/>
      <c r="ADD57" s="71"/>
      <c r="ADE57" s="71"/>
      <c r="ADF57" s="71"/>
      <c r="ADG57" s="71"/>
      <c r="ADH57" s="71"/>
      <c r="ADI57" s="71"/>
      <c r="ADJ57" s="71"/>
      <c r="ADK57" s="71"/>
      <c r="ADL57" s="71"/>
      <c r="ADM57" s="71"/>
      <c r="ADN57" s="71"/>
      <c r="ADO57" s="71"/>
      <c r="ADP57" s="71"/>
      <c r="ADQ57" s="71"/>
      <c r="ADR57" s="71"/>
      <c r="ADS57" s="71"/>
      <c r="ADT57" s="71"/>
      <c r="ADU57" s="71"/>
      <c r="ADV57" s="71"/>
      <c r="ADW57" s="71"/>
      <c r="ADX57" s="71"/>
      <c r="ADY57" s="71"/>
      <c r="ADZ57" s="71"/>
      <c r="AEA57" s="71"/>
      <c r="AEB57" s="71"/>
      <c r="AEC57" s="71"/>
      <c r="AED57" s="71"/>
      <c r="AEE57" s="71"/>
      <c r="AEF57" s="71"/>
      <c r="AEG57" s="71"/>
      <c r="AEH57" s="71"/>
      <c r="AEI57" s="71"/>
      <c r="AEJ57" s="71"/>
      <c r="AEK57" s="71"/>
      <c r="AEL57" s="71"/>
      <c r="AEM57" s="71"/>
      <c r="AEN57" s="71"/>
      <c r="AEO57" s="71"/>
      <c r="AEP57" s="71"/>
      <c r="AEQ57" s="71"/>
      <c r="AER57" s="71"/>
      <c r="AES57" s="71"/>
      <c r="AET57" s="71"/>
      <c r="AEU57" s="71"/>
      <c r="AEV57" s="71"/>
      <c r="AEW57" s="71"/>
      <c r="AEX57" s="71"/>
      <c r="AEY57" s="71"/>
      <c r="AEZ57" s="71"/>
      <c r="AFA57" s="71"/>
      <c r="AFB57" s="71"/>
      <c r="AFC57" s="71"/>
      <c r="AFD57" s="71"/>
      <c r="AFE57" s="71"/>
      <c r="AFF57" s="71"/>
      <c r="AFG57" s="71"/>
      <c r="AFH57" s="71"/>
      <c r="AFI57" s="71"/>
      <c r="AFJ57" s="71"/>
      <c r="AFK57" s="71"/>
      <c r="AFL57" s="71"/>
      <c r="AFM57" s="71"/>
      <c r="AFN57" s="71"/>
      <c r="AFO57" s="71"/>
      <c r="AFP57" s="71"/>
      <c r="AFQ57" s="71"/>
      <c r="AFR57" s="71"/>
      <c r="AFS57" s="71"/>
      <c r="AFT57" s="71"/>
      <c r="AFU57" s="71"/>
      <c r="AFV57" s="71"/>
      <c r="AFW57" s="71"/>
      <c r="AFX57" s="71"/>
      <c r="AFY57" s="71"/>
      <c r="AFZ57" s="71"/>
      <c r="AGA57" s="71"/>
      <c r="AGB57" s="71"/>
      <c r="AGC57" s="71"/>
      <c r="AGD57" s="71"/>
      <c r="AGE57" s="71"/>
      <c r="AGF57" s="71"/>
      <c r="AGG57" s="71"/>
      <c r="AGH57" s="71"/>
      <c r="AGI57" s="71"/>
      <c r="AGJ57" s="71"/>
      <c r="AGK57" s="71"/>
      <c r="AGL57" s="71"/>
      <c r="AGM57" s="71"/>
      <c r="AGN57" s="71"/>
      <c r="AGO57" s="71"/>
      <c r="AGP57" s="71"/>
      <c r="AGQ57" s="71"/>
      <c r="AGR57" s="71"/>
      <c r="AGS57" s="71"/>
      <c r="AGT57" s="71"/>
      <c r="AGU57" s="71"/>
      <c r="AGV57" s="71"/>
      <c r="AGW57" s="71"/>
      <c r="AGX57" s="71"/>
      <c r="AGY57" s="71"/>
      <c r="AGZ57" s="71"/>
      <c r="AHA57" s="71"/>
      <c r="AHB57" s="71"/>
      <c r="AHC57" s="71"/>
      <c r="AHD57" s="71"/>
      <c r="AHE57" s="71"/>
      <c r="AHF57" s="71"/>
      <c r="AHG57" s="71"/>
      <c r="AHH57" s="71"/>
      <c r="AHI57" s="71"/>
      <c r="AHJ57" s="71"/>
      <c r="AHK57" s="71"/>
      <c r="AHL57" s="71"/>
      <c r="AHM57" s="71"/>
      <c r="AHN57" s="71"/>
      <c r="AHO57" s="71"/>
      <c r="AHP57" s="71"/>
      <c r="AHQ57" s="71"/>
      <c r="AHR57" s="71"/>
      <c r="AHS57" s="71"/>
      <c r="AHT57" s="71"/>
      <c r="AHU57" s="71"/>
      <c r="AHV57" s="71"/>
      <c r="AHW57" s="71"/>
      <c r="AHX57" s="71"/>
      <c r="AHY57" s="71"/>
      <c r="AHZ57" s="71"/>
      <c r="AIA57" s="71"/>
      <c r="AIB57" s="71"/>
      <c r="AIC57" s="71"/>
      <c r="AID57" s="71"/>
      <c r="AIE57" s="71"/>
      <c r="AIF57" s="71"/>
      <c r="AIG57" s="71"/>
      <c r="AIH57" s="71"/>
      <c r="AII57" s="71"/>
      <c r="AIJ57" s="71"/>
      <c r="AIK57" s="71"/>
      <c r="AIL57" s="71"/>
      <c r="AIM57" s="71"/>
      <c r="AIN57" s="71"/>
      <c r="AIO57" s="71"/>
      <c r="AIP57" s="71"/>
      <c r="AIQ57" s="71"/>
      <c r="AIR57" s="71"/>
      <c r="AIS57" s="71"/>
      <c r="AIT57" s="71"/>
      <c r="AIU57" s="71"/>
      <c r="AIV57" s="71"/>
      <c r="AIW57" s="71"/>
      <c r="AIX57" s="71"/>
      <c r="AIY57" s="71"/>
      <c r="AIZ57" s="71"/>
      <c r="AJA57" s="71"/>
      <c r="AJB57" s="71"/>
      <c r="AJC57" s="71"/>
      <c r="AJD57" s="71"/>
      <c r="AJE57" s="71"/>
      <c r="AJF57" s="71"/>
      <c r="AJG57" s="71"/>
      <c r="AJH57" s="71"/>
      <c r="AJI57" s="71"/>
      <c r="AJJ57" s="71"/>
      <c r="AJK57" s="71"/>
      <c r="AJL57" s="71"/>
      <c r="AJM57" s="71"/>
      <c r="AJN57" s="71"/>
      <c r="AJO57" s="71"/>
      <c r="AJP57" s="71"/>
      <c r="AJQ57" s="71"/>
      <c r="AJR57" s="71"/>
      <c r="AJS57" s="71"/>
      <c r="AJT57" s="71"/>
      <c r="AJU57" s="71"/>
      <c r="AJV57" s="71"/>
      <c r="AJW57" s="71"/>
      <c r="AJX57" s="71"/>
      <c r="AJY57" s="71"/>
      <c r="AJZ57" s="71"/>
      <c r="AKA57" s="71"/>
      <c r="AKB57" s="71"/>
      <c r="AKC57" s="71"/>
      <c r="AKD57" s="71"/>
      <c r="AKE57" s="71"/>
      <c r="AKF57" s="71"/>
      <c r="AKG57" s="71"/>
      <c r="AKH57" s="71"/>
      <c r="AKI57" s="71"/>
      <c r="AKJ57" s="71"/>
      <c r="AKK57" s="71"/>
      <c r="AKL57" s="71"/>
      <c r="AKM57" s="71"/>
      <c r="AKN57" s="71"/>
      <c r="AKO57" s="71"/>
      <c r="AKP57" s="71"/>
      <c r="AKQ57" s="71"/>
      <c r="AKR57" s="71"/>
      <c r="AKS57" s="71"/>
      <c r="AKT57" s="71"/>
      <c r="AKU57" s="71"/>
      <c r="AKV57" s="71"/>
      <c r="AKW57" s="71"/>
      <c r="AKX57" s="71"/>
      <c r="AKY57" s="71"/>
      <c r="AKZ57" s="71"/>
      <c r="ALA57" s="71"/>
      <c r="ALB57" s="71"/>
      <c r="ALC57" s="71"/>
      <c r="ALD57" s="71"/>
      <c r="ALE57" s="71"/>
      <c r="ALF57" s="71"/>
      <c r="ALG57" s="71"/>
      <c r="ALH57" s="71"/>
      <c r="ALI57" s="71"/>
      <c r="ALJ57" s="71"/>
      <c r="ALK57" s="71"/>
      <c r="ALL57" s="71"/>
      <c r="ALM57" s="71"/>
      <c r="ALN57" s="71"/>
      <c r="ALO57" s="71"/>
      <c r="ALP57" s="71"/>
      <c r="ALQ57" s="71"/>
      <c r="ALR57" s="71"/>
      <c r="ALS57" s="71"/>
      <c r="ALT57" s="71"/>
      <c r="ALU57" s="71"/>
      <c r="ALV57" s="71"/>
      <c r="ALW57" s="71"/>
      <c r="ALX57" s="71"/>
      <c r="ALY57" s="71"/>
      <c r="ALZ57" s="71"/>
      <c r="AMA57" s="71"/>
      <c r="AMB57" s="71"/>
      <c r="AMC57" s="71"/>
      <c r="AMD57" s="71"/>
      <c r="AME57" s="71"/>
      <c r="AMF57" s="71"/>
      <c r="AMG57" s="71"/>
      <c r="AMH57" s="71"/>
      <c r="AMI57" s="71"/>
    </row>
    <row r="58" spans="1:1023" s="65" customFormat="1">
      <c r="A58" s="5" t="s">
        <v>97</v>
      </c>
      <c r="B58" s="85">
        <v>2000</v>
      </c>
      <c r="C58" s="5" t="s">
        <v>185</v>
      </c>
      <c r="D58" s="85">
        <v>346</v>
      </c>
      <c r="E58" s="5" t="s">
        <v>188</v>
      </c>
      <c r="F58" s="71" t="s">
        <v>189</v>
      </c>
      <c r="G58" s="42">
        <v>33724</v>
      </c>
      <c r="H58" s="42">
        <v>35024</v>
      </c>
      <c r="I58" s="103">
        <v>1</v>
      </c>
      <c r="J58" s="71">
        <v>1</v>
      </c>
      <c r="K58" s="71">
        <v>1</v>
      </c>
      <c r="L58" s="10">
        <v>43</v>
      </c>
      <c r="M58" s="10">
        <v>24000</v>
      </c>
      <c r="N58" s="10">
        <v>80000</v>
      </c>
      <c r="O58" s="71">
        <v>4400000</v>
      </c>
      <c r="P58" s="75">
        <f t="shared" si="10"/>
        <v>0.54545454545454553</v>
      </c>
      <c r="Q58" s="75">
        <f t="shared" si="11"/>
        <v>1.8181818181818181</v>
      </c>
      <c r="R58" s="10">
        <v>0</v>
      </c>
      <c r="S58" s="10">
        <v>1</v>
      </c>
      <c r="T58" s="10">
        <v>0</v>
      </c>
      <c r="U58" s="10">
        <v>0</v>
      </c>
      <c r="V58" s="10">
        <v>0</v>
      </c>
      <c r="W58" s="10">
        <v>0</v>
      </c>
      <c r="X58" s="76">
        <f t="shared" si="2"/>
        <v>0.16666666666666666</v>
      </c>
      <c r="Y58" s="10" t="s">
        <v>33</v>
      </c>
      <c r="Z58" s="10">
        <v>0</v>
      </c>
      <c r="AA58" s="43">
        <v>0</v>
      </c>
      <c r="AB58" s="10">
        <v>-1</v>
      </c>
      <c r="AC58" s="10">
        <v>0</v>
      </c>
      <c r="AD58" s="10">
        <v>-1</v>
      </c>
      <c r="AE58" s="10">
        <v>-1</v>
      </c>
      <c r="AF58" s="10">
        <v>0</v>
      </c>
      <c r="AG58" s="74" t="s">
        <v>33</v>
      </c>
      <c r="AH58" s="76">
        <f t="shared" si="3"/>
        <v>-0.42857142857142855</v>
      </c>
      <c r="AI58" s="76">
        <f t="shared" si="4"/>
        <v>-0.13095238095238093</v>
      </c>
      <c r="AJ58" s="10">
        <v>1436</v>
      </c>
      <c r="AK58" s="10">
        <v>0</v>
      </c>
      <c r="AL58" s="10">
        <v>0</v>
      </c>
      <c r="AM58" s="10">
        <v>1</v>
      </c>
      <c r="AN58" s="10">
        <v>0</v>
      </c>
      <c r="AO58" s="43">
        <v>-1</v>
      </c>
      <c r="AP58" s="10" t="s">
        <v>33</v>
      </c>
      <c r="AQ58" s="43">
        <v>1</v>
      </c>
      <c r="AR58" s="43" t="s">
        <v>33</v>
      </c>
      <c r="AS58" s="43" t="s">
        <v>33</v>
      </c>
      <c r="AT58" s="43" t="s">
        <v>33</v>
      </c>
      <c r="AU58" s="43" t="s">
        <v>33</v>
      </c>
      <c r="AV58" s="43">
        <v>-1</v>
      </c>
      <c r="AW58" s="43" t="s">
        <v>33</v>
      </c>
      <c r="AX58" s="43" t="s">
        <v>33</v>
      </c>
      <c r="AY58" s="43" t="s">
        <v>33</v>
      </c>
      <c r="AZ58" s="76">
        <f t="shared" si="12"/>
        <v>0</v>
      </c>
      <c r="BA58" s="10">
        <v>0</v>
      </c>
      <c r="BB58" s="10" t="s">
        <v>33</v>
      </c>
      <c r="BC58" s="10">
        <f t="shared" si="13"/>
        <v>61</v>
      </c>
      <c r="BD58" s="10">
        <v>0</v>
      </c>
      <c r="BE58" s="10" t="s">
        <v>33</v>
      </c>
      <c r="BF58" s="10">
        <f t="shared" si="14"/>
        <v>61</v>
      </c>
      <c r="BG58" s="71"/>
      <c r="BH58" s="71"/>
      <c r="BI58" s="71"/>
      <c r="BJ58" s="71"/>
      <c r="BK58" s="71"/>
      <c r="BL58" s="71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1"/>
      <c r="CA58" s="71"/>
      <c r="CB58" s="71"/>
      <c r="CC58" s="71"/>
      <c r="CD58" s="71"/>
      <c r="CE58" s="71"/>
      <c r="CF58" s="71"/>
      <c r="CG58" s="7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  <c r="EN58" s="71"/>
      <c r="EO58" s="71"/>
      <c r="EP58" s="71"/>
      <c r="EQ58" s="71"/>
      <c r="ER58" s="71"/>
      <c r="ES58" s="71"/>
      <c r="ET58" s="71"/>
      <c r="EU58" s="71"/>
      <c r="EV58" s="71"/>
      <c r="EW58" s="71"/>
      <c r="EX58" s="71"/>
      <c r="EY58" s="71"/>
      <c r="EZ58" s="71"/>
      <c r="FA58" s="71"/>
      <c r="FB58" s="71"/>
      <c r="FC58" s="71"/>
      <c r="FD58" s="71"/>
      <c r="FE58" s="71"/>
      <c r="FF58" s="71"/>
      <c r="FG58" s="71"/>
      <c r="FH58" s="71"/>
      <c r="FI58" s="71"/>
      <c r="FJ58" s="71"/>
      <c r="FK58" s="71"/>
      <c r="FL58" s="71"/>
      <c r="FM58" s="71"/>
      <c r="FN58" s="71"/>
      <c r="FO58" s="71"/>
      <c r="FP58" s="71"/>
      <c r="FQ58" s="71"/>
      <c r="FR58" s="71"/>
      <c r="FS58" s="71"/>
      <c r="FT58" s="71"/>
      <c r="FU58" s="71"/>
      <c r="FV58" s="71"/>
      <c r="FW58" s="71"/>
      <c r="FX58" s="71"/>
      <c r="FY58" s="71"/>
      <c r="FZ58" s="71"/>
      <c r="GA58" s="71"/>
      <c r="GB58" s="71"/>
      <c r="GC58" s="71"/>
      <c r="GD58" s="71"/>
      <c r="GE58" s="71"/>
      <c r="GF58" s="71"/>
      <c r="GG58" s="71"/>
      <c r="GH58" s="71"/>
      <c r="GI58" s="71"/>
      <c r="GJ58" s="71"/>
      <c r="GK58" s="71"/>
      <c r="GL58" s="71"/>
      <c r="GM58" s="71"/>
      <c r="GN58" s="71"/>
      <c r="GO58" s="71"/>
      <c r="GP58" s="71"/>
      <c r="GQ58" s="71"/>
      <c r="GR58" s="71"/>
      <c r="GS58" s="71"/>
      <c r="GT58" s="71"/>
      <c r="GU58" s="71"/>
      <c r="GV58" s="71"/>
      <c r="GW58" s="71"/>
      <c r="GX58" s="71"/>
      <c r="GY58" s="71"/>
      <c r="GZ58" s="71"/>
      <c r="HA58" s="71"/>
      <c r="HB58" s="71"/>
      <c r="HC58" s="71"/>
      <c r="HD58" s="71"/>
      <c r="HE58" s="71"/>
      <c r="HF58" s="71"/>
      <c r="HG58" s="71"/>
      <c r="HH58" s="71"/>
      <c r="HI58" s="71"/>
      <c r="HJ58" s="71"/>
      <c r="HK58" s="71"/>
      <c r="HL58" s="71"/>
      <c r="HM58" s="71"/>
      <c r="HN58" s="71"/>
      <c r="HO58" s="71"/>
      <c r="HP58" s="71"/>
      <c r="HQ58" s="71"/>
      <c r="HR58" s="71"/>
      <c r="HS58" s="71"/>
      <c r="HT58" s="71"/>
      <c r="HU58" s="71"/>
      <c r="HV58" s="71"/>
      <c r="HW58" s="71"/>
      <c r="HX58" s="71"/>
      <c r="HY58" s="71"/>
      <c r="HZ58" s="71"/>
      <c r="IA58" s="71"/>
      <c r="IB58" s="71"/>
      <c r="IC58" s="71"/>
      <c r="ID58" s="71"/>
      <c r="IE58" s="71"/>
      <c r="IF58" s="71"/>
      <c r="IG58" s="71"/>
      <c r="IH58" s="71"/>
      <c r="II58" s="71"/>
      <c r="IJ58" s="71"/>
      <c r="IK58" s="71"/>
      <c r="IL58" s="71"/>
      <c r="IM58" s="71"/>
      <c r="IN58" s="71"/>
      <c r="IO58" s="71"/>
      <c r="IP58" s="71"/>
      <c r="IQ58" s="71"/>
      <c r="IR58" s="71"/>
      <c r="IS58" s="71"/>
      <c r="IT58" s="71"/>
      <c r="IU58" s="71"/>
      <c r="IV58" s="71"/>
      <c r="IW58" s="71"/>
      <c r="IX58" s="71"/>
      <c r="IY58" s="71"/>
      <c r="IZ58" s="71"/>
      <c r="JA58" s="71"/>
      <c r="JB58" s="71"/>
      <c r="JC58" s="71"/>
      <c r="JD58" s="71"/>
      <c r="JE58" s="71"/>
      <c r="JF58" s="71"/>
      <c r="JG58" s="71"/>
      <c r="JH58" s="71"/>
      <c r="JI58" s="71"/>
      <c r="JJ58" s="71"/>
      <c r="JK58" s="71"/>
      <c r="JL58" s="71"/>
      <c r="JM58" s="71"/>
      <c r="JN58" s="71"/>
      <c r="JO58" s="71"/>
      <c r="JP58" s="71"/>
      <c r="JQ58" s="71"/>
      <c r="JR58" s="71"/>
      <c r="JS58" s="71"/>
      <c r="JT58" s="71"/>
      <c r="JU58" s="71"/>
      <c r="JV58" s="71"/>
      <c r="JW58" s="71"/>
      <c r="JX58" s="71"/>
      <c r="JY58" s="71"/>
      <c r="JZ58" s="71"/>
      <c r="KA58" s="71"/>
      <c r="KB58" s="71"/>
      <c r="KC58" s="71"/>
      <c r="KD58" s="71"/>
      <c r="KE58" s="71"/>
      <c r="KF58" s="71"/>
      <c r="KG58" s="71"/>
      <c r="KH58" s="71"/>
      <c r="KI58" s="71"/>
      <c r="KJ58" s="71"/>
      <c r="KK58" s="71"/>
      <c r="KL58" s="71"/>
      <c r="KM58" s="71"/>
      <c r="KN58" s="71"/>
      <c r="KO58" s="71"/>
      <c r="KP58" s="71"/>
      <c r="KQ58" s="71"/>
      <c r="KR58" s="71"/>
      <c r="KS58" s="71"/>
      <c r="KT58" s="71"/>
      <c r="KU58" s="71"/>
      <c r="KV58" s="71"/>
      <c r="KW58" s="71"/>
      <c r="KX58" s="71"/>
      <c r="KY58" s="71"/>
      <c r="KZ58" s="71"/>
      <c r="LA58" s="71"/>
      <c r="LB58" s="71"/>
      <c r="LC58" s="71"/>
      <c r="LD58" s="71"/>
      <c r="LE58" s="71"/>
      <c r="LF58" s="71"/>
      <c r="LG58" s="71"/>
      <c r="LH58" s="71"/>
      <c r="LI58" s="71"/>
      <c r="LJ58" s="71"/>
      <c r="LK58" s="71"/>
      <c r="LL58" s="71"/>
      <c r="LM58" s="71"/>
      <c r="LN58" s="71"/>
      <c r="LO58" s="71"/>
      <c r="LP58" s="71"/>
      <c r="LQ58" s="71"/>
      <c r="LR58" s="71"/>
      <c r="LS58" s="71"/>
      <c r="LT58" s="71"/>
      <c r="LU58" s="71"/>
      <c r="LV58" s="71"/>
      <c r="LW58" s="71"/>
      <c r="LX58" s="71"/>
      <c r="LY58" s="71"/>
      <c r="LZ58" s="71"/>
      <c r="MA58" s="71"/>
      <c r="MB58" s="71"/>
      <c r="MC58" s="71"/>
      <c r="MD58" s="71"/>
      <c r="ME58" s="71"/>
      <c r="MF58" s="71"/>
      <c r="MG58" s="71"/>
      <c r="MH58" s="71"/>
      <c r="MI58" s="71"/>
      <c r="MJ58" s="71"/>
      <c r="MK58" s="71"/>
      <c r="ML58" s="71"/>
      <c r="MM58" s="71"/>
      <c r="MN58" s="71"/>
      <c r="MO58" s="71"/>
      <c r="MP58" s="71"/>
      <c r="MQ58" s="71"/>
      <c r="MR58" s="71"/>
      <c r="MS58" s="71"/>
      <c r="MT58" s="71"/>
      <c r="MU58" s="71"/>
      <c r="MV58" s="71"/>
      <c r="MW58" s="71"/>
      <c r="MX58" s="71"/>
      <c r="MY58" s="71"/>
      <c r="MZ58" s="71"/>
      <c r="NA58" s="71"/>
      <c r="NB58" s="71"/>
      <c r="NC58" s="71"/>
      <c r="ND58" s="71"/>
      <c r="NE58" s="71"/>
      <c r="NF58" s="71"/>
      <c r="NG58" s="71"/>
      <c r="NH58" s="71"/>
      <c r="NI58" s="71"/>
      <c r="NJ58" s="71"/>
      <c r="NK58" s="71"/>
      <c r="NL58" s="71"/>
      <c r="NM58" s="71"/>
      <c r="NN58" s="71"/>
      <c r="NO58" s="71"/>
      <c r="NP58" s="71"/>
      <c r="NQ58" s="71"/>
      <c r="NR58" s="71"/>
      <c r="NS58" s="71"/>
      <c r="NT58" s="71"/>
      <c r="NU58" s="71"/>
      <c r="NV58" s="71"/>
      <c r="NW58" s="71"/>
      <c r="NX58" s="71"/>
      <c r="NY58" s="71"/>
      <c r="NZ58" s="71"/>
      <c r="OA58" s="71"/>
      <c r="OB58" s="71"/>
      <c r="OC58" s="71"/>
      <c r="OD58" s="71"/>
      <c r="OE58" s="71"/>
      <c r="OF58" s="71"/>
      <c r="OG58" s="71"/>
      <c r="OH58" s="71"/>
      <c r="OI58" s="71"/>
      <c r="OJ58" s="71"/>
      <c r="OK58" s="71"/>
      <c r="OL58" s="71"/>
      <c r="OM58" s="71"/>
      <c r="ON58" s="71"/>
      <c r="OO58" s="71"/>
      <c r="OP58" s="71"/>
      <c r="OQ58" s="71"/>
      <c r="OR58" s="71"/>
      <c r="OS58" s="71"/>
      <c r="OT58" s="71"/>
      <c r="OU58" s="71"/>
      <c r="OV58" s="71"/>
      <c r="OW58" s="71"/>
      <c r="OX58" s="71"/>
      <c r="OY58" s="71"/>
      <c r="OZ58" s="71"/>
      <c r="PA58" s="71"/>
      <c r="PB58" s="71"/>
      <c r="PC58" s="71"/>
      <c r="PD58" s="71"/>
      <c r="PE58" s="71"/>
      <c r="PF58" s="71"/>
      <c r="PG58" s="71"/>
      <c r="PH58" s="71"/>
      <c r="PI58" s="71"/>
      <c r="PJ58" s="71"/>
      <c r="PK58" s="71"/>
      <c r="PL58" s="71"/>
      <c r="PM58" s="71"/>
      <c r="PN58" s="71"/>
      <c r="PO58" s="71"/>
      <c r="PP58" s="71"/>
      <c r="PQ58" s="71"/>
      <c r="PR58" s="71"/>
      <c r="PS58" s="71"/>
      <c r="PT58" s="71"/>
      <c r="PU58" s="71"/>
      <c r="PV58" s="71"/>
      <c r="PW58" s="71"/>
      <c r="PX58" s="71"/>
      <c r="PY58" s="71"/>
      <c r="PZ58" s="71"/>
      <c r="QA58" s="71"/>
      <c r="QB58" s="71"/>
      <c r="QC58" s="71"/>
      <c r="QD58" s="71"/>
      <c r="QE58" s="71"/>
      <c r="QF58" s="71"/>
      <c r="QG58" s="71"/>
      <c r="QH58" s="71"/>
      <c r="QI58" s="71"/>
      <c r="QJ58" s="71"/>
      <c r="QK58" s="71"/>
      <c r="QL58" s="71"/>
      <c r="QM58" s="71"/>
      <c r="QN58" s="71"/>
      <c r="QO58" s="71"/>
      <c r="QP58" s="71"/>
      <c r="QQ58" s="71"/>
      <c r="QR58" s="71"/>
      <c r="QS58" s="71"/>
      <c r="QT58" s="71"/>
      <c r="QU58" s="71"/>
      <c r="QV58" s="71"/>
      <c r="QW58" s="71"/>
      <c r="QX58" s="71"/>
      <c r="QY58" s="71"/>
      <c r="QZ58" s="71"/>
      <c r="RA58" s="71"/>
      <c r="RB58" s="71"/>
      <c r="RC58" s="71"/>
      <c r="RD58" s="71"/>
      <c r="RE58" s="71"/>
      <c r="RF58" s="71"/>
      <c r="RG58" s="71"/>
      <c r="RH58" s="71"/>
      <c r="RI58" s="71"/>
      <c r="RJ58" s="71"/>
      <c r="RK58" s="71"/>
      <c r="RL58" s="71"/>
      <c r="RM58" s="71"/>
      <c r="RN58" s="71"/>
      <c r="RO58" s="71"/>
      <c r="RP58" s="71"/>
      <c r="RQ58" s="71"/>
      <c r="RR58" s="71"/>
      <c r="RS58" s="71"/>
      <c r="RT58" s="71"/>
      <c r="RU58" s="71"/>
      <c r="RV58" s="71"/>
      <c r="RW58" s="71"/>
      <c r="RX58" s="71"/>
      <c r="RY58" s="71"/>
      <c r="RZ58" s="71"/>
      <c r="SA58" s="71"/>
      <c r="SB58" s="71"/>
      <c r="SC58" s="71"/>
      <c r="SD58" s="71"/>
      <c r="SE58" s="71"/>
      <c r="SF58" s="71"/>
      <c r="SG58" s="71"/>
      <c r="SH58" s="71"/>
      <c r="SI58" s="71"/>
      <c r="SJ58" s="71"/>
      <c r="SK58" s="71"/>
      <c r="SL58" s="71"/>
      <c r="SM58" s="71"/>
      <c r="SN58" s="71"/>
      <c r="SO58" s="71"/>
      <c r="SP58" s="71"/>
      <c r="SQ58" s="71"/>
      <c r="SR58" s="71"/>
      <c r="SS58" s="71"/>
      <c r="ST58" s="71"/>
      <c r="SU58" s="71"/>
      <c r="SV58" s="71"/>
      <c r="SW58" s="71"/>
      <c r="SX58" s="71"/>
      <c r="SY58" s="71"/>
      <c r="SZ58" s="71"/>
      <c r="TA58" s="71"/>
      <c r="TB58" s="71"/>
      <c r="TC58" s="71"/>
      <c r="TD58" s="71"/>
      <c r="TE58" s="71"/>
      <c r="TF58" s="71"/>
      <c r="TG58" s="71"/>
      <c r="TH58" s="71"/>
      <c r="TI58" s="71"/>
      <c r="TJ58" s="71"/>
      <c r="TK58" s="71"/>
      <c r="TL58" s="71"/>
      <c r="TM58" s="71"/>
      <c r="TN58" s="71"/>
      <c r="TO58" s="71"/>
      <c r="TP58" s="71"/>
      <c r="TQ58" s="71"/>
      <c r="TR58" s="71"/>
      <c r="TS58" s="71"/>
      <c r="TT58" s="71"/>
      <c r="TU58" s="71"/>
      <c r="TV58" s="71"/>
      <c r="TW58" s="71"/>
      <c r="TX58" s="71"/>
      <c r="TY58" s="71"/>
      <c r="TZ58" s="71"/>
      <c r="UA58" s="71"/>
      <c r="UB58" s="71"/>
      <c r="UC58" s="71"/>
      <c r="UD58" s="71"/>
      <c r="UE58" s="71"/>
      <c r="UF58" s="71"/>
      <c r="UG58" s="71"/>
      <c r="UH58" s="71"/>
      <c r="UI58" s="71"/>
      <c r="UJ58" s="71"/>
      <c r="UK58" s="71"/>
      <c r="UL58" s="71"/>
      <c r="UM58" s="71"/>
      <c r="UN58" s="71"/>
      <c r="UO58" s="71"/>
      <c r="UP58" s="71"/>
      <c r="UQ58" s="71"/>
      <c r="UR58" s="71"/>
      <c r="US58" s="71"/>
      <c r="UT58" s="71"/>
      <c r="UU58" s="71"/>
      <c r="UV58" s="71"/>
      <c r="UW58" s="71"/>
      <c r="UX58" s="71"/>
      <c r="UY58" s="71"/>
      <c r="UZ58" s="71"/>
      <c r="VA58" s="71"/>
      <c r="VB58" s="71"/>
      <c r="VC58" s="71"/>
      <c r="VD58" s="71"/>
      <c r="VE58" s="71"/>
      <c r="VF58" s="71"/>
      <c r="VG58" s="71"/>
      <c r="VH58" s="71"/>
      <c r="VI58" s="71"/>
      <c r="VJ58" s="71"/>
      <c r="VK58" s="71"/>
      <c r="VL58" s="71"/>
      <c r="VM58" s="71"/>
      <c r="VN58" s="71"/>
      <c r="VO58" s="71"/>
      <c r="VP58" s="71"/>
      <c r="VQ58" s="71"/>
      <c r="VR58" s="71"/>
      <c r="VS58" s="71"/>
      <c r="VT58" s="71"/>
      <c r="VU58" s="71"/>
      <c r="VV58" s="71"/>
      <c r="VW58" s="71"/>
      <c r="VX58" s="71"/>
      <c r="VY58" s="71"/>
      <c r="VZ58" s="71"/>
      <c r="WA58" s="71"/>
      <c r="WB58" s="71"/>
      <c r="WC58" s="71"/>
      <c r="WD58" s="71"/>
      <c r="WE58" s="71"/>
      <c r="WF58" s="71"/>
      <c r="WG58" s="71"/>
      <c r="WH58" s="71"/>
      <c r="WI58" s="71"/>
      <c r="WJ58" s="71"/>
      <c r="WK58" s="71"/>
      <c r="WL58" s="71"/>
      <c r="WM58" s="71"/>
      <c r="WN58" s="71"/>
      <c r="WO58" s="71"/>
      <c r="WP58" s="71"/>
      <c r="WQ58" s="71"/>
      <c r="WR58" s="71"/>
      <c r="WS58" s="71"/>
      <c r="WT58" s="71"/>
      <c r="WU58" s="71"/>
      <c r="WV58" s="71"/>
      <c r="WW58" s="71"/>
      <c r="WX58" s="71"/>
      <c r="WY58" s="71"/>
      <c r="WZ58" s="71"/>
      <c r="XA58" s="71"/>
      <c r="XB58" s="71"/>
      <c r="XC58" s="71"/>
      <c r="XD58" s="71"/>
      <c r="XE58" s="71"/>
      <c r="XF58" s="71"/>
      <c r="XG58" s="71"/>
      <c r="XH58" s="71"/>
      <c r="XI58" s="71"/>
      <c r="XJ58" s="71"/>
      <c r="XK58" s="71"/>
      <c r="XL58" s="71"/>
      <c r="XM58" s="71"/>
      <c r="XN58" s="71"/>
      <c r="XO58" s="71"/>
      <c r="XP58" s="71"/>
      <c r="XQ58" s="71"/>
      <c r="XR58" s="71"/>
      <c r="XS58" s="71"/>
      <c r="XT58" s="71"/>
      <c r="XU58" s="71"/>
      <c r="XV58" s="71"/>
      <c r="XW58" s="71"/>
      <c r="XX58" s="71"/>
      <c r="XY58" s="71"/>
      <c r="XZ58" s="71"/>
      <c r="YA58" s="71"/>
      <c r="YB58" s="71"/>
      <c r="YC58" s="71"/>
      <c r="YD58" s="71"/>
      <c r="YE58" s="71"/>
      <c r="YF58" s="71"/>
      <c r="YG58" s="71"/>
      <c r="YH58" s="71"/>
      <c r="YI58" s="71"/>
      <c r="YJ58" s="71"/>
      <c r="YK58" s="71"/>
      <c r="YL58" s="71"/>
      <c r="YM58" s="71"/>
      <c r="YN58" s="71"/>
      <c r="YO58" s="71"/>
      <c r="YP58" s="71"/>
      <c r="YQ58" s="71"/>
      <c r="YR58" s="71"/>
      <c r="YS58" s="71"/>
      <c r="YT58" s="71"/>
      <c r="YU58" s="71"/>
      <c r="YV58" s="71"/>
      <c r="YW58" s="71"/>
      <c r="YX58" s="71"/>
      <c r="YY58" s="71"/>
      <c r="YZ58" s="71"/>
      <c r="ZA58" s="71"/>
      <c r="ZB58" s="71"/>
      <c r="ZC58" s="71"/>
      <c r="ZD58" s="71"/>
      <c r="ZE58" s="71"/>
      <c r="ZF58" s="71"/>
      <c r="ZG58" s="71"/>
      <c r="ZH58" s="71"/>
      <c r="ZI58" s="71"/>
      <c r="ZJ58" s="71"/>
      <c r="ZK58" s="71"/>
      <c r="ZL58" s="71"/>
      <c r="ZM58" s="71"/>
      <c r="ZN58" s="71"/>
      <c r="ZO58" s="71"/>
      <c r="ZP58" s="71"/>
      <c r="ZQ58" s="71"/>
      <c r="ZR58" s="71"/>
      <c r="ZS58" s="71"/>
      <c r="ZT58" s="71"/>
      <c r="ZU58" s="71"/>
      <c r="ZV58" s="71"/>
      <c r="ZW58" s="71"/>
      <c r="ZX58" s="71"/>
      <c r="ZY58" s="71"/>
      <c r="ZZ58" s="71"/>
      <c r="AAA58" s="71"/>
      <c r="AAB58" s="71"/>
      <c r="AAC58" s="71"/>
      <c r="AAD58" s="71"/>
      <c r="AAE58" s="71"/>
      <c r="AAF58" s="71"/>
      <c r="AAG58" s="71"/>
      <c r="AAH58" s="71"/>
      <c r="AAI58" s="71"/>
      <c r="AAJ58" s="71"/>
      <c r="AAK58" s="71"/>
      <c r="AAL58" s="71"/>
      <c r="AAM58" s="71"/>
      <c r="AAN58" s="71"/>
      <c r="AAO58" s="71"/>
      <c r="AAP58" s="71"/>
      <c r="AAQ58" s="71"/>
      <c r="AAR58" s="71"/>
      <c r="AAS58" s="71"/>
      <c r="AAT58" s="71"/>
      <c r="AAU58" s="71"/>
      <c r="AAV58" s="71"/>
      <c r="AAW58" s="71"/>
      <c r="AAX58" s="71"/>
      <c r="AAY58" s="71"/>
      <c r="AAZ58" s="71"/>
      <c r="ABA58" s="71"/>
      <c r="ABB58" s="71"/>
      <c r="ABC58" s="71"/>
      <c r="ABD58" s="71"/>
      <c r="ABE58" s="71"/>
      <c r="ABF58" s="71"/>
      <c r="ABG58" s="71"/>
      <c r="ABH58" s="71"/>
      <c r="ABI58" s="71"/>
      <c r="ABJ58" s="71"/>
      <c r="ABK58" s="71"/>
      <c r="ABL58" s="71"/>
      <c r="ABM58" s="71"/>
      <c r="ABN58" s="71"/>
      <c r="ABO58" s="71"/>
      <c r="ABP58" s="71"/>
      <c r="ABQ58" s="71"/>
      <c r="ABR58" s="71"/>
      <c r="ABS58" s="71"/>
      <c r="ABT58" s="71"/>
      <c r="ABU58" s="71"/>
      <c r="ABV58" s="71"/>
      <c r="ABW58" s="71"/>
      <c r="ABX58" s="71"/>
      <c r="ABY58" s="71"/>
      <c r="ABZ58" s="71"/>
      <c r="ACA58" s="71"/>
      <c r="ACB58" s="71"/>
      <c r="ACC58" s="71"/>
      <c r="ACD58" s="71"/>
      <c r="ACE58" s="71"/>
      <c r="ACF58" s="71"/>
      <c r="ACG58" s="71"/>
      <c r="ACH58" s="71"/>
      <c r="ACI58" s="71"/>
      <c r="ACJ58" s="71"/>
      <c r="ACK58" s="71"/>
      <c r="ACL58" s="71"/>
      <c r="ACM58" s="71"/>
      <c r="ACN58" s="71"/>
      <c r="ACO58" s="71"/>
      <c r="ACP58" s="71"/>
      <c r="ACQ58" s="71"/>
      <c r="ACR58" s="71"/>
      <c r="ACS58" s="71"/>
      <c r="ACT58" s="71"/>
      <c r="ACU58" s="71"/>
      <c r="ACV58" s="71"/>
      <c r="ACW58" s="71"/>
      <c r="ACX58" s="71"/>
      <c r="ACY58" s="71"/>
      <c r="ACZ58" s="71"/>
      <c r="ADA58" s="71"/>
      <c r="ADB58" s="71"/>
      <c r="ADC58" s="71"/>
      <c r="ADD58" s="71"/>
      <c r="ADE58" s="71"/>
      <c r="ADF58" s="71"/>
      <c r="ADG58" s="71"/>
      <c r="ADH58" s="71"/>
      <c r="ADI58" s="71"/>
      <c r="ADJ58" s="71"/>
      <c r="ADK58" s="71"/>
      <c r="ADL58" s="71"/>
      <c r="ADM58" s="71"/>
      <c r="ADN58" s="71"/>
      <c r="ADO58" s="71"/>
      <c r="ADP58" s="71"/>
      <c r="ADQ58" s="71"/>
      <c r="ADR58" s="71"/>
      <c r="ADS58" s="71"/>
      <c r="ADT58" s="71"/>
      <c r="ADU58" s="71"/>
      <c r="ADV58" s="71"/>
      <c r="ADW58" s="71"/>
      <c r="ADX58" s="71"/>
      <c r="ADY58" s="71"/>
      <c r="ADZ58" s="71"/>
      <c r="AEA58" s="71"/>
      <c r="AEB58" s="71"/>
      <c r="AEC58" s="71"/>
      <c r="AED58" s="71"/>
      <c r="AEE58" s="71"/>
      <c r="AEF58" s="71"/>
      <c r="AEG58" s="71"/>
      <c r="AEH58" s="71"/>
      <c r="AEI58" s="71"/>
      <c r="AEJ58" s="71"/>
      <c r="AEK58" s="71"/>
      <c r="AEL58" s="71"/>
      <c r="AEM58" s="71"/>
      <c r="AEN58" s="71"/>
      <c r="AEO58" s="71"/>
      <c r="AEP58" s="71"/>
      <c r="AEQ58" s="71"/>
      <c r="AER58" s="71"/>
      <c r="AES58" s="71"/>
      <c r="AET58" s="71"/>
      <c r="AEU58" s="71"/>
      <c r="AEV58" s="71"/>
      <c r="AEW58" s="71"/>
      <c r="AEX58" s="71"/>
      <c r="AEY58" s="71"/>
      <c r="AEZ58" s="71"/>
      <c r="AFA58" s="71"/>
      <c r="AFB58" s="71"/>
      <c r="AFC58" s="71"/>
      <c r="AFD58" s="71"/>
      <c r="AFE58" s="71"/>
      <c r="AFF58" s="71"/>
      <c r="AFG58" s="71"/>
      <c r="AFH58" s="71"/>
      <c r="AFI58" s="71"/>
      <c r="AFJ58" s="71"/>
      <c r="AFK58" s="71"/>
      <c r="AFL58" s="71"/>
      <c r="AFM58" s="71"/>
      <c r="AFN58" s="71"/>
      <c r="AFO58" s="71"/>
      <c r="AFP58" s="71"/>
      <c r="AFQ58" s="71"/>
      <c r="AFR58" s="71"/>
      <c r="AFS58" s="71"/>
      <c r="AFT58" s="71"/>
      <c r="AFU58" s="71"/>
      <c r="AFV58" s="71"/>
      <c r="AFW58" s="71"/>
      <c r="AFX58" s="71"/>
      <c r="AFY58" s="71"/>
      <c r="AFZ58" s="71"/>
      <c r="AGA58" s="71"/>
      <c r="AGB58" s="71"/>
      <c r="AGC58" s="71"/>
      <c r="AGD58" s="71"/>
      <c r="AGE58" s="71"/>
      <c r="AGF58" s="71"/>
      <c r="AGG58" s="71"/>
      <c r="AGH58" s="71"/>
      <c r="AGI58" s="71"/>
      <c r="AGJ58" s="71"/>
      <c r="AGK58" s="71"/>
      <c r="AGL58" s="71"/>
      <c r="AGM58" s="71"/>
      <c r="AGN58" s="71"/>
      <c r="AGO58" s="71"/>
      <c r="AGP58" s="71"/>
      <c r="AGQ58" s="71"/>
      <c r="AGR58" s="71"/>
      <c r="AGS58" s="71"/>
      <c r="AGT58" s="71"/>
      <c r="AGU58" s="71"/>
      <c r="AGV58" s="71"/>
      <c r="AGW58" s="71"/>
      <c r="AGX58" s="71"/>
      <c r="AGY58" s="71"/>
      <c r="AGZ58" s="71"/>
      <c r="AHA58" s="71"/>
      <c r="AHB58" s="71"/>
      <c r="AHC58" s="71"/>
      <c r="AHD58" s="71"/>
      <c r="AHE58" s="71"/>
      <c r="AHF58" s="71"/>
      <c r="AHG58" s="71"/>
      <c r="AHH58" s="71"/>
      <c r="AHI58" s="71"/>
      <c r="AHJ58" s="71"/>
      <c r="AHK58" s="71"/>
      <c r="AHL58" s="71"/>
      <c r="AHM58" s="71"/>
      <c r="AHN58" s="71"/>
      <c r="AHO58" s="71"/>
      <c r="AHP58" s="71"/>
      <c r="AHQ58" s="71"/>
      <c r="AHR58" s="71"/>
      <c r="AHS58" s="71"/>
      <c r="AHT58" s="71"/>
      <c r="AHU58" s="71"/>
      <c r="AHV58" s="71"/>
      <c r="AHW58" s="71"/>
      <c r="AHX58" s="71"/>
      <c r="AHY58" s="71"/>
      <c r="AHZ58" s="71"/>
      <c r="AIA58" s="71"/>
      <c r="AIB58" s="71"/>
      <c r="AIC58" s="71"/>
      <c r="AID58" s="71"/>
      <c r="AIE58" s="71"/>
      <c r="AIF58" s="71"/>
      <c r="AIG58" s="71"/>
      <c r="AIH58" s="71"/>
      <c r="AII58" s="71"/>
      <c r="AIJ58" s="71"/>
      <c r="AIK58" s="71"/>
      <c r="AIL58" s="71"/>
      <c r="AIM58" s="71"/>
      <c r="AIN58" s="71"/>
      <c r="AIO58" s="71"/>
      <c r="AIP58" s="71"/>
      <c r="AIQ58" s="71"/>
      <c r="AIR58" s="71"/>
      <c r="AIS58" s="71"/>
      <c r="AIT58" s="71"/>
      <c r="AIU58" s="71"/>
      <c r="AIV58" s="71"/>
      <c r="AIW58" s="71"/>
      <c r="AIX58" s="71"/>
      <c r="AIY58" s="71"/>
      <c r="AIZ58" s="71"/>
      <c r="AJA58" s="71"/>
      <c r="AJB58" s="71"/>
      <c r="AJC58" s="71"/>
      <c r="AJD58" s="71"/>
      <c r="AJE58" s="71"/>
      <c r="AJF58" s="71"/>
      <c r="AJG58" s="71"/>
      <c r="AJH58" s="71"/>
      <c r="AJI58" s="71"/>
      <c r="AJJ58" s="71"/>
      <c r="AJK58" s="71"/>
      <c r="AJL58" s="71"/>
      <c r="AJM58" s="71"/>
      <c r="AJN58" s="71"/>
      <c r="AJO58" s="71"/>
      <c r="AJP58" s="71"/>
      <c r="AJQ58" s="71"/>
      <c r="AJR58" s="71"/>
      <c r="AJS58" s="71"/>
      <c r="AJT58" s="71"/>
      <c r="AJU58" s="71"/>
      <c r="AJV58" s="71"/>
      <c r="AJW58" s="71"/>
      <c r="AJX58" s="71"/>
      <c r="AJY58" s="71"/>
      <c r="AJZ58" s="71"/>
      <c r="AKA58" s="71"/>
      <c r="AKB58" s="71"/>
      <c r="AKC58" s="71"/>
      <c r="AKD58" s="71"/>
      <c r="AKE58" s="71"/>
      <c r="AKF58" s="71"/>
      <c r="AKG58" s="71"/>
      <c r="AKH58" s="71"/>
      <c r="AKI58" s="71"/>
      <c r="AKJ58" s="71"/>
      <c r="AKK58" s="71"/>
      <c r="AKL58" s="71"/>
      <c r="AKM58" s="71"/>
      <c r="AKN58" s="71"/>
      <c r="AKO58" s="71"/>
      <c r="AKP58" s="71"/>
      <c r="AKQ58" s="71"/>
      <c r="AKR58" s="71"/>
      <c r="AKS58" s="71"/>
      <c r="AKT58" s="71"/>
      <c r="AKU58" s="71"/>
      <c r="AKV58" s="71"/>
      <c r="AKW58" s="71"/>
      <c r="AKX58" s="71"/>
      <c r="AKY58" s="71"/>
      <c r="AKZ58" s="71"/>
      <c r="ALA58" s="71"/>
      <c r="ALB58" s="71"/>
      <c r="ALC58" s="71"/>
      <c r="ALD58" s="71"/>
      <c r="ALE58" s="71"/>
      <c r="ALF58" s="71"/>
      <c r="ALG58" s="71"/>
      <c r="ALH58" s="71"/>
      <c r="ALI58" s="71"/>
      <c r="ALJ58" s="71"/>
      <c r="ALK58" s="71"/>
      <c r="ALL58" s="71"/>
      <c r="ALM58" s="71"/>
      <c r="ALN58" s="71"/>
      <c r="ALO58" s="71"/>
      <c r="ALP58" s="71"/>
      <c r="ALQ58" s="71"/>
      <c r="ALR58" s="71"/>
      <c r="ALS58" s="71"/>
      <c r="ALT58" s="71"/>
      <c r="ALU58" s="71"/>
      <c r="ALV58" s="71"/>
      <c r="ALW58" s="71"/>
      <c r="ALX58" s="71"/>
      <c r="ALY58" s="71"/>
      <c r="ALZ58" s="71"/>
      <c r="AMA58" s="71"/>
      <c r="AMB58" s="71"/>
      <c r="AMC58" s="71"/>
      <c r="AMD58" s="71"/>
      <c r="AME58" s="71"/>
      <c r="AMF58" s="71"/>
      <c r="AMG58" s="71"/>
      <c r="AMH58" s="71"/>
      <c r="AMI58" s="71"/>
    </row>
    <row r="59" spans="1:1023" s="65" customFormat="1">
      <c r="A59" s="5" t="s">
        <v>97</v>
      </c>
      <c r="B59" s="85">
        <v>2001</v>
      </c>
      <c r="C59" s="5" t="s">
        <v>185</v>
      </c>
      <c r="D59" s="85">
        <v>346</v>
      </c>
      <c r="E59" s="5" t="s">
        <v>188</v>
      </c>
      <c r="F59" s="71" t="s">
        <v>189</v>
      </c>
      <c r="G59" s="42">
        <v>33724</v>
      </c>
      <c r="H59" s="42">
        <v>35024</v>
      </c>
      <c r="I59" s="103">
        <v>1</v>
      </c>
      <c r="J59" s="71">
        <v>1</v>
      </c>
      <c r="K59" s="71">
        <v>1</v>
      </c>
      <c r="L59" s="10">
        <v>43</v>
      </c>
      <c r="M59" s="10">
        <v>24000</v>
      </c>
      <c r="N59" s="10">
        <v>80000</v>
      </c>
      <c r="O59" s="71">
        <v>4400000</v>
      </c>
      <c r="P59" s="75">
        <f t="shared" si="10"/>
        <v>0.54545454545454553</v>
      </c>
      <c r="Q59" s="75">
        <f t="shared" si="11"/>
        <v>1.8181818181818181</v>
      </c>
      <c r="R59" s="10">
        <v>0</v>
      </c>
      <c r="S59" s="10">
        <v>1</v>
      </c>
      <c r="T59" s="10">
        <v>0</v>
      </c>
      <c r="U59" s="10">
        <v>0</v>
      </c>
      <c r="V59" s="10">
        <v>0</v>
      </c>
      <c r="W59" s="10">
        <v>0</v>
      </c>
      <c r="X59" s="76">
        <f t="shared" si="2"/>
        <v>0.16666666666666666</v>
      </c>
      <c r="Y59" s="10" t="s">
        <v>33</v>
      </c>
      <c r="Z59" s="10">
        <v>0</v>
      </c>
      <c r="AA59" s="43">
        <v>0</v>
      </c>
      <c r="AB59" s="10">
        <v>-1</v>
      </c>
      <c r="AC59" s="10">
        <v>0</v>
      </c>
      <c r="AD59" s="10">
        <v>-1</v>
      </c>
      <c r="AE59" s="10">
        <v>-1</v>
      </c>
      <c r="AF59" s="10">
        <v>0</v>
      </c>
      <c r="AG59" s="74" t="s">
        <v>33</v>
      </c>
      <c r="AH59" s="76">
        <f t="shared" si="3"/>
        <v>-0.42857142857142855</v>
      </c>
      <c r="AI59" s="76">
        <f t="shared" si="4"/>
        <v>-0.13095238095238093</v>
      </c>
      <c r="AJ59" s="10">
        <v>1482</v>
      </c>
      <c r="AK59" s="10">
        <v>0</v>
      </c>
      <c r="AL59" s="10">
        <v>0</v>
      </c>
      <c r="AM59" s="10">
        <v>1</v>
      </c>
      <c r="AN59" s="10">
        <v>0</v>
      </c>
      <c r="AO59" s="43">
        <v>-1</v>
      </c>
      <c r="AP59" s="10" t="s">
        <v>33</v>
      </c>
      <c r="AQ59" s="43">
        <v>1</v>
      </c>
      <c r="AR59" s="43" t="s">
        <v>33</v>
      </c>
      <c r="AS59" s="43" t="s">
        <v>33</v>
      </c>
      <c r="AT59" s="43" t="s">
        <v>33</v>
      </c>
      <c r="AU59" s="43" t="s">
        <v>33</v>
      </c>
      <c r="AV59" s="43">
        <v>-1</v>
      </c>
      <c r="AW59" s="43" t="s">
        <v>33</v>
      </c>
      <c r="AX59" s="43" t="s">
        <v>33</v>
      </c>
      <c r="AY59" s="43" t="s">
        <v>33</v>
      </c>
      <c r="AZ59" s="76">
        <f t="shared" si="12"/>
        <v>0</v>
      </c>
      <c r="BA59" s="10">
        <v>0</v>
      </c>
      <c r="BB59" s="10" t="s">
        <v>33</v>
      </c>
      <c r="BC59" s="10">
        <f t="shared" si="13"/>
        <v>73</v>
      </c>
      <c r="BD59" s="10">
        <v>0</v>
      </c>
      <c r="BE59" s="10" t="s">
        <v>33</v>
      </c>
      <c r="BF59" s="10">
        <f t="shared" si="14"/>
        <v>73</v>
      </c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CB59" s="71"/>
      <c r="CC59" s="71"/>
      <c r="CD59" s="71"/>
      <c r="CE59" s="71"/>
      <c r="CF59" s="71"/>
      <c r="CG59" s="7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  <c r="EN59" s="71"/>
      <c r="EO59" s="71"/>
      <c r="EP59" s="71"/>
      <c r="EQ59" s="71"/>
      <c r="ER59" s="71"/>
      <c r="ES59" s="71"/>
      <c r="ET59" s="71"/>
      <c r="EU59" s="71"/>
      <c r="EV59" s="71"/>
      <c r="EW59" s="71"/>
      <c r="EX59" s="71"/>
      <c r="EY59" s="71"/>
      <c r="EZ59" s="71"/>
      <c r="FA59" s="71"/>
      <c r="FB59" s="71"/>
      <c r="FC59" s="71"/>
      <c r="FD59" s="71"/>
      <c r="FE59" s="71"/>
      <c r="FF59" s="71"/>
      <c r="FG59" s="71"/>
      <c r="FH59" s="71"/>
      <c r="FI59" s="71"/>
      <c r="FJ59" s="71"/>
      <c r="FK59" s="71"/>
      <c r="FL59" s="71"/>
      <c r="FM59" s="71"/>
      <c r="FN59" s="71"/>
      <c r="FO59" s="71"/>
      <c r="FP59" s="71"/>
      <c r="FQ59" s="71"/>
      <c r="FR59" s="71"/>
      <c r="FS59" s="71"/>
      <c r="FT59" s="71"/>
      <c r="FU59" s="71"/>
      <c r="FV59" s="71"/>
      <c r="FW59" s="71"/>
      <c r="FX59" s="71"/>
      <c r="FY59" s="71"/>
      <c r="FZ59" s="71"/>
      <c r="GA59" s="71"/>
      <c r="GB59" s="71"/>
      <c r="GC59" s="71"/>
      <c r="GD59" s="71"/>
      <c r="GE59" s="71"/>
      <c r="GF59" s="71"/>
      <c r="GG59" s="71"/>
      <c r="GH59" s="71"/>
      <c r="GI59" s="71"/>
      <c r="GJ59" s="71"/>
      <c r="GK59" s="71"/>
      <c r="GL59" s="71"/>
      <c r="GM59" s="71"/>
      <c r="GN59" s="71"/>
      <c r="GO59" s="71"/>
      <c r="GP59" s="71"/>
      <c r="GQ59" s="71"/>
      <c r="GR59" s="71"/>
      <c r="GS59" s="71"/>
      <c r="GT59" s="71"/>
      <c r="GU59" s="71"/>
      <c r="GV59" s="71"/>
      <c r="GW59" s="71"/>
      <c r="GX59" s="71"/>
      <c r="GY59" s="71"/>
      <c r="GZ59" s="71"/>
      <c r="HA59" s="71"/>
      <c r="HB59" s="71"/>
      <c r="HC59" s="71"/>
      <c r="HD59" s="71"/>
      <c r="HE59" s="71"/>
      <c r="HF59" s="71"/>
      <c r="HG59" s="71"/>
      <c r="HH59" s="71"/>
      <c r="HI59" s="71"/>
      <c r="HJ59" s="71"/>
      <c r="HK59" s="71"/>
      <c r="HL59" s="71"/>
      <c r="HM59" s="71"/>
      <c r="HN59" s="71"/>
      <c r="HO59" s="71"/>
      <c r="HP59" s="71"/>
      <c r="HQ59" s="71"/>
      <c r="HR59" s="71"/>
      <c r="HS59" s="71"/>
      <c r="HT59" s="71"/>
      <c r="HU59" s="71"/>
      <c r="HV59" s="71"/>
      <c r="HW59" s="71"/>
      <c r="HX59" s="71"/>
      <c r="HY59" s="71"/>
      <c r="HZ59" s="71"/>
      <c r="IA59" s="71"/>
      <c r="IB59" s="71"/>
      <c r="IC59" s="71"/>
      <c r="ID59" s="71"/>
      <c r="IE59" s="71"/>
      <c r="IF59" s="71"/>
      <c r="IG59" s="71"/>
      <c r="IH59" s="71"/>
      <c r="II59" s="71"/>
      <c r="IJ59" s="71"/>
      <c r="IK59" s="71"/>
      <c r="IL59" s="71"/>
      <c r="IM59" s="71"/>
      <c r="IN59" s="71"/>
      <c r="IO59" s="71"/>
      <c r="IP59" s="71"/>
      <c r="IQ59" s="71"/>
      <c r="IR59" s="71"/>
      <c r="IS59" s="71"/>
      <c r="IT59" s="71"/>
      <c r="IU59" s="71"/>
      <c r="IV59" s="71"/>
      <c r="IW59" s="71"/>
      <c r="IX59" s="71"/>
      <c r="IY59" s="71"/>
      <c r="IZ59" s="71"/>
      <c r="JA59" s="71"/>
      <c r="JB59" s="71"/>
      <c r="JC59" s="71"/>
      <c r="JD59" s="71"/>
      <c r="JE59" s="71"/>
      <c r="JF59" s="71"/>
      <c r="JG59" s="71"/>
      <c r="JH59" s="71"/>
      <c r="JI59" s="71"/>
      <c r="JJ59" s="71"/>
      <c r="JK59" s="71"/>
      <c r="JL59" s="71"/>
      <c r="JM59" s="71"/>
      <c r="JN59" s="71"/>
      <c r="JO59" s="71"/>
      <c r="JP59" s="71"/>
      <c r="JQ59" s="71"/>
      <c r="JR59" s="71"/>
      <c r="JS59" s="71"/>
      <c r="JT59" s="71"/>
      <c r="JU59" s="71"/>
      <c r="JV59" s="71"/>
      <c r="JW59" s="71"/>
      <c r="JX59" s="71"/>
      <c r="JY59" s="71"/>
      <c r="JZ59" s="71"/>
      <c r="KA59" s="71"/>
      <c r="KB59" s="71"/>
      <c r="KC59" s="71"/>
      <c r="KD59" s="71"/>
      <c r="KE59" s="71"/>
      <c r="KF59" s="71"/>
      <c r="KG59" s="71"/>
      <c r="KH59" s="71"/>
      <c r="KI59" s="71"/>
      <c r="KJ59" s="71"/>
      <c r="KK59" s="71"/>
      <c r="KL59" s="71"/>
      <c r="KM59" s="71"/>
      <c r="KN59" s="71"/>
      <c r="KO59" s="71"/>
      <c r="KP59" s="71"/>
      <c r="KQ59" s="71"/>
      <c r="KR59" s="71"/>
      <c r="KS59" s="71"/>
      <c r="KT59" s="71"/>
      <c r="KU59" s="71"/>
      <c r="KV59" s="71"/>
      <c r="KW59" s="71"/>
      <c r="KX59" s="71"/>
      <c r="KY59" s="71"/>
      <c r="KZ59" s="71"/>
      <c r="LA59" s="71"/>
      <c r="LB59" s="71"/>
      <c r="LC59" s="71"/>
      <c r="LD59" s="71"/>
      <c r="LE59" s="71"/>
      <c r="LF59" s="71"/>
      <c r="LG59" s="71"/>
      <c r="LH59" s="71"/>
      <c r="LI59" s="71"/>
      <c r="LJ59" s="71"/>
      <c r="LK59" s="71"/>
      <c r="LL59" s="71"/>
      <c r="LM59" s="71"/>
      <c r="LN59" s="71"/>
      <c r="LO59" s="71"/>
      <c r="LP59" s="71"/>
      <c r="LQ59" s="71"/>
      <c r="LR59" s="71"/>
      <c r="LS59" s="71"/>
      <c r="LT59" s="71"/>
      <c r="LU59" s="71"/>
      <c r="LV59" s="71"/>
      <c r="LW59" s="71"/>
      <c r="LX59" s="71"/>
      <c r="LY59" s="71"/>
      <c r="LZ59" s="71"/>
      <c r="MA59" s="71"/>
      <c r="MB59" s="71"/>
      <c r="MC59" s="71"/>
      <c r="MD59" s="71"/>
      <c r="ME59" s="71"/>
      <c r="MF59" s="71"/>
      <c r="MG59" s="71"/>
      <c r="MH59" s="71"/>
      <c r="MI59" s="71"/>
      <c r="MJ59" s="71"/>
      <c r="MK59" s="71"/>
      <c r="ML59" s="71"/>
      <c r="MM59" s="71"/>
      <c r="MN59" s="71"/>
      <c r="MO59" s="71"/>
      <c r="MP59" s="71"/>
      <c r="MQ59" s="71"/>
      <c r="MR59" s="71"/>
      <c r="MS59" s="71"/>
      <c r="MT59" s="71"/>
      <c r="MU59" s="71"/>
      <c r="MV59" s="71"/>
      <c r="MW59" s="71"/>
      <c r="MX59" s="71"/>
      <c r="MY59" s="71"/>
      <c r="MZ59" s="71"/>
      <c r="NA59" s="71"/>
      <c r="NB59" s="71"/>
      <c r="NC59" s="71"/>
      <c r="ND59" s="71"/>
      <c r="NE59" s="71"/>
      <c r="NF59" s="71"/>
      <c r="NG59" s="71"/>
      <c r="NH59" s="71"/>
      <c r="NI59" s="71"/>
      <c r="NJ59" s="71"/>
      <c r="NK59" s="71"/>
      <c r="NL59" s="71"/>
      <c r="NM59" s="71"/>
      <c r="NN59" s="71"/>
      <c r="NO59" s="71"/>
      <c r="NP59" s="71"/>
      <c r="NQ59" s="71"/>
      <c r="NR59" s="71"/>
      <c r="NS59" s="71"/>
      <c r="NT59" s="71"/>
      <c r="NU59" s="71"/>
      <c r="NV59" s="71"/>
      <c r="NW59" s="71"/>
      <c r="NX59" s="71"/>
      <c r="NY59" s="71"/>
      <c r="NZ59" s="71"/>
      <c r="OA59" s="71"/>
      <c r="OB59" s="71"/>
      <c r="OC59" s="71"/>
      <c r="OD59" s="71"/>
      <c r="OE59" s="71"/>
      <c r="OF59" s="71"/>
      <c r="OG59" s="71"/>
      <c r="OH59" s="71"/>
      <c r="OI59" s="71"/>
      <c r="OJ59" s="71"/>
      <c r="OK59" s="71"/>
      <c r="OL59" s="71"/>
      <c r="OM59" s="71"/>
      <c r="ON59" s="71"/>
      <c r="OO59" s="71"/>
      <c r="OP59" s="71"/>
      <c r="OQ59" s="71"/>
      <c r="OR59" s="71"/>
      <c r="OS59" s="71"/>
      <c r="OT59" s="71"/>
      <c r="OU59" s="71"/>
      <c r="OV59" s="71"/>
      <c r="OW59" s="71"/>
      <c r="OX59" s="71"/>
      <c r="OY59" s="71"/>
      <c r="OZ59" s="71"/>
      <c r="PA59" s="71"/>
      <c r="PB59" s="71"/>
      <c r="PC59" s="71"/>
      <c r="PD59" s="71"/>
      <c r="PE59" s="71"/>
      <c r="PF59" s="71"/>
      <c r="PG59" s="71"/>
      <c r="PH59" s="71"/>
      <c r="PI59" s="71"/>
      <c r="PJ59" s="71"/>
      <c r="PK59" s="71"/>
      <c r="PL59" s="71"/>
      <c r="PM59" s="71"/>
      <c r="PN59" s="71"/>
      <c r="PO59" s="71"/>
      <c r="PP59" s="71"/>
      <c r="PQ59" s="71"/>
      <c r="PR59" s="71"/>
      <c r="PS59" s="71"/>
      <c r="PT59" s="71"/>
      <c r="PU59" s="71"/>
      <c r="PV59" s="71"/>
      <c r="PW59" s="71"/>
      <c r="PX59" s="71"/>
      <c r="PY59" s="71"/>
      <c r="PZ59" s="71"/>
      <c r="QA59" s="71"/>
      <c r="QB59" s="71"/>
      <c r="QC59" s="71"/>
      <c r="QD59" s="71"/>
      <c r="QE59" s="71"/>
      <c r="QF59" s="71"/>
      <c r="QG59" s="71"/>
      <c r="QH59" s="71"/>
      <c r="QI59" s="71"/>
      <c r="QJ59" s="71"/>
      <c r="QK59" s="71"/>
      <c r="QL59" s="71"/>
      <c r="QM59" s="71"/>
      <c r="QN59" s="71"/>
      <c r="QO59" s="71"/>
      <c r="QP59" s="71"/>
      <c r="QQ59" s="71"/>
      <c r="QR59" s="71"/>
      <c r="QS59" s="71"/>
      <c r="QT59" s="71"/>
      <c r="QU59" s="71"/>
      <c r="QV59" s="71"/>
      <c r="QW59" s="71"/>
      <c r="QX59" s="71"/>
      <c r="QY59" s="71"/>
      <c r="QZ59" s="71"/>
      <c r="RA59" s="71"/>
      <c r="RB59" s="71"/>
      <c r="RC59" s="71"/>
      <c r="RD59" s="71"/>
      <c r="RE59" s="71"/>
      <c r="RF59" s="71"/>
      <c r="RG59" s="71"/>
      <c r="RH59" s="71"/>
      <c r="RI59" s="71"/>
      <c r="RJ59" s="71"/>
      <c r="RK59" s="71"/>
      <c r="RL59" s="71"/>
      <c r="RM59" s="71"/>
      <c r="RN59" s="71"/>
      <c r="RO59" s="71"/>
      <c r="RP59" s="71"/>
      <c r="RQ59" s="71"/>
      <c r="RR59" s="71"/>
      <c r="RS59" s="71"/>
      <c r="RT59" s="71"/>
      <c r="RU59" s="71"/>
      <c r="RV59" s="71"/>
      <c r="RW59" s="71"/>
      <c r="RX59" s="71"/>
      <c r="RY59" s="71"/>
      <c r="RZ59" s="71"/>
      <c r="SA59" s="71"/>
      <c r="SB59" s="71"/>
      <c r="SC59" s="71"/>
      <c r="SD59" s="71"/>
      <c r="SE59" s="71"/>
      <c r="SF59" s="71"/>
      <c r="SG59" s="71"/>
      <c r="SH59" s="71"/>
      <c r="SI59" s="71"/>
      <c r="SJ59" s="71"/>
      <c r="SK59" s="71"/>
      <c r="SL59" s="71"/>
      <c r="SM59" s="71"/>
      <c r="SN59" s="71"/>
      <c r="SO59" s="71"/>
      <c r="SP59" s="71"/>
      <c r="SQ59" s="71"/>
      <c r="SR59" s="71"/>
      <c r="SS59" s="71"/>
      <c r="ST59" s="71"/>
      <c r="SU59" s="71"/>
      <c r="SV59" s="71"/>
      <c r="SW59" s="71"/>
      <c r="SX59" s="71"/>
      <c r="SY59" s="71"/>
      <c r="SZ59" s="71"/>
      <c r="TA59" s="71"/>
      <c r="TB59" s="71"/>
      <c r="TC59" s="71"/>
      <c r="TD59" s="71"/>
      <c r="TE59" s="71"/>
      <c r="TF59" s="71"/>
      <c r="TG59" s="71"/>
      <c r="TH59" s="71"/>
      <c r="TI59" s="71"/>
      <c r="TJ59" s="71"/>
      <c r="TK59" s="71"/>
      <c r="TL59" s="71"/>
      <c r="TM59" s="71"/>
      <c r="TN59" s="71"/>
      <c r="TO59" s="71"/>
      <c r="TP59" s="71"/>
      <c r="TQ59" s="71"/>
      <c r="TR59" s="71"/>
      <c r="TS59" s="71"/>
      <c r="TT59" s="71"/>
      <c r="TU59" s="71"/>
      <c r="TV59" s="71"/>
      <c r="TW59" s="71"/>
      <c r="TX59" s="71"/>
      <c r="TY59" s="71"/>
      <c r="TZ59" s="71"/>
      <c r="UA59" s="71"/>
      <c r="UB59" s="71"/>
      <c r="UC59" s="71"/>
      <c r="UD59" s="71"/>
      <c r="UE59" s="71"/>
      <c r="UF59" s="71"/>
      <c r="UG59" s="71"/>
      <c r="UH59" s="71"/>
      <c r="UI59" s="71"/>
      <c r="UJ59" s="71"/>
      <c r="UK59" s="71"/>
      <c r="UL59" s="71"/>
      <c r="UM59" s="71"/>
      <c r="UN59" s="71"/>
      <c r="UO59" s="71"/>
      <c r="UP59" s="71"/>
      <c r="UQ59" s="71"/>
      <c r="UR59" s="71"/>
      <c r="US59" s="71"/>
      <c r="UT59" s="71"/>
      <c r="UU59" s="71"/>
      <c r="UV59" s="71"/>
      <c r="UW59" s="71"/>
      <c r="UX59" s="71"/>
      <c r="UY59" s="71"/>
      <c r="UZ59" s="71"/>
      <c r="VA59" s="71"/>
      <c r="VB59" s="71"/>
      <c r="VC59" s="71"/>
      <c r="VD59" s="71"/>
      <c r="VE59" s="71"/>
      <c r="VF59" s="71"/>
      <c r="VG59" s="71"/>
      <c r="VH59" s="71"/>
      <c r="VI59" s="71"/>
      <c r="VJ59" s="71"/>
      <c r="VK59" s="71"/>
      <c r="VL59" s="71"/>
      <c r="VM59" s="71"/>
      <c r="VN59" s="71"/>
      <c r="VO59" s="71"/>
      <c r="VP59" s="71"/>
      <c r="VQ59" s="71"/>
      <c r="VR59" s="71"/>
      <c r="VS59" s="71"/>
      <c r="VT59" s="71"/>
      <c r="VU59" s="71"/>
      <c r="VV59" s="71"/>
      <c r="VW59" s="71"/>
      <c r="VX59" s="71"/>
      <c r="VY59" s="71"/>
      <c r="VZ59" s="71"/>
      <c r="WA59" s="71"/>
      <c r="WB59" s="71"/>
      <c r="WC59" s="71"/>
      <c r="WD59" s="71"/>
      <c r="WE59" s="71"/>
      <c r="WF59" s="71"/>
      <c r="WG59" s="71"/>
      <c r="WH59" s="71"/>
      <c r="WI59" s="71"/>
      <c r="WJ59" s="71"/>
      <c r="WK59" s="71"/>
      <c r="WL59" s="71"/>
      <c r="WM59" s="71"/>
      <c r="WN59" s="71"/>
      <c r="WO59" s="71"/>
      <c r="WP59" s="71"/>
      <c r="WQ59" s="71"/>
      <c r="WR59" s="71"/>
      <c r="WS59" s="71"/>
      <c r="WT59" s="71"/>
      <c r="WU59" s="71"/>
      <c r="WV59" s="71"/>
      <c r="WW59" s="71"/>
      <c r="WX59" s="71"/>
      <c r="WY59" s="71"/>
      <c r="WZ59" s="71"/>
      <c r="XA59" s="71"/>
      <c r="XB59" s="71"/>
      <c r="XC59" s="71"/>
      <c r="XD59" s="71"/>
      <c r="XE59" s="71"/>
      <c r="XF59" s="71"/>
      <c r="XG59" s="71"/>
      <c r="XH59" s="71"/>
      <c r="XI59" s="71"/>
      <c r="XJ59" s="71"/>
      <c r="XK59" s="71"/>
      <c r="XL59" s="71"/>
      <c r="XM59" s="71"/>
      <c r="XN59" s="71"/>
      <c r="XO59" s="71"/>
      <c r="XP59" s="71"/>
      <c r="XQ59" s="71"/>
      <c r="XR59" s="71"/>
      <c r="XS59" s="71"/>
      <c r="XT59" s="71"/>
      <c r="XU59" s="71"/>
      <c r="XV59" s="71"/>
      <c r="XW59" s="71"/>
      <c r="XX59" s="71"/>
      <c r="XY59" s="71"/>
      <c r="XZ59" s="71"/>
      <c r="YA59" s="71"/>
      <c r="YB59" s="71"/>
      <c r="YC59" s="71"/>
      <c r="YD59" s="71"/>
      <c r="YE59" s="71"/>
      <c r="YF59" s="71"/>
      <c r="YG59" s="71"/>
      <c r="YH59" s="71"/>
      <c r="YI59" s="71"/>
      <c r="YJ59" s="71"/>
      <c r="YK59" s="71"/>
      <c r="YL59" s="71"/>
      <c r="YM59" s="71"/>
      <c r="YN59" s="71"/>
      <c r="YO59" s="71"/>
      <c r="YP59" s="71"/>
      <c r="YQ59" s="71"/>
      <c r="YR59" s="71"/>
      <c r="YS59" s="71"/>
      <c r="YT59" s="71"/>
      <c r="YU59" s="71"/>
      <c r="YV59" s="71"/>
      <c r="YW59" s="71"/>
      <c r="YX59" s="71"/>
      <c r="YY59" s="71"/>
      <c r="YZ59" s="71"/>
      <c r="ZA59" s="71"/>
      <c r="ZB59" s="71"/>
      <c r="ZC59" s="71"/>
      <c r="ZD59" s="71"/>
      <c r="ZE59" s="71"/>
      <c r="ZF59" s="71"/>
      <c r="ZG59" s="71"/>
      <c r="ZH59" s="71"/>
      <c r="ZI59" s="71"/>
      <c r="ZJ59" s="71"/>
      <c r="ZK59" s="71"/>
      <c r="ZL59" s="71"/>
      <c r="ZM59" s="71"/>
      <c r="ZN59" s="71"/>
      <c r="ZO59" s="71"/>
      <c r="ZP59" s="71"/>
      <c r="ZQ59" s="71"/>
      <c r="ZR59" s="71"/>
      <c r="ZS59" s="71"/>
      <c r="ZT59" s="71"/>
      <c r="ZU59" s="71"/>
      <c r="ZV59" s="71"/>
      <c r="ZW59" s="71"/>
      <c r="ZX59" s="71"/>
      <c r="ZY59" s="71"/>
      <c r="ZZ59" s="71"/>
      <c r="AAA59" s="71"/>
      <c r="AAB59" s="71"/>
      <c r="AAC59" s="71"/>
      <c r="AAD59" s="71"/>
      <c r="AAE59" s="71"/>
      <c r="AAF59" s="71"/>
      <c r="AAG59" s="71"/>
      <c r="AAH59" s="71"/>
      <c r="AAI59" s="71"/>
      <c r="AAJ59" s="71"/>
      <c r="AAK59" s="71"/>
      <c r="AAL59" s="71"/>
      <c r="AAM59" s="71"/>
      <c r="AAN59" s="71"/>
      <c r="AAO59" s="71"/>
      <c r="AAP59" s="71"/>
      <c r="AAQ59" s="71"/>
      <c r="AAR59" s="71"/>
      <c r="AAS59" s="71"/>
      <c r="AAT59" s="71"/>
      <c r="AAU59" s="71"/>
      <c r="AAV59" s="71"/>
      <c r="AAW59" s="71"/>
      <c r="AAX59" s="71"/>
      <c r="AAY59" s="71"/>
      <c r="AAZ59" s="71"/>
      <c r="ABA59" s="71"/>
      <c r="ABB59" s="71"/>
      <c r="ABC59" s="71"/>
      <c r="ABD59" s="71"/>
      <c r="ABE59" s="71"/>
      <c r="ABF59" s="71"/>
      <c r="ABG59" s="71"/>
      <c r="ABH59" s="71"/>
      <c r="ABI59" s="71"/>
      <c r="ABJ59" s="71"/>
      <c r="ABK59" s="71"/>
      <c r="ABL59" s="71"/>
      <c r="ABM59" s="71"/>
      <c r="ABN59" s="71"/>
      <c r="ABO59" s="71"/>
      <c r="ABP59" s="71"/>
      <c r="ABQ59" s="71"/>
      <c r="ABR59" s="71"/>
      <c r="ABS59" s="71"/>
      <c r="ABT59" s="71"/>
      <c r="ABU59" s="71"/>
      <c r="ABV59" s="71"/>
      <c r="ABW59" s="71"/>
      <c r="ABX59" s="71"/>
      <c r="ABY59" s="71"/>
      <c r="ABZ59" s="71"/>
      <c r="ACA59" s="71"/>
      <c r="ACB59" s="71"/>
      <c r="ACC59" s="71"/>
      <c r="ACD59" s="71"/>
      <c r="ACE59" s="71"/>
      <c r="ACF59" s="71"/>
      <c r="ACG59" s="71"/>
      <c r="ACH59" s="71"/>
      <c r="ACI59" s="71"/>
      <c r="ACJ59" s="71"/>
      <c r="ACK59" s="71"/>
      <c r="ACL59" s="71"/>
      <c r="ACM59" s="71"/>
      <c r="ACN59" s="71"/>
      <c r="ACO59" s="71"/>
      <c r="ACP59" s="71"/>
      <c r="ACQ59" s="71"/>
      <c r="ACR59" s="71"/>
      <c r="ACS59" s="71"/>
      <c r="ACT59" s="71"/>
      <c r="ACU59" s="71"/>
      <c r="ACV59" s="71"/>
      <c r="ACW59" s="71"/>
      <c r="ACX59" s="71"/>
      <c r="ACY59" s="71"/>
      <c r="ACZ59" s="71"/>
      <c r="ADA59" s="71"/>
      <c r="ADB59" s="71"/>
      <c r="ADC59" s="71"/>
      <c r="ADD59" s="71"/>
      <c r="ADE59" s="71"/>
      <c r="ADF59" s="71"/>
      <c r="ADG59" s="71"/>
      <c r="ADH59" s="71"/>
      <c r="ADI59" s="71"/>
      <c r="ADJ59" s="71"/>
      <c r="ADK59" s="71"/>
      <c r="ADL59" s="71"/>
      <c r="ADM59" s="71"/>
      <c r="ADN59" s="71"/>
      <c r="ADO59" s="71"/>
      <c r="ADP59" s="71"/>
      <c r="ADQ59" s="71"/>
      <c r="ADR59" s="71"/>
      <c r="ADS59" s="71"/>
      <c r="ADT59" s="71"/>
      <c r="ADU59" s="71"/>
      <c r="ADV59" s="71"/>
      <c r="ADW59" s="71"/>
      <c r="ADX59" s="71"/>
      <c r="ADY59" s="71"/>
      <c r="ADZ59" s="71"/>
      <c r="AEA59" s="71"/>
      <c r="AEB59" s="71"/>
      <c r="AEC59" s="71"/>
      <c r="AED59" s="71"/>
      <c r="AEE59" s="71"/>
      <c r="AEF59" s="71"/>
      <c r="AEG59" s="71"/>
      <c r="AEH59" s="71"/>
      <c r="AEI59" s="71"/>
      <c r="AEJ59" s="71"/>
      <c r="AEK59" s="71"/>
      <c r="AEL59" s="71"/>
      <c r="AEM59" s="71"/>
      <c r="AEN59" s="71"/>
      <c r="AEO59" s="71"/>
      <c r="AEP59" s="71"/>
      <c r="AEQ59" s="71"/>
      <c r="AER59" s="71"/>
      <c r="AES59" s="71"/>
      <c r="AET59" s="71"/>
      <c r="AEU59" s="71"/>
      <c r="AEV59" s="71"/>
      <c r="AEW59" s="71"/>
      <c r="AEX59" s="71"/>
      <c r="AEY59" s="71"/>
      <c r="AEZ59" s="71"/>
      <c r="AFA59" s="71"/>
      <c r="AFB59" s="71"/>
      <c r="AFC59" s="71"/>
      <c r="AFD59" s="71"/>
      <c r="AFE59" s="71"/>
      <c r="AFF59" s="71"/>
      <c r="AFG59" s="71"/>
      <c r="AFH59" s="71"/>
      <c r="AFI59" s="71"/>
      <c r="AFJ59" s="71"/>
      <c r="AFK59" s="71"/>
      <c r="AFL59" s="71"/>
      <c r="AFM59" s="71"/>
      <c r="AFN59" s="71"/>
      <c r="AFO59" s="71"/>
      <c r="AFP59" s="71"/>
      <c r="AFQ59" s="71"/>
      <c r="AFR59" s="71"/>
      <c r="AFS59" s="71"/>
      <c r="AFT59" s="71"/>
      <c r="AFU59" s="71"/>
      <c r="AFV59" s="71"/>
      <c r="AFW59" s="71"/>
      <c r="AFX59" s="71"/>
      <c r="AFY59" s="71"/>
      <c r="AFZ59" s="71"/>
      <c r="AGA59" s="71"/>
      <c r="AGB59" s="71"/>
      <c r="AGC59" s="71"/>
      <c r="AGD59" s="71"/>
      <c r="AGE59" s="71"/>
      <c r="AGF59" s="71"/>
      <c r="AGG59" s="71"/>
      <c r="AGH59" s="71"/>
      <c r="AGI59" s="71"/>
      <c r="AGJ59" s="71"/>
      <c r="AGK59" s="71"/>
      <c r="AGL59" s="71"/>
      <c r="AGM59" s="71"/>
      <c r="AGN59" s="71"/>
      <c r="AGO59" s="71"/>
      <c r="AGP59" s="71"/>
      <c r="AGQ59" s="71"/>
      <c r="AGR59" s="71"/>
      <c r="AGS59" s="71"/>
      <c r="AGT59" s="71"/>
      <c r="AGU59" s="71"/>
      <c r="AGV59" s="71"/>
      <c r="AGW59" s="71"/>
      <c r="AGX59" s="71"/>
      <c r="AGY59" s="71"/>
      <c r="AGZ59" s="71"/>
      <c r="AHA59" s="71"/>
      <c r="AHB59" s="71"/>
      <c r="AHC59" s="71"/>
      <c r="AHD59" s="71"/>
      <c r="AHE59" s="71"/>
      <c r="AHF59" s="71"/>
      <c r="AHG59" s="71"/>
      <c r="AHH59" s="71"/>
      <c r="AHI59" s="71"/>
      <c r="AHJ59" s="71"/>
      <c r="AHK59" s="71"/>
      <c r="AHL59" s="71"/>
      <c r="AHM59" s="71"/>
      <c r="AHN59" s="71"/>
      <c r="AHO59" s="71"/>
      <c r="AHP59" s="71"/>
      <c r="AHQ59" s="71"/>
      <c r="AHR59" s="71"/>
      <c r="AHS59" s="71"/>
      <c r="AHT59" s="71"/>
      <c r="AHU59" s="71"/>
      <c r="AHV59" s="71"/>
      <c r="AHW59" s="71"/>
      <c r="AHX59" s="71"/>
      <c r="AHY59" s="71"/>
      <c r="AHZ59" s="71"/>
      <c r="AIA59" s="71"/>
      <c r="AIB59" s="71"/>
      <c r="AIC59" s="71"/>
      <c r="AID59" s="71"/>
      <c r="AIE59" s="71"/>
      <c r="AIF59" s="71"/>
      <c r="AIG59" s="71"/>
      <c r="AIH59" s="71"/>
      <c r="AII59" s="71"/>
      <c r="AIJ59" s="71"/>
      <c r="AIK59" s="71"/>
      <c r="AIL59" s="71"/>
      <c r="AIM59" s="71"/>
      <c r="AIN59" s="71"/>
      <c r="AIO59" s="71"/>
      <c r="AIP59" s="71"/>
      <c r="AIQ59" s="71"/>
      <c r="AIR59" s="71"/>
      <c r="AIS59" s="71"/>
      <c r="AIT59" s="71"/>
      <c r="AIU59" s="71"/>
      <c r="AIV59" s="71"/>
      <c r="AIW59" s="71"/>
      <c r="AIX59" s="71"/>
      <c r="AIY59" s="71"/>
      <c r="AIZ59" s="71"/>
      <c r="AJA59" s="71"/>
      <c r="AJB59" s="71"/>
      <c r="AJC59" s="71"/>
      <c r="AJD59" s="71"/>
      <c r="AJE59" s="71"/>
      <c r="AJF59" s="71"/>
      <c r="AJG59" s="71"/>
      <c r="AJH59" s="71"/>
      <c r="AJI59" s="71"/>
      <c r="AJJ59" s="71"/>
      <c r="AJK59" s="71"/>
      <c r="AJL59" s="71"/>
      <c r="AJM59" s="71"/>
      <c r="AJN59" s="71"/>
      <c r="AJO59" s="71"/>
      <c r="AJP59" s="71"/>
      <c r="AJQ59" s="71"/>
      <c r="AJR59" s="71"/>
      <c r="AJS59" s="71"/>
      <c r="AJT59" s="71"/>
      <c r="AJU59" s="71"/>
      <c r="AJV59" s="71"/>
      <c r="AJW59" s="71"/>
      <c r="AJX59" s="71"/>
      <c r="AJY59" s="71"/>
      <c r="AJZ59" s="71"/>
      <c r="AKA59" s="71"/>
      <c r="AKB59" s="71"/>
      <c r="AKC59" s="71"/>
      <c r="AKD59" s="71"/>
      <c r="AKE59" s="71"/>
      <c r="AKF59" s="71"/>
      <c r="AKG59" s="71"/>
      <c r="AKH59" s="71"/>
      <c r="AKI59" s="71"/>
      <c r="AKJ59" s="71"/>
      <c r="AKK59" s="71"/>
      <c r="AKL59" s="71"/>
      <c r="AKM59" s="71"/>
      <c r="AKN59" s="71"/>
      <c r="AKO59" s="71"/>
      <c r="AKP59" s="71"/>
      <c r="AKQ59" s="71"/>
      <c r="AKR59" s="71"/>
      <c r="AKS59" s="71"/>
      <c r="AKT59" s="71"/>
      <c r="AKU59" s="71"/>
      <c r="AKV59" s="71"/>
      <c r="AKW59" s="71"/>
      <c r="AKX59" s="71"/>
      <c r="AKY59" s="71"/>
      <c r="AKZ59" s="71"/>
      <c r="ALA59" s="71"/>
      <c r="ALB59" s="71"/>
      <c r="ALC59" s="71"/>
      <c r="ALD59" s="71"/>
      <c r="ALE59" s="71"/>
      <c r="ALF59" s="71"/>
      <c r="ALG59" s="71"/>
      <c r="ALH59" s="71"/>
      <c r="ALI59" s="71"/>
      <c r="ALJ59" s="71"/>
      <c r="ALK59" s="71"/>
      <c r="ALL59" s="71"/>
      <c r="ALM59" s="71"/>
      <c r="ALN59" s="71"/>
      <c r="ALO59" s="71"/>
      <c r="ALP59" s="71"/>
      <c r="ALQ59" s="71"/>
      <c r="ALR59" s="71"/>
      <c r="ALS59" s="71"/>
      <c r="ALT59" s="71"/>
      <c r="ALU59" s="71"/>
      <c r="ALV59" s="71"/>
      <c r="ALW59" s="71"/>
      <c r="ALX59" s="71"/>
      <c r="ALY59" s="71"/>
      <c r="ALZ59" s="71"/>
      <c r="AMA59" s="71"/>
      <c r="AMB59" s="71"/>
      <c r="AMC59" s="71"/>
      <c r="AMD59" s="71"/>
      <c r="AME59" s="71"/>
      <c r="AMF59" s="71"/>
      <c r="AMG59" s="71"/>
      <c r="AMH59" s="71"/>
      <c r="AMI59" s="71"/>
    </row>
    <row r="60" spans="1:1023" s="65" customFormat="1">
      <c r="A60" s="5" t="s">
        <v>97</v>
      </c>
      <c r="B60" s="85">
        <v>2002</v>
      </c>
      <c r="C60" s="5" t="s">
        <v>185</v>
      </c>
      <c r="D60" s="85">
        <v>346</v>
      </c>
      <c r="E60" s="5" t="s">
        <v>188</v>
      </c>
      <c r="F60" s="71" t="s">
        <v>189</v>
      </c>
      <c r="G60" s="42">
        <v>33724</v>
      </c>
      <c r="H60" s="42">
        <v>35024</v>
      </c>
      <c r="I60" s="103">
        <v>1</v>
      </c>
      <c r="J60" s="71">
        <v>1</v>
      </c>
      <c r="K60" s="71">
        <v>1</v>
      </c>
      <c r="L60" s="10">
        <v>43</v>
      </c>
      <c r="M60" s="10">
        <v>24000</v>
      </c>
      <c r="N60" s="10">
        <v>80000</v>
      </c>
      <c r="O60" s="71">
        <v>4400000</v>
      </c>
      <c r="P60" s="75">
        <f t="shared" si="10"/>
        <v>0.54545454545454553</v>
      </c>
      <c r="Q60" s="75">
        <f t="shared" si="11"/>
        <v>1.8181818181818181</v>
      </c>
      <c r="R60" s="10">
        <v>0</v>
      </c>
      <c r="S60" s="10">
        <v>1</v>
      </c>
      <c r="T60" s="10">
        <v>0</v>
      </c>
      <c r="U60" s="10">
        <v>0</v>
      </c>
      <c r="V60" s="10">
        <v>0</v>
      </c>
      <c r="W60" s="10">
        <v>0</v>
      </c>
      <c r="X60" s="76">
        <f t="shared" si="2"/>
        <v>0.16666666666666666</v>
      </c>
      <c r="Y60" s="10" t="s">
        <v>33</v>
      </c>
      <c r="Z60" s="10">
        <v>0</v>
      </c>
      <c r="AA60" s="43">
        <v>0</v>
      </c>
      <c r="AB60" s="10">
        <v>-1</v>
      </c>
      <c r="AC60" s="10">
        <v>0</v>
      </c>
      <c r="AD60" s="10">
        <v>-1</v>
      </c>
      <c r="AE60" s="10">
        <v>-1</v>
      </c>
      <c r="AF60" s="10">
        <v>0</v>
      </c>
      <c r="AG60" s="74" t="s">
        <v>33</v>
      </c>
      <c r="AH60" s="76">
        <f t="shared" si="3"/>
        <v>-0.42857142857142855</v>
      </c>
      <c r="AI60" s="76">
        <f t="shared" si="4"/>
        <v>-0.13095238095238093</v>
      </c>
      <c r="AJ60" s="10">
        <v>1707</v>
      </c>
      <c r="AK60" s="10">
        <v>0</v>
      </c>
      <c r="AL60" s="10">
        <v>0</v>
      </c>
      <c r="AM60" s="10">
        <v>1</v>
      </c>
      <c r="AN60" s="10">
        <v>0</v>
      </c>
      <c r="AO60" s="43">
        <v>-1</v>
      </c>
      <c r="AP60" s="10" t="s">
        <v>33</v>
      </c>
      <c r="AQ60" s="43">
        <v>1</v>
      </c>
      <c r="AR60" s="43" t="s">
        <v>33</v>
      </c>
      <c r="AS60" s="43" t="s">
        <v>33</v>
      </c>
      <c r="AT60" s="43" t="s">
        <v>33</v>
      </c>
      <c r="AU60" s="43" t="s">
        <v>33</v>
      </c>
      <c r="AV60" s="43">
        <v>-1</v>
      </c>
      <c r="AW60" s="43" t="s">
        <v>33</v>
      </c>
      <c r="AX60" s="43" t="s">
        <v>33</v>
      </c>
      <c r="AY60" s="43" t="s">
        <v>33</v>
      </c>
      <c r="AZ60" s="76">
        <f t="shared" si="12"/>
        <v>0</v>
      </c>
      <c r="BA60" s="10">
        <v>0</v>
      </c>
      <c r="BB60" s="10" t="s">
        <v>33</v>
      </c>
      <c r="BC60" s="10">
        <f t="shared" si="13"/>
        <v>85</v>
      </c>
      <c r="BD60" s="10">
        <v>0</v>
      </c>
      <c r="BE60" s="10" t="s">
        <v>33</v>
      </c>
      <c r="BF60" s="10">
        <f t="shared" si="14"/>
        <v>85</v>
      </c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1"/>
      <c r="CA60" s="71"/>
      <c r="CB60" s="71"/>
      <c r="CC60" s="71"/>
      <c r="CD60" s="71"/>
      <c r="CE60" s="71"/>
      <c r="CF60" s="71"/>
      <c r="CG60" s="7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  <c r="EN60" s="71"/>
      <c r="EO60" s="71"/>
      <c r="EP60" s="71"/>
      <c r="EQ60" s="71"/>
      <c r="ER60" s="71"/>
      <c r="ES60" s="71"/>
      <c r="ET60" s="71"/>
      <c r="EU60" s="71"/>
      <c r="EV60" s="71"/>
      <c r="EW60" s="71"/>
      <c r="EX60" s="71"/>
      <c r="EY60" s="71"/>
      <c r="EZ60" s="71"/>
      <c r="FA60" s="71"/>
      <c r="FB60" s="71"/>
      <c r="FC60" s="71"/>
      <c r="FD60" s="71"/>
      <c r="FE60" s="71"/>
      <c r="FF60" s="71"/>
      <c r="FG60" s="71"/>
      <c r="FH60" s="71"/>
      <c r="FI60" s="71"/>
      <c r="FJ60" s="71"/>
      <c r="FK60" s="71"/>
      <c r="FL60" s="71"/>
      <c r="FM60" s="71"/>
      <c r="FN60" s="71"/>
      <c r="FO60" s="71"/>
      <c r="FP60" s="71"/>
      <c r="FQ60" s="71"/>
      <c r="FR60" s="71"/>
      <c r="FS60" s="71"/>
      <c r="FT60" s="71"/>
      <c r="FU60" s="71"/>
      <c r="FV60" s="71"/>
      <c r="FW60" s="71"/>
      <c r="FX60" s="71"/>
      <c r="FY60" s="71"/>
      <c r="FZ60" s="71"/>
      <c r="GA60" s="71"/>
      <c r="GB60" s="71"/>
      <c r="GC60" s="71"/>
      <c r="GD60" s="71"/>
      <c r="GE60" s="71"/>
      <c r="GF60" s="71"/>
      <c r="GG60" s="71"/>
      <c r="GH60" s="71"/>
      <c r="GI60" s="71"/>
      <c r="GJ60" s="71"/>
      <c r="GK60" s="71"/>
      <c r="GL60" s="71"/>
      <c r="GM60" s="71"/>
      <c r="GN60" s="71"/>
      <c r="GO60" s="71"/>
      <c r="GP60" s="71"/>
      <c r="GQ60" s="71"/>
      <c r="GR60" s="71"/>
      <c r="GS60" s="71"/>
      <c r="GT60" s="71"/>
      <c r="GU60" s="71"/>
      <c r="GV60" s="71"/>
      <c r="GW60" s="71"/>
      <c r="GX60" s="71"/>
      <c r="GY60" s="71"/>
      <c r="GZ60" s="71"/>
      <c r="HA60" s="71"/>
      <c r="HB60" s="71"/>
      <c r="HC60" s="71"/>
      <c r="HD60" s="71"/>
      <c r="HE60" s="71"/>
      <c r="HF60" s="71"/>
      <c r="HG60" s="71"/>
      <c r="HH60" s="71"/>
      <c r="HI60" s="71"/>
      <c r="HJ60" s="71"/>
      <c r="HK60" s="71"/>
      <c r="HL60" s="71"/>
      <c r="HM60" s="71"/>
      <c r="HN60" s="71"/>
      <c r="HO60" s="71"/>
      <c r="HP60" s="71"/>
      <c r="HQ60" s="71"/>
      <c r="HR60" s="71"/>
      <c r="HS60" s="71"/>
      <c r="HT60" s="71"/>
      <c r="HU60" s="71"/>
      <c r="HV60" s="71"/>
      <c r="HW60" s="71"/>
      <c r="HX60" s="71"/>
      <c r="HY60" s="71"/>
      <c r="HZ60" s="71"/>
      <c r="IA60" s="71"/>
      <c r="IB60" s="71"/>
      <c r="IC60" s="71"/>
      <c r="ID60" s="71"/>
      <c r="IE60" s="71"/>
      <c r="IF60" s="71"/>
      <c r="IG60" s="71"/>
      <c r="IH60" s="71"/>
      <c r="II60" s="71"/>
      <c r="IJ60" s="71"/>
      <c r="IK60" s="71"/>
      <c r="IL60" s="71"/>
      <c r="IM60" s="71"/>
      <c r="IN60" s="71"/>
      <c r="IO60" s="71"/>
      <c r="IP60" s="71"/>
      <c r="IQ60" s="71"/>
      <c r="IR60" s="71"/>
      <c r="IS60" s="71"/>
      <c r="IT60" s="71"/>
      <c r="IU60" s="71"/>
      <c r="IV60" s="71"/>
      <c r="IW60" s="71"/>
      <c r="IX60" s="71"/>
      <c r="IY60" s="71"/>
      <c r="IZ60" s="71"/>
      <c r="JA60" s="71"/>
      <c r="JB60" s="71"/>
      <c r="JC60" s="71"/>
      <c r="JD60" s="71"/>
      <c r="JE60" s="71"/>
      <c r="JF60" s="71"/>
      <c r="JG60" s="71"/>
      <c r="JH60" s="71"/>
      <c r="JI60" s="71"/>
      <c r="JJ60" s="71"/>
      <c r="JK60" s="71"/>
      <c r="JL60" s="71"/>
      <c r="JM60" s="71"/>
      <c r="JN60" s="71"/>
      <c r="JO60" s="71"/>
      <c r="JP60" s="71"/>
      <c r="JQ60" s="71"/>
      <c r="JR60" s="71"/>
      <c r="JS60" s="71"/>
      <c r="JT60" s="71"/>
      <c r="JU60" s="71"/>
      <c r="JV60" s="71"/>
      <c r="JW60" s="71"/>
      <c r="JX60" s="71"/>
      <c r="JY60" s="71"/>
      <c r="JZ60" s="71"/>
      <c r="KA60" s="71"/>
      <c r="KB60" s="71"/>
      <c r="KC60" s="71"/>
      <c r="KD60" s="71"/>
      <c r="KE60" s="71"/>
      <c r="KF60" s="71"/>
      <c r="KG60" s="71"/>
      <c r="KH60" s="71"/>
      <c r="KI60" s="71"/>
      <c r="KJ60" s="71"/>
      <c r="KK60" s="71"/>
      <c r="KL60" s="71"/>
      <c r="KM60" s="71"/>
      <c r="KN60" s="71"/>
      <c r="KO60" s="71"/>
      <c r="KP60" s="71"/>
      <c r="KQ60" s="71"/>
      <c r="KR60" s="71"/>
      <c r="KS60" s="71"/>
      <c r="KT60" s="71"/>
      <c r="KU60" s="71"/>
      <c r="KV60" s="71"/>
      <c r="KW60" s="71"/>
      <c r="KX60" s="71"/>
      <c r="KY60" s="71"/>
      <c r="KZ60" s="71"/>
      <c r="LA60" s="71"/>
      <c r="LB60" s="71"/>
      <c r="LC60" s="71"/>
      <c r="LD60" s="71"/>
      <c r="LE60" s="71"/>
      <c r="LF60" s="71"/>
      <c r="LG60" s="71"/>
      <c r="LH60" s="71"/>
      <c r="LI60" s="71"/>
      <c r="LJ60" s="71"/>
      <c r="LK60" s="71"/>
      <c r="LL60" s="71"/>
      <c r="LM60" s="71"/>
      <c r="LN60" s="71"/>
      <c r="LO60" s="71"/>
      <c r="LP60" s="71"/>
      <c r="LQ60" s="71"/>
      <c r="LR60" s="71"/>
      <c r="LS60" s="71"/>
      <c r="LT60" s="71"/>
      <c r="LU60" s="71"/>
      <c r="LV60" s="71"/>
      <c r="LW60" s="71"/>
      <c r="LX60" s="71"/>
      <c r="LY60" s="71"/>
      <c r="LZ60" s="71"/>
      <c r="MA60" s="71"/>
      <c r="MB60" s="71"/>
      <c r="MC60" s="71"/>
      <c r="MD60" s="71"/>
      <c r="ME60" s="71"/>
      <c r="MF60" s="71"/>
      <c r="MG60" s="71"/>
      <c r="MH60" s="71"/>
      <c r="MI60" s="71"/>
      <c r="MJ60" s="71"/>
      <c r="MK60" s="71"/>
      <c r="ML60" s="71"/>
      <c r="MM60" s="71"/>
      <c r="MN60" s="71"/>
      <c r="MO60" s="71"/>
      <c r="MP60" s="71"/>
      <c r="MQ60" s="71"/>
      <c r="MR60" s="71"/>
      <c r="MS60" s="71"/>
      <c r="MT60" s="71"/>
      <c r="MU60" s="71"/>
      <c r="MV60" s="71"/>
      <c r="MW60" s="71"/>
      <c r="MX60" s="71"/>
      <c r="MY60" s="71"/>
      <c r="MZ60" s="71"/>
      <c r="NA60" s="71"/>
      <c r="NB60" s="71"/>
      <c r="NC60" s="71"/>
      <c r="ND60" s="71"/>
      <c r="NE60" s="71"/>
      <c r="NF60" s="71"/>
      <c r="NG60" s="71"/>
      <c r="NH60" s="71"/>
      <c r="NI60" s="71"/>
      <c r="NJ60" s="71"/>
      <c r="NK60" s="71"/>
      <c r="NL60" s="71"/>
      <c r="NM60" s="71"/>
      <c r="NN60" s="71"/>
      <c r="NO60" s="71"/>
      <c r="NP60" s="71"/>
      <c r="NQ60" s="71"/>
      <c r="NR60" s="71"/>
      <c r="NS60" s="71"/>
      <c r="NT60" s="71"/>
      <c r="NU60" s="71"/>
      <c r="NV60" s="71"/>
      <c r="NW60" s="71"/>
      <c r="NX60" s="71"/>
      <c r="NY60" s="71"/>
      <c r="NZ60" s="71"/>
      <c r="OA60" s="71"/>
      <c r="OB60" s="71"/>
      <c r="OC60" s="71"/>
      <c r="OD60" s="71"/>
      <c r="OE60" s="71"/>
      <c r="OF60" s="71"/>
      <c r="OG60" s="71"/>
      <c r="OH60" s="71"/>
      <c r="OI60" s="71"/>
      <c r="OJ60" s="71"/>
      <c r="OK60" s="71"/>
      <c r="OL60" s="71"/>
      <c r="OM60" s="71"/>
      <c r="ON60" s="71"/>
      <c r="OO60" s="71"/>
      <c r="OP60" s="71"/>
      <c r="OQ60" s="71"/>
      <c r="OR60" s="71"/>
      <c r="OS60" s="71"/>
      <c r="OT60" s="71"/>
      <c r="OU60" s="71"/>
      <c r="OV60" s="71"/>
      <c r="OW60" s="71"/>
      <c r="OX60" s="71"/>
      <c r="OY60" s="71"/>
      <c r="OZ60" s="71"/>
      <c r="PA60" s="71"/>
      <c r="PB60" s="71"/>
      <c r="PC60" s="71"/>
      <c r="PD60" s="71"/>
      <c r="PE60" s="71"/>
      <c r="PF60" s="71"/>
      <c r="PG60" s="71"/>
      <c r="PH60" s="71"/>
      <c r="PI60" s="71"/>
      <c r="PJ60" s="71"/>
      <c r="PK60" s="71"/>
      <c r="PL60" s="71"/>
      <c r="PM60" s="71"/>
      <c r="PN60" s="71"/>
      <c r="PO60" s="71"/>
      <c r="PP60" s="71"/>
      <c r="PQ60" s="71"/>
      <c r="PR60" s="71"/>
      <c r="PS60" s="71"/>
      <c r="PT60" s="71"/>
      <c r="PU60" s="71"/>
      <c r="PV60" s="71"/>
      <c r="PW60" s="71"/>
      <c r="PX60" s="71"/>
      <c r="PY60" s="71"/>
      <c r="PZ60" s="71"/>
      <c r="QA60" s="71"/>
      <c r="QB60" s="71"/>
      <c r="QC60" s="71"/>
      <c r="QD60" s="71"/>
      <c r="QE60" s="71"/>
      <c r="QF60" s="71"/>
      <c r="QG60" s="71"/>
      <c r="QH60" s="71"/>
      <c r="QI60" s="71"/>
      <c r="QJ60" s="71"/>
      <c r="QK60" s="71"/>
      <c r="QL60" s="71"/>
      <c r="QM60" s="71"/>
      <c r="QN60" s="71"/>
      <c r="QO60" s="71"/>
      <c r="QP60" s="71"/>
      <c r="QQ60" s="71"/>
      <c r="QR60" s="71"/>
      <c r="QS60" s="71"/>
      <c r="QT60" s="71"/>
      <c r="QU60" s="71"/>
      <c r="QV60" s="71"/>
      <c r="QW60" s="71"/>
      <c r="QX60" s="71"/>
      <c r="QY60" s="71"/>
      <c r="QZ60" s="71"/>
      <c r="RA60" s="71"/>
      <c r="RB60" s="71"/>
      <c r="RC60" s="71"/>
      <c r="RD60" s="71"/>
      <c r="RE60" s="71"/>
      <c r="RF60" s="71"/>
      <c r="RG60" s="71"/>
      <c r="RH60" s="71"/>
      <c r="RI60" s="71"/>
      <c r="RJ60" s="71"/>
      <c r="RK60" s="71"/>
      <c r="RL60" s="71"/>
      <c r="RM60" s="71"/>
      <c r="RN60" s="71"/>
      <c r="RO60" s="71"/>
      <c r="RP60" s="71"/>
      <c r="RQ60" s="71"/>
      <c r="RR60" s="71"/>
      <c r="RS60" s="71"/>
      <c r="RT60" s="71"/>
      <c r="RU60" s="71"/>
      <c r="RV60" s="71"/>
      <c r="RW60" s="71"/>
      <c r="RX60" s="71"/>
      <c r="RY60" s="71"/>
      <c r="RZ60" s="71"/>
      <c r="SA60" s="71"/>
      <c r="SB60" s="71"/>
      <c r="SC60" s="71"/>
      <c r="SD60" s="71"/>
      <c r="SE60" s="71"/>
      <c r="SF60" s="71"/>
      <c r="SG60" s="71"/>
      <c r="SH60" s="71"/>
      <c r="SI60" s="71"/>
      <c r="SJ60" s="71"/>
      <c r="SK60" s="71"/>
      <c r="SL60" s="71"/>
      <c r="SM60" s="71"/>
      <c r="SN60" s="71"/>
      <c r="SO60" s="71"/>
      <c r="SP60" s="71"/>
      <c r="SQ60" s="71"/>
      <c r="SR60" s="71"/>
      <c r="SS60" s="71"/>
      <c r="ST60" s="71"/>
      <c r="SU60" s="71"/>
      <c r="SV60" s="71"/>
      <c r="SW60" s="71"/>
      <c r="SX60" s="71"/>
      <c r="SY60" s="71"/>
      <c r="SZ60" s="71"/>
      <c r="TA60" s="71"/>
      <c r="TB60" s="71"/>
      <c r="TC60" s="71"/>
      <c r="TD60" s="71"/>
      <c r="TE60" s="71"/>
      <c r="TF60" s="71"/>
      <c r="TG60" s="71"/>
      <c r="TH60" s="71"/>
      <c r="TI60" s="71"/>
      <c r="TJ60" s="71"/>
      <c r="TK60" s="71"/>
      <c r="TL60" s="71"/>
      <c r="TM60" s="71"/>
      <c r="TN60" s="71"/>
      <c r="TO60" s="71"/>
      <c r="TP60" s="71"/>
      <c r="TQ60" s="71"/>
      <c r="TR60" s="71"/>
      <c r="TS60" s="71"/>
      <c r="TT60" s="71"/>
      <c r="TU60" s="71"/>
      <c r="TV60" s="71"/>
      <c r="TW60" s="71"/>
      <c r="TX60" s="71"/>
      <c r="TY60" s="71"/>
      <c r="TZ60" s="71"/>
      <c r="UA60" s="71"/>
      <c r="UB60" s="71"/>
      <c r="UC60" s="71"/>
      <c r="UD60" s="71"/>
      <c r="UE60" s="71"/>
      <c r="UF60" s="71"/>
      <c r="UG60" s="71"/>
      <c r="UH60" s="71"/>
      <c r="UI60" s="71"/>
      <c r="UJ60" s="71"/>
      <c r="UK60" s="71"/>
      <c r="UL60" s="71"/>
      <c r="UM60" s="71"/>
      <c r="UN60" s="71"/>
      <c r="UO60" s="71"/>
      <c r="UP60" s="71"/>
      <c r="UQ60" s="71"/>
      <c r="UR60" s="71"/>
      <c r="US60" s="71"/>
      <c r="UT60" s="71"/>
      <c r="UU60" s="71"/>
      <c r="UV60" s="71"/>
      <c r="UW60" s="71"/>
      <c r="UX60" s="71"/>
      <c r="UY60" s="71"/>
      <c r="UZ60" s="71"/>
      <c r="VA60" s="71"/>
      <c r="VB60" s="71"/>
      <c r="VC60" s="71"/>
      <c r="VD60" s="71"/>
      <c r="VE60" s="71"/>
      <c r="VF60" s="71"/>
      <c r="VG60" s="71"/>
      <c r="VH60" s="71"/>
      <c r="VI60" s="71"/>
      <c r="VJ60" s="71"/>
      <c r="VK60" s="71"/>
      <c r="VL60" s="71"/>
      <c r="VM60" s="71"/>
      <c r="VN60" s="71"/>
      <c r="VO60" s="71"/>
      <c r="VP60" s="71"/>
      <c r="VQ60" s="71"/>
      <c r="VR60" s="71"/>
      <c r="VS60" s="71"/>
      <c r="VT60" s="71"/>
      <c r="VU60" s="71"/>
      <c r="VV60" s="71"/>
      <c r="VW60" s="71"/>
      <c r="VX60" s="71"/>
      <c r="VY60" s="71"/>
      <c r="VZ60" s="71"/>
      <c r="WA60" s="71"/>
      <c r="WB60" s="71"/>
      <c r="WC60" s="71"/>
      <c r="WD60" s="71"/>
      <c r="WE60" s="71"/>
      <c r="WF60" s="71"/>
      <c r="WG60" s="71"/>
      <c r="WH60" s="71"/>
      <c r="WI60" s="71"/>
      <c r="WJ60" s="71"/>
      <c r="WK60" s="71"/>
      <c r="WL60" s="71"/>
      <c r="WM60" s="71"/>
      <c r="WN60" s="71"/>
      <c r="WO60" s="71"/>
      <c r="WP60" s="71"/>
      <c r="WQ60" s="71"/>
      <c r="WR60" s="71"/>
      <c r="WS60" s="71"/>
      <c r="WT60" s="71"/>
      <c r="WU60" s="71"/>
      <c r="WV60" s="71"/>
      <c r="WW60" s="71"/>
      <c r="WX60" s="71"/>
      <c r="WY60" s="71"/>
      <c r="WZ60" s="71"/>
      <c r="XA60" s="71"/>
      <c r="XB60" s="71"/>
      <c r="XC60" s="71"/>
      <c r="XD60" s="71"/>
      <c r="XE60" s="71"/>
      <c r="XF60" s="71"/>
      <c r="XG60" s="71"/>
      <c r="XH60" s="71"/>
      <c r="XI60" s="71"/>
      <c r="XJ60" s="71"/>
      <c r="XK60" s="71"/>
      <c r="XL60" s="71"/>
      <c r="XM60" s="71"/>
      <c r="XN60" s="71"/>
      <c r="XO60" s="71"/>
      <c r="XP60" s="71"/>
      <c r="XQ60" s="71"/>
      <c r="XR60" s="71"/>
      <c r="XS60" s="71"/>
      <c r="XT60" s="71"/>
      <c r="XU60" s="71"/>
      <c r="XV60" s="71"/>
      <c r="XW60" s="71"/>
      <c r="XX60" s="71"/>
      <c r="XY60" s="71"/>
      <c r="XZ60" s="71"/>
      <c r="YA60" s="71"/>
      <c r="YB60" s="71"/>
      <c r="YC60" s="71"/>
      <c r="YD60" s="71"/>
      <c r="YE60" s="71"/>
      <c r="YF60" s="71"/>
      <c r="YG60" s="71"/>
      <c r="YH60" s="71"/>
      <c r="YI60" s="71"/>
      <c r="YJ60" s="71"/>
      <c r="YK60" s="71"/>
      <c r="YL60" s="71"/>
      <c r="YM60" s="71"/>
      <c r="YN60" s="71"/>
      <c r="YO60" s="71"/>
      <c r="YP60" s="71"/>
      <c r="YQ60" s="71"/>
      <c r="YR60" s="71"/>
      <c r="YS60" s="71"/>
      <c r="YT60" s="71"/>
      <c r="YU60" s="71"/>
      <c r="YV60" s="71"/>
      <c r="YW60" s="71"/>
      <c r="YX60" s="71"/>
      <c r="YY60" s="71"/>
      <c r="YZ60" s="71"/>
      <c r="ZA60" s="71"/>
      <c r="ZB60" s="71"/>
      <c r="ZC60" s="71"/>
      <c r="ZD60" s="71"/>
      <c r="ZE60" s="71"/>
      <c r="ZF60" s="71"/>
      <c r="ZG60" s="71"/>
      <c r="ZH60" s="71"/>
      <c r="ZI60" s="71"/>
      <c r="ZJ60" s="71"/>
      <c r="ZK60" s="71"/>
      <c r="ZL60" s="71"/>
      <c r="ZM60" s="71"/>
      <c r="ZN60" s="71"/>
      <c r="ZO60" s="71"/>
      <c r="ZP60" s="71"/>
      <c r="ZQ60" s="71"/>
      <c r="ZR60" s="71"/>
      <c r="ZS60" s="71"/>
      <c r="ZT60" s="71"/>
      <c r="ZU60" s="71"/>
      <c r="ZV60" s="71"/>
      <c r="ZW60" s="71"/>
      <c r="ZX60" s="71"/>
      <c r="ZY60" s="71"/>
      <c r="ZZ60" s="71"/>
      <c r="AAA60" s="71"/>
      <c r="AAB60" s="71"/>
      <c r="AAC60" s="71"/>
      <c r="AAD60" s="71"/>
      <c r="AAE60" s="71"/>
      <c r="AAF60" s="71"/>
      <c r="AAG60" s="71"/>
      <c r="AAH60" s="71"/>
      <c r="AAI60" s="71"/>
      <c r="AAJ60" s="71"/>
      <c r="AAK60" s="71"/>
      <c r="AAL60" s="71"/>
      <c r="AAM60" s="71"/>
      <c r="AAN60" s="71"/>
      <c r="AAO60" s="71"/>
      <c r="AAP60" s="71"/>
      <c r="AAQ60" s="71"/>
      <c r="AAR60" s="71"/>
      <c r="AAS60" s="71"/>
      <c r="AAT60" s="71"/>
      <c r="AAU60" s="71"/>
      <c r="AAV60" s="71"/>
      <c r="AAW60" s="71"/>
      <c r="AAX60" s="71"/>
      <c r="AAY60" s="71"/>
      <c r="AAZ60" s="71"/>
      <c r="ABA60" s="71"/>
      <c r="ABB60" s="71"/>
      <c r="ABC60" s="71"/>
      <c r="ABD60" s="71"/>
      <c r="ABE60" s="71"/>
      <c r="ABF60" s="71"/>
      <c r="ABG60" s="71"/>
      <c r="ABH60" s="71"/>
      <c r="ABI60" s="71"/>
      <c r="ABJ60" s="71"/>
      <c r="ABK60" s="71"/>
      <c r="ABL60" s="71"/>
      <c r="ABM60" s="71"/>
      <c r="ABN60" s="71"/>
      <c r="ABO60" s="71"/>
      <c r="ABP60" s="71"/>
      <c r="ABQ60" s="71"/>
      <c r="ABR60" s="71"/>
      <c r="ABS60" s="71"/>
      <c r="ABT60" s="71"/>
      <c r="ABU60" s="71"/>
      <c r="ABV60" s="71"/>
      <c r="ABW60" s="71"/>
      <c r="ABX60" s="71"/>
      <c r="ABY60" s="71"/>
      <c r="ABZ60" s="71"/>
      <c r="ACA60" s="71"/>
      <c r="ACB60" s="71"/>
      <c r="ACC60" s="71"/>
      <c r="ACD60" s="71"/>
      <c r="ACE60" s="71"/>
      <c r="ACF60" s="71"/>
      <c r="ACG60" s="71"/>
      <c r="ACH60" s="71"/>
      <c r="ACI60" s="71"/>
      <c r="ACJ60" s="71"/>
      <c r="ACK60" s="71"/>
      <c r="ACL60" s="71"/>
      <c r="ACM60" s="71"/>
      <c r="ACN60" s="71"/>
      <c r="ACO60" s="71"/>
      <c r="ACP60" s="71"/>
      <c r="ACQ60" s="71"/>
      <c r="ACR60" s="71"/>
      <c r="ACS60" s="71"/>
      <c r="ACT60" s="71"/>
      <c r="ACU60" s="71"/>
      <c r="ACV60" s="71"/>
      <c r="ACW60" s="71"/>
      <c r="ACX60" s="71"/>
      <c r="ACY60" s="71"/>
      <c r="ACZ60" s="71"/>
      <c r="ADA60" s="71"/>
      <c r="ADB60" s="71"/>
      <c r="ADC60" s="71"/>
      <c r="ADD60" s="71"/>
      <c r="ADE60" s="71"/>
      <c r="ADF60" s="71"/>
      <c r="ADG60" s="71"/>
      <c r="ADH60" s="71"/>
      <c r="ADI60" s="71"/>
      <c r="ADJ60" s="71"/>
      <c r="ADK60" s="71"/>
      <c r="ADL60" s="71"/>
      <c r="ADM60" s="71"/>
      <c r="ADN60" s="71"/>
      <c r="ADO60" s="71"/>
      <c r="ADP60" s="71"/>
      <c r="ADQ60" s="71"/>
      <c r="ADR60" s="71"/>
      <c r="ADS60" s="71"/>
      <c r="ADT60" s="71"/>
      <c r="ADU60" s="71"/>
      <c r="ADV60" s="71"/>
      <c r="ADW60" s="71"/>
      <c r="ADX60" s="71"/>
      <c r="ADY60" s="71"/>
      <c r="ADZ60" s="71"/>
      <c r="AEA60" s="71"/>
      <c r="AEB60" s="71"/>
      <c r="AEC60" s="71"/>
      <c r="AED60" s="71"/>
      <c r="AEE60" s="71"/>
      <c r="AEF60" s="71"/>
      <c r="AEG60" s="71"/>
      <c r="AEH60" s="71"/>
      <c r="AEI60" s="71"/>
      <c r="AEJ60" s="71"/>
      <c r="AEK60" s="71"/>
      <c r="AEL60" s="71"/>
      <c r="AEM60" s="71"/>
      <c r="AEN60" s="71"/>
      <c r="AEO60" s="71"/>
      <c r="AEP60" s="71"/>
      <c r="AEQ60" s="71"/>
      <c r="AER60" s="71"/>
      <c r="AES60" s="71"/>
      <c r="AET60" s="71"/>
      <c r="AEU60" s="71"/>
      <c r="AEV60" s="71"/>
      <c r="AEW60" s="71"/>
      <c r="AEX60" s="71"/>
      <c r="AEY60" s="71"/>
      <c r="AEZ60" s="71"/>
      <c r="AFA60" s="71"/>
      <c r="AFB60" s="71"/>
      <c r="AFC60" s="71"/>
      <c r="AFD60" s="71"/>
      <c r="AFE60" s="71"/>
      <c r="AFF60" s="71"/>
      <c r="AFG60" s="71"/>
      <c r="AFH60" s="71"/>
      <c r="AFI60" s="71"/>
      <c r="AFJ60" s="71"/>
      <c r="AFK60" s="71"/>
      <c r="AFL60" s="71"/>
      <c r="AFM60" s="71"/>
      <c r="AFN60" s="71"/>
      <c r="AFO60" s="71"/>
      <c r="AFP60" s="71"/>
      <c r="AFQ60" s="71"/>
      <c r="AFR60" s="71"/>
      <c r="AFS60" s="71"/>
      <c r="AFT60" s="71"/>
      <c r="AFU60" s="71"/>
      <c r="AFV60" s="71"/>
      <c r="AFW60" s="71"/>
      <c r="AFX60" s="71"/>
      <c r="AFY60" s="71"/>
      <c r="AFZ60" s="71"/>
      <c r="AGA60" s="71"/>
      <c r="AGB60" s="71"/>
      <c r="AGC60" s="71"/>
      <c r="AGD60" s="71"/>
      <c r="AGE60" s="71"/>
      <c r="AGF60" s="71"/>
      <c r="AGG60" s="71"/>
      <c r="AGH60" s="71"/>
      <c r="AGI60" s="71"/>
      <c r="AGJ60" s="71"/>
      <c r="AGK60" s="71"/>
      <c r="AGL60" s="71"/>
      <c r="AGM60" s="71"/>
      <c r="AGN60" s="71"/>
      <c r="AGO60" s="71"/>
      <c r="AGP60" s="71"/>
      <c r="AGQ60" s="71"/>
      <c r="AGR60" s="71"/>
      <c r="AGS60" s="71"/>
      <c r="AGT60" s="71"/>
      <c r="AGU60" s="71"/>
      <c r="AGV60" s="71"/>
      <c r="AGW60" s="71"/>
      <c r="AGX60" s="71"/>
      <c r="AGY60" s="71"/>
      <c r="AGZ60" s="71"/>
      <c r="AHA60" s="71"/>
      <c r="AHB60" s="71"/>
      <c r="AHC60" s="71"/>
      <c r="AHD60" s="71"/>
      <c r="AHE60" s="71"/>
      <c r="AHF60" s="71"/>
      <c r="AHG60" s="71"/>
      <c r="AHH60" s="71"/>
      <c r="AHI60" s="71"/>
      <c r="AHJ60" s="71"/>
      <c r="AHK60" s="71"/>
      <c r="AHL60" s="71"/>
      <c r="AHM60" s="71"/>
      <c r="AHN60" s="71"/>
      <c r="AHO60" s="71"/>
      <c r="AHP60" s="71"/>
      <c r="AHQ60" s="71"/>
      <c r="AHR60" s="71"/>
      <c r="AHS60" s="71"/>
      <c r="AHT60" s="71"/>
      <c r="AHU60" s="71"/>
      <c r="AHV60" s="71"/>
      <c r="AHW60" s="71"/>
      <c r="AHX60" s="71"/>
      <c r="AHY60" s="71"/>
      <c r="AHZ60" s="71"/>
      <c r="AIA60" s="71"/>
      <c r="AIB60" s="71"/>
      <c r="AIC60" s="71"/>
      <c r="AID60" s="71"/>
      <c r="AIE60" s="71"/>
      <c r="AIF60" s="71"/>
      <c r="AIG60" s="71"/>
      <c r="AIH60" s="71"/>
      <c r="AII60" s="71"/>
      <c r="AIJ60" s="71"/>
      <c r="AIK60" s="71"/>
      <c r="AIL60" s="71"/>
      <c r="AIM60" s="71"/>
      <c r="AIN60" s="71"/>
      <c r="AIO60" s="71"/>
      <c r="AIP60" s="71"/>
      <c r="AIQ60" s="71"/>
      <c r="AIR60" s="71"/>
      <c r="AIS60" s="71"/>
      <c r="AIT60" s="71"/>
      <c r="AIU60" s="71"/>
      <c r="AIV60" s="71"/>
      <c r="AIW60" s="71"/>
      <c r="AIX60" s="71"/>
      <c r="AIY60" s="71"/>
      <c r="AIZ60" s="71"/>
      <c r="AJA60" s="71"/>
      <c r="AJB60" s="71"/>
      <c r="AJC60" s="71"/>
      <c r="AJD60" s="71"/>
      <c r="AJE60" s="71"/>
      <c r="AJF60" s="71"/>
      <c r="AJG60" s="71"/>
      <c r="AJH60" s="71"/>
      <c r="AJI60" s="71"/>
      <c r="AJJ60" s="71"/>
      <c r="AJK60" s="71"/>
      <c r="AJL60" s="71"/>
      <c r="AJM60" s="71"/>
      <c r="AJN60" s="71"/>
      <c r="AJO60" s="71"/>
      <c r="AJP60" s="71"/>
      <c r="AJQ60" s="71"/>
      <c r="AJR60" s="71"/>
      <c r="AJS60" s="71"/>
      <c r="AJT60" s="71"/>
      <c r="AJU60" s="71"/>
      <c r="AJV60" s="71"/>
      <c r="AJW60" s="71"/>
      <c r="AJX60" s="71"/>
      <c r="AJY60" s="71"/>
      <c r="AJZ60" s="71"/>
      <c r="AKA60" s="71"/>
      <c r="AKB60" s="71"/>
      <c r="AKC60" s="71"/>
      <c r="AKD60" s="71"/>
      <c r="AKE60" s="71"/>
      <c r="AKF60" s="71"/>
      <c r="AKG60" s="71"/>
      <c r="AKH60" s="71"/>
      <c r="AKI60" s="71"/>
      <c r="AKJ60" s="71"/>
      <c r="AKK60" s="71"/>
      <c r="AKL60" s="71"/>
      <c r="AKM60" s="71"/>
      <c r="AKN60" s="71"/>
      <c r="AKO60" s="71"/>
      <c r="AKP60" s="71"/>
      <c r="AKQ60" s="71"/>
      <c r="AKR60" s="71"/>
      <c r="AKS60" s="71"/>
      <c r="AKT60" s="71"/>
      <c r="AKU60" s="71"/>
      <c r="AKV60" s="71"/>
      <c r="AKW60" s="71"/>
      <c r="AKX60" s="71"/>
      <c r="AKY60" s="71"/>
      <c r="AKZ60" s="71"/>
      <c r="ALA60" s="71"/>
      <c r="ALB60" s="71"/>
      <c r="ALC60" s="71"/>
      <c r="ALD60" s="71"/>
      <c r="ALE60" s="71"/>
      <c r="ALF60" s="71"/>
      <c r="ALG60" s="71"/>
      <c r="ALH60" s="71"/>
      <c r="ALI60" s="71"/>
      <c r="ALJ60" s="71"/>
      <c r="ALK60" s="71"/>
      <c r="ALL60" s="71"/>
      <c r="ALM60" s="71"/>
      <c r="ALN60" s="71"/>
      <c r="ALO60" s="71"/>
      <c r="ALP60" s="71"/>
      <c r="ALQ60" s="71"/>
      <c r="ALR60" s="71"/>
      <c r="ALS60" s="71"/>
      <c r="ALT60" s="71"/>
      <c r="ALU60" s="71"/>
      <c r="ALV60" s="71"/>
      <c r="ALW60" s="71"/>
      <c r="ALX60" s="71"/>
      <c r="ALY60" s="71"/>
      <c r="ALZ60" s="71"/>
      <c r="AMA60" s="71"/>
      <c r="AMB60" s="71"/>
      <c r="AMC60" s="71"/>
      <c r="AMD60" s="71"/>
      <c r="AME60" s="71"/>
      <c r="AMF60" s="71"/>
      <c r="AMG60" s="71"/>
      <c r="AMH60" s="71"/>
      <c r="AMI60" s="71"/>
    </row>
    <row r="61" spans="1:1023" s="65" customFormat="1">
      <c r="A61" s="5" t="s">
        <v>97</v>
      </c>
      <c r="B61" s="85">
        <v>2003</v>
      </c>
      <c r="C61" s="5" t="s">
        <v>185</v>
      </c>
      <c r="D61" s="85">
        <v>346</v>
      </c>
      <c r="E61" s="5" t="s">
        <v>188</v>
      </c>
      <c r="F61" s="71" t="s">
        <v>189</v>
      </c>
      <c r="G61" s="42">
        <v>33724</v>
      </c>
      <c r="H61" s="42">
        <v>35024</v>
      </c>
      <c r="I61" s="103">
        <v>1</v>
      </c>
      <c r="J61" s="71">
        <v>1</v>
      </c>
      <c r="K61" s="71">
        <v>1</v>
      </c>
      <c r="L61" s="10">
        <v>43</v>
      </c>
      <c r="M61" s="10">
        <v>24000</v>
      </c>
      <c r="N61" s="10">
        <v>80000</v>
      </c>
      <c r="O61" s="71">
        <v>4400000</v>
      </c>
      <c r="P61" s="75">
        <f t="shared" si="10"/>
        <v>0.54545454545454553</v>
      </c>
      <c r="Q61" s="75">
        <f t="shared" si="11"/>
        <v>1.8181818181818181</v>
      </c>
      <c r="R61" s="10">
        <v>0</v>
      </c>
      <c r="S61" s="10">
        <v>1</v>
      </c>
      <c r="T61" s="10">
        <v>0</v>
      </c>
      <c r="U61" s="10">
        <v>0</v>
      </c>
      <c r="V61" s="10">
        <v>0</v>
      </c>
      <c r="W61" s="10">
        <v>0</v>
      </c>
      <c r="X61" s="76">
        <f t="shared" si="2"/>
        <v>0.16666666666666666</v>
      </c>
      <c r="Y61" s="10" t="s">
        <v>33</v>
      </c>
      <c r="Z61" s="10">
        <v>0</v>
      </c>
      <c r="AA61" s="43">
        <v>0</v>
      </c>
      <c r="AB61" s="10">
        <v>-1</v>
      </c>
      <c r="AC61" s="10">
        <v>0</v>
      </c>
      <c r="AD61" s="10">
        <v>-1</v>
      </c>
      <c r="AE61" s="10">
        <v>-1</v>
      </c>
      <c r="AF61" s="10">
        <v>0</v>
      </c>
      <c r="AG61" s="74" t="s">
        <v>33</v>
      </c>
      <c r="AH61" s="76">
        <f t="shared" si="3"/>
        <v>-0.42857142857142855</v>
      </c>
      <c r="AI61" s="76">
        <f t="shared" si="4"/>
        <v>-0.13095238095238093</v>
      </c>
      <c r="AJ61" s="10">
        <v>2148</v>
      </c>
      <c r="AK61" s="10">
        <v>0</v>
      </c>
      <c r="AL61" s="10">
        <v>0</v>
      </c>
      <c r="AM61" s="10">
        <v>1</v>
      </c>
      <c r="AN61" s="10">
        <v>0</v>
      </c>
      <c r="AO61" s="43">
        <v>-1</v>
      </c>
      <c r="AP61" s="10" t="s">
        <v>33</v>
      </c>
      <c r="AQ61" s="43">
        <v>1</v>
      </c>
      <c r="AR61" s="43" t="s">
        <v>33</v>
      </c>
      <c r="AS61" s="43" t="s">
        <v>33</v>
      </c>
      <c r="AT61" s="43" t="s">
        <v>33</v>
      </c>
      <c r="AU61" s="43" t="s">
        <v>33</v>
      </c>
      <c r="AV61" s="43">
        <v>-1</v>
      </c>
      <c r="AW61" s="43" t="s">
        <v>33</v>
      </c>
      <c r="AX61" s="43" t="s">
        <v>33</v>
      </c>
      <c r="AY61" s="43" t="s">
        <v>33</v>
      </c>
      <c r="AZ61" s="76">
        <f t="shared" si="12"/>
        <v>0</v>
      </c>
      <c r="BA61" s="10">
        <v>0</v>
      </c>
      <c r="BB61" s="10" t="s">
        <v>33</v>
      </c>
      <c r="BC61" s="10">
        <f t="shared" si="13"/>
        <v>97</v>
      </c>
      <c r="BD61" s="10">
        <v>0</v>
      </c>
      <c r="BE61" s="10" t="s">
        <v>33</v>
      </c>
      <c r="BF61" s="10">
        <f t="shared" si="14"/>
        <v>97</v>
      </c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71"/>
      <c r="MX61" s="71"/>
      <c r="MY61" s="71"/>
      <c r="MZ61" s="71"/>
      <c r="NA61" s="71"/>
      <c r="NB61" s="71"/>
      <c r="NC61" s="71"/>
      <c r="ND61" s="71"/>
      <c r="NE61" s="71"/>
      <c r="NF61" s="71"/>
      <c r="NG61" s="71"/>
      <c r="NH61" s="71"/>
      <c r="NI61" s="71"/>
      <c r="NJ61" s="71"/>
      <c r="NK61" s="71"/>
      <c r="NL61" s="71"/>
      <c r="NM61" s="71"/>
      <c r="NN61" s="71"/>
      <c r="NO61" s="71"/>
      <c r="NP61" s="71"/>
      <c r="NQ61" s="71"/>
      <c r="NR61" s="71"/>
      <c r="NS61" s="71"/>
      <c r="NT61" s="71"/>
      <c r="NU61" s="71"/>
      <c r="NV61" s="71"/>
      <c r="NW61" s="71"/>
      <c r="NX61" s="71"/>
      <c r="NY61" s="71"/>
      <c r="NZ61" s="71"/>
      <c r="OA61" s="71"/>
      <c r="OB61" s="71"/>
      <c r="OC61" s="71"/>
      <c r="OD61" s="71"/>
      <c r="OE61" s="71"/>
      <c r="OF61" s="71"/>
      <c r="OG61" s="71"/>
      <c r="OH61" s="71"/>
      <c r="OI61" s="71"/>
      <c r="OJ61" s="71"/>
      <c r="OK61" s="71"/>
      <c r="OL61" s="71"/>
      <c r="OM61" s="71"/>
      <c r="ON61" s="71"/>
      <c r="OO61" s="71"/>
      <c r="OP61" s="71"/>
      <c r="OQ61" s="71"/>
      <c r="OR61" s="71"/>
      <c r="OS61" s="71"/>
      <c r="OT61" s="71"/>
      <c r="OU61" s="71"/>
      <c r="OV61" s="71"/>
      <c r="OW61" s="71"/>
      <c r="OX61" s="71"/>
      <c r="OY61" s="71"/>
      <c r="OZ61" s="71"/>
      <c r="PA61" s="71"/>
      <c r="PB61" s="71"/>
      <c r="PC61" s="71"/>
      <c r="PD61" s="71"/>
      <c r="PE61" s="71"/>
      <c r="PF61" s="71"/>
      <c r="PG61" s="71"/>
      <c r="PH61" s="71"/>
      <c r="PI61" s="71"/>
      <c r="PJ61" s="71"/>
      <c r="PK61" s="71"/>
      <c r="PL61" s="71"/>
      <c r="PM61" s="71"/>
      <c r="PN61" s="71"/>
      <c r="PO61" s="71"/>
      <c r="PP61" s="71"/>
      <c r="PQ61" s="71"/>
      <c r="PR61" s="71"/>
      <c r="PS61" s="71"/>
      <c r="PT61" s="71"/>
      <c r="PU61" s="71"/>
      <c r="PV61" s="71"/>
      <c r="PW61" s="71"/>
      <c r="PX61" s="71"/>
      <c r="PY61" s="71"/>
      <c r="PZ61" s="71"/>
      <c r="QA61" s="71"/>
      <c r="QB61" s="71"/>
      <c r="QC61" s="71"/>
      <c r="QD61" s="71"/>
      <c r="QE61" s="71"/>
      <c r="QF61" s="71"/>
      <c r="QG61" s="71"/>
      <c r="QH61" s="71"/>
      <c r="QI61" s="71"/>
      <c r="QJ61" s="71"/>
      <c r="QK61" s="71"/>
      <c r="QL61" s="71"/>
      <c r="QM61" s="71"/>
      <c r="QN61" s="71"/>
      <c r="QO61" s="71"/>
      <c r="QP61" s="71"/>
      <c r="QQ61" s="71"/>
      <c r="QR61" s="71"/>
      <c r="QS61" s="71"/>
      <c r="QT61" s="71"/>
      <c r="QU61" s="71"/>
      <c r="QV61" s="71"/>
      <c r="QW61" s="71"/>
      <c r="QX61" s="71"/>
      <c r="QY61" s="71"/>
      <c r="QZ61" s="71"/>
      <c r="RA61" s="71"/>
      <c r="RB61" s="71"/>
      <c r="RC61" s="71"/>
      <c r="RD61" s="71"/>
      <c r="RE61" s="71"/>
      <c r="RF61" s="71"/>
      <c r="RG61" s="71"/>
      <c r="RH61" s="71"/>
      <c r="RI61" s="71"/>
      <c r="RJ61" s="71"/>
      <c r="RK61" s="71"/>
      <c r="RL61" s="71"/>
      <c r="RM61" s="71"/>
      <c r="RN61" s="71"/>
      <c r="RO61" s="71"/>
      <c r="RP61" s="71"/>
      <c r="RQ61" s="71"/>
      <c r="RR61" s="71"/>
      <c r="RS61" s="71"/>
      <c r="RT61" s="71"/>
      <c r="RU61" s="71"/>
      <c r="RV61" s="71"/>
      <c r="RW61" s="71"/>
      <c r="RX61" s="71"/>
      <c r="RY61" s="71"/>
      <c r="RZ61" s="71"/>
      <c r="SA61" s="71"/>
      <c r="SB61" s="71"/>
      <c r="SC61" s="71"/>
      <c r="SD61" s="71"/>
      <c r="SE61" s="71"/>
      <c r="SF61" s="71"/>
      <c r="SG61" s="71"/>
      <c r="SH61" s="71"/>
      <c r="SI61" s="71"/>
      <c r="SJ61" s="71"/>
      <c r="SK61" s="71"/>
      <c r="SL61" s="71"/>
      <c r="SM61" s="71"/>
      <c r="SN61" s="71"/>
      <c r="SO61" s="71"/>
      <c r="SP61" s="71"/>
      <c r="SQ61" s="71"/>
      <c r="SR61" s="71"/>
      <c r="SS61" s="71"/>
      <c r="ST61" s="71"/>
      <c r="SU61" s="71"/>
      <c r="SV61" s="71"/>
      <c r="SW61" s="71"/>
      <c r="SX61" s="71"/>
      <c r="SY61" s="71"/>
      <c r="SZ61" s="71"/>
      <c r="TA61" s="71"/>
      <c r="TB61" s="71"/>
      <c r="TC61" s="71"/>
      <c r="TD61" s="71"/>
      <c r="TE61" s="71"/>
      <c r="TF61" s="71"/>
      <c r="TG61" s="71"/>
      <c r="TH61" s="71"/>
      <c r="TI61" s="71"/>
      <c r="TJ61" s="71"/>
      <c r="TK61" s="71"/>
      <c r="TL61" s="71"/>
      <c r="TM61" s="71"/>
      <c r="TN61" s="71"/>
      <c r="TO61" s="71"/>
      <c r="TP61" s="71"/>
      <c r="TQ61" s="71"/>
      <c r="TR61" s="71"/>
      <c r="TS61" s="71"/>
      <c r="TT61" s="71"/>
      <c r="TU61" s="71"/>
      <c r="TV61" s="71"/>
      <c r="TW61" s="71"/>
      <c r="TX61" s="71"/>
      <c r="TY61" s="71"/>
      <c r="TZ61" s="71"/>
      <c r="UA61" s="71"/>
      <c r="UB61" s="71"/>
      <c r="UC61" s="71"/>
      <c r="UD61" s="71"/>
      <c r="UE61" s="71"/>
      <c r="UF61" s="71"/>
      <c r="UG61" s="71"/>
      <c r="UH61" s="71"/>
      <c r="UI61" s="71"/>
      <c r="UJ61" s="71"/>
      <c r="UK61" s="71"/>
      <c r="UL61" s="71"/>
      <c r="UM61" s="71"/>
      <c r="UN61" s="71"/>
      <c r="UO61" s="71"/>
      <c r="UP61" s="71"/>
      <c r="UQ61" s="71"/>
      <c r="UR61" s="71"/>
      <c r="US61" s="71"/>
      <c r="UT61" s="71"/>
      <c r="UU61" s="71"/>
      <c r="UV61" s="71"/>
      <c r="UW61" s="71"/>
      <c r="UX61" s="71"/>
      <c r="UY61" s="71"/>
      <c r="UZ61" s="71"/>
      <c r="VA61" s="71"/>
      <c r="VB61" s="71"/>
      <c r="VC61" s="71"/>
      <c r="VD61" s="71"/>
      <c r="VE61" s="71"/>
      <c r="VF61" s="71"/>
      <c r="VG61" s="71"/>
      <c r="VH61" s="71"/>
      <c r="VI61" s="71"/>
      <c r="VJ61" s="71"/>
      <c r="VK61" s="71"/>
      <c r="VL61" s="71"/>
      <c r="VM61" s="71"/>
      <c r="VN61" s="71"/>
      <c r="VO61" s="71"/>
      <c r="VP61" s="71"/>
      <c r="VQ61" s="71"/>
      <c r="VR61" s="71"/>
      <c r="VS61" s="71"/>
      <c r="VT61" s="71"/>
      <c r="VU61" s="71"/>
      <c r="VV61" s="71"/>
      <c r="VW61" s="71"/>
      <c r="VX61" s="71"/>
      <c r="VY61" s="71"/>
      <c r="VZ61" s="71"/>
      <c r="WA61" s="71"/>
      <c r="WB61" s="71"/>
      <c r="WC61" s="71"/>
      <c r="WD61" s="71"/>
      <c r="WE61" s="71"/>
      <c r="WF61" s="71"/>
      <c r="WG61" s="71"/>
      <c r="WH61" s="71"/>
      <c r="WI61" s="71"/>
      <c r="WJ61" s="71"/>
      <c r="WK61" s="71"/>
      <c r="WL61" s="71"/>
      <c r="WM61" s="71"/>
      <c r="WN61" s="71"/>
      <c r="WO61" s="71"/>
      <c r="WP61" s="71"/>
      <c r="WQ61" s="71"/>
      <c r="WR61" s="71"/>
      <c r="WS61" s="71"/>
      <c r="WT61" s="71"/>
      <c r="WU61" s="71"/>
      <c r="WV61" s="71"/>
      <c r="WW61" s="71"/>
      <c r="WX61" s="71"/>
      <c r="WY61" s="71"/>
      <c r="WZ61" s="71"/>
      <c r="XA61" s="71"/>
      <c r="XB61" s="71"/>
      <c r="XC61" s="71"/>
      <c r="XD61" s="71"/>
      <c r="XE61" s="71"/>
      <c r="XF61" s="71"/>
      <c r="XG61" s="71"/>
      <c r="XH61" s="71"/>
      <c r="XI61" s="71"/>
      <c r="XJ61" s="71"/>
      <c r="XK61" s="71"/>
      <c r="XL61" s="71"/>
      <c r="XM61" s="71"/>
      <c r="XN61" s="71"/>
      <c r="XO61" s="71"/>
      <c r="XP61" s="71"/>
      <c r="XQ61" s="71"/>
      <c r="XR61" s="71"/>
      <c r="XS61" s="71"/>
      <c r="XT61" s="71"/>
      <c r="XU61" s="71"/>
      <c r="XV61" s="71"/>
      <c r="XW61" s="71"/>
      <c r="XX61" s="71"/>
      <c r="XY61" s="71"/>
      <c r="XZ61" s="71"/>
      <c r="YA61" s="71"/>
      <c r="YB61" s="71"/>
      <c r="YC61" s="71"/>
      <c r="YD61" s="71"/>
      <c r="YE61" s="71"/>
      <c r="YF61" s="71"/>
      <c r="YG61" s="71"/>
      <c r="YH61" s="71"/>
      <c r="YI61" s="71"/>
      <c r="YJ61" s="71"/>
      <c r="YK61" s="71"/>
      <c r="YL61" s="71"/>
      <c r="YM61" s="71"/>
      <c r="YN61" s="71"/>
      <c r="YO61" s="71"/>
      <c r="YP61" s="71"/>
      <c r="YQ61" s="71"/>
      <c r="YR61" s="71"/>
      <c r="YS61" s="71"/>
      <c r="YT61" s="71"/>
      <c r="YU61" s="71"/>
      <c r="YV61" s="71"/>
      <c r="YW61" s="71"/>
      <c r="YX61" s="71"/>
      <c r="YY61" s="71"/>
      <c r="YZ61" s="71"/>
      <c r="ZA61" s="71"/>
      <c r="ZB61" s="71"/>
      <c r="ZC61" s="71"/>
      <c r="ZD61" s="71"/>
      <c r="ZE61" s="71"/>
      <c r="ZF61" s="71"/>
      <c r="ZG61" s="71"/>
      <c r="ZH61" s="71"/>
      <c r="ZI61" s="71"/>
      <c r="ZJ61" s="71"/>
      <c r="ZK61" s="71"/>
      <c r="ZL61" s="71"/>
      <c r="ZM61" s="71"/>
      <c r="ZN61" s="71"/>
      <c r="ZO61" s="71"/>
      <c r="ZP61" s="71"/>
      <c r="ZQ61" s="71"/>
      <c r="ZR61" s="71"/>
      <c r="ZS61" s="71"/>
      <c r="ZT61" s="71"/>
      <c r="ZU61" s="71"/>
      <c r="ZV61" s="71"/>
      <c r="ZW61" s="71"/>
      <c r="ZX61" s="71"/>
      <c r="ZY61" s="71"/>
      <c r="ZZ61" s="71"/>
      <c r="AAA61" s="71"/>
      <c r="AAB61" s="71"/>
      <c r="AAC61" s="71"/>
      <c r="AAD61" s="71"/>
      <c r="AAE61" s="71"/>
      <c r="AAF61" s="71"/>
      <c r="AAG61" s="71"/>
      <c r="AAH61" s="71"/>
      <c r="AAI61" s="71"/>
      <c r="AAJ61" s="71"/>
      <c r="AAK61" s="71"/>
      <c r="AAL61" s="71"/>
      <c r="AAM61" s="71"/>
      <c r="AAN61" s="71"/>
      <c r="AAO61" s="71"/>
      <c r="AAP61" s="71"/>
      <c r="AAQ61" s="71"/>
      <c r="AAR61" s="71"/>
      <c r="AAS61" s="71"/>
      <c r="AAT61" s="71"/>
      <c r="AAU61" s="71"/>
      <c r="AAV61" s="71"/>
      <c r="AAW61" s="71"/>
      <c r="AAX61" s="71"/>
      <c r="AAY61" s="71"/>
      <c r="AAZ61" s="71"/>
      <c r="ABA61" s="71"/>
      <c r="ABB61" s="71"/>
      <c r="ABC61" s="71"/>
      <c r="ABD61" s="71"/>
      <c r="ABE61" s="71"/>
      <c r="ABF61" s="71"/>
      <c r="ABG61" s="71"/>
      <c r="ABH61" s="71"/>
      <c r="ABI61" s="71"/>
      <c r="ABJ61" s="71"/>
      <c r="ABK61" s="71"/>
      <c r="ABL61" s="71"/>
      <c r="ABM61" s="71"/>
      <c r="ABN61" s="71"/>
      <c r="ABO61" s="71"/>
      <c r="ABP61" s="71"/>
      <c r="ABQ61" s="71"/>
      <c r="ABR61" s="71"/>
      <c r="ABS61" s="71"/>
      <c r="ABT61" s="71"/>
      <c r="ABU61" s="71"/>
      <c r="ABV61" s="71"/>
      <c r="ABW61" s="71"/>
      <c r="ABX61" s="71"/>
      <c r="ABY61" s="71"/>
      <c r="ABZ61" s="71"/>
      <c r="ACA61" s="71"/>
      <c r="ACB61" s="71"/>
      <c r="ACC61" s="71"/>
      <c r="ACD61" s="71"/>
      <c r="ACE61" s="71"/>
      <c r="ACF61" s="71"/>
      <c r="ACG61" s="71"/>
      <c r="ACH61" s="71"/>
      <c r="ACI61" s="71"/>
      <c r="ACJ61" s="71"/>
      <c r="ACK61" s="71"/>
      <c r="ACL61" s="71"/>
      <c r="ACM61" s="71"/>
      <c r="ACN61" s="71"/>
      <c r="ACO61" s="71"/>
      <c r="ACP61" s="71"/>
      <c r="ACQ61" s="71"/>
      <c r="ACR61" s="71"/>
      <c r="ACS61" s="71"/>
      <c r="ACT61" s="71"/>
      <c r="ACU61" s="71"/>
      <c r="ACV61" s="71"/>
      <c r="ACW61" s="71"/>
      <c r="ACX61" s="71"/>
      <c r="ACY61" s="71"/>
      <c r="ACZ61" s="71"/>
      <c r="ADA61" s="71"/>
      <c r="ADB61" s="71"/>
      <c r="ADC61" s="71"/>
      <c r="ADD61" s="71"/>
      <c r="ADE61" s="71"/>
      <c r="ADF61" s="71"/>
      <c r="ADG61" s="71"/>
      <c r="ADH61" s="71"/>
      <c r="ADI61" s="71"/>
      <c r="ADJ61" s="71"/>
      <c r="ADK61" s="71"/>
      <c r="ADL61" s="71"/>
      <c r="ADM61" s="71"/>
      <c r="ADN61" s="71"/>
      <c r="ADO61" s="71"/>
      <c r="ADP61" s="71"/>
      <c r="ADQ61" s="71"/>
      <c r="ADR61" s="71"/>
      <c r="ADS61" s="71"/>
      <c r="ADT61" s="71"/>
      <c r="ADU61" s="71"/>
      <c r="ADV61" s="71"/>
      <c r="ADW61" s="71"/>
      <c r="ADX61" s="71"/>
      <c r="ADY61" s="71"/>
      <c r="ADZ61" s="71"/>
      <c r="AEA61" s="71"/>
      <c r="AEB61" s="71"/>
      <c r="AEC61" s="71"/>
      <c r="AED61" s="71"/>
      <c r="AEE61" s="71"/>
      <c r="AEF61" s="71"/>
      <c r="AEG61" s="71"/>
      <c r="AEH61" s="71"/>
      <c r="AEI61" s="71"/>
      <c r="AEJ61" s="71"/>
      <c r="AEK61" s="71"/>
      <c r="AEL61" s="71"/>
      <c r="AEM61" s="71"/>
      <c r="AEN61" s="71"/>
      <c r="AEO61" s="71"/>
      <c r="AEP61" s="71"/>
      <c r="AEQ61" s="71"/>
      <c r="AER61" s="71"/>
      <c r="AES61" s="71"/>
      <c r="AET61" s="71"/>
      <c r="AEU61" s="71"/>
      <c r="AEV61" s="71"/>
      <c r="AEW61" s="71"/>
      <c r="AEX61" s="71"/>
      <c r="AEY61" s="71"/>
      <c r="AEZ61" s="71"/>
      <c r="AFA61" s="71"/>
      <c r="AFB61" s="71"/>
      <c r="AFC61" s="71"/>
      <c r="AFD61" s="71"/>
      <c r="AFE61" s="71"/>
      <c r="AFF61" s="71"/>
      <c r="AFG61" s="71"/>
      <c r="AFH61" s="71"/>
      <c r="AFI61" s="71"/>
      <c r="AFJ61" s="71"/>
      <c r="AFK61" s="71"/>
      <c r="AFL61" s="71"/>
      <c r="AFM61" s="71"/>
      <c r="AFN61" s="71"/>
      <c r="AFO61" s="71"/>
      <c r="AFP61" s="71"/>
      <c r="AFQ61" s="71"/>
      <c r="AFR61" s="71"/>
      <c r="AFS61" s="71"/>
      <c r="AFT61" s="71"/>
      <c r="AFU61" s="71"/>
      <c r="AFV61" s="71"/>
      <c r="AFW61" s="71"/>
      <c r="AFX61" s="71"/>
      <c r="AFY61" s="71"/>
      <c r="AFZ61" s="71"/>
      <c r="AGA61" s="71"/>
      <c r="AGB61" s="71"/>
      <c r="AGC61" s="71"/>
      <c r="AGD61" s="71"/>
      <c r="AGE61" s="71"/>
      <c r="AGF61" s="71"/>
      <c r="AGG61" s="71"/>
      <c r="AGH61" s="71"/>
      <c r="AGI61" s="71"/>
      <c r="AGJ61" s="71"/>
      <c r="AGK61" s="71"/>
      <c r="AGL61" s="71"/>
      <c r="AGM61" s="71"/>
      <c r="AGN61" s="71"/>
      <c r="AGO61" s="71"/>
      <c r="AGP61" s="71"/>
      <c r="AGQ61" s="71"/>
      <c r="AGR61" s="71"/>
      <c r="AGS61" s="71"/>
      <c r="AGT61" s="71"/>
      <c r="AGU61" s="71"/>
      <c r="AGV61" s="71"/>
      <c r="AGW61" s="71"/>
      <c r="AGX61" s="71"/>
      <c r="AGY61" s="71"/>
      <c r="AGZ61" s="71"/>
      <c r="AHA61" s="71"/>
      <c r="AHB61" s="71"/>
      <c r="AHC61" s="71"/>
      <c r="AHD61" s="71"/>
      <c r="AHE61" s="71"/>
      <c r="AHF61" s="71"/>
      <c r="AHG61" s="71"/>
      <c r="AHH61" s="71"/>
      <c r="AHI61" s="71"/>
      <c r="AHJ61" s="71"/>
      <c r="AHK61" s="71"/>
      <c r="AHL61" s="71"/>
      <c r="AHM61" s="71"/>
      <c r="AHN61" s="71"/>
      <c r="AHO61" s="71"/>
      <c r="AHP61" s="71"/>
      <c r="AHQ61" s="71"/>
      <c r="AHR61" s="71"/>
      <c r="AHS61" s="71"/>
      <c r="AHT61" s="71"/>
      <c r="AHU61" s="71"/>
      <c r="AHV61" s="71"/>
      <c r="AHW61" s="71"/>
      <c r="AHX61" s="71"/>
      <c r="AHY61" s="71"/>
      <c r="AHZ61" s="71"/>
      <c r="AIA61" s="71"/>
      <c r="AIB61" s="71"/>
      <c r="AIC61" s="71"/>
      <c r="AID61" s="71"/>
      <c r="AIE61" s="71"/>
      <c r="AIF61" s="71"/>
      <c r="AIG61" s="71"/>
      <c r="AIH61" s="71"/>
      <c r="AII61" s="71"/>
      <c r="AIJ61" s="71"/>
      <c r="AIK61" s="71"/>
      <c r="AIL61" s="71"/>
      <c r="AIM61" s="71"/>
      <c r="AIN61" s="71"/>
      <c r="AIO61" s="71"/>
      <c r="AIP61" s="71"/>
      <c r="AIQ61" s="71"/>
      <c r="AIR61" s="71"/>
      <c r="AIS61" s="71"/>
      <c r="AIT61" s="71"/>
      <c r="AIU61" s="71"/>
      <c r="AIV61" s="71"/>
      <c r="AIW61" s="71"/>
      <c r="AIX61" s="71"/>
      <c r="AIY61" s="71"/>
      <c r="AIZ61" s="71"/>
      <c r="AJA61" s="71"/>
      <c r="AJB61" s="71"/>
      <c r="AJC61" s="71"/>
      <c r="AJD61" s="71"/>
      <c r="AJE61" s="71"/>
      <c r="AJF61" s="71"/>
      <c r="AJG61" s="71"/>
      <c r="AJH61" s="71"/>
      <c r="AJI61" s="71"/>
      <c r="AJJ61" s="71"/>
      <c r="AJK61" s="71"/>
      <c r="AJL61" s="71"/>
      <c r="AJM61" s="71"/>
      <c r="AJN61" s="71"/>
      <c r="AJO61" s="71"/>
      <c r="AJP61" s="71"/>
      <c r="AJQ61" s="71"/>
      <c r="AJR61" s="71"/>
      <c r="AJS61" s="71"/>
      <c r="AJT61" s="71"/>
      <c r="AJU61" s="71"/>
      <c r="AJV61" s="71"/>
      <c r="AJW61" s="71"/>
      <c r="AJX61" s="71"/>
      <c r="AJY61" s="71"/>
      <c r="AJZ61" s="71"/>
      <c r="AKA61" s="71"/>
      <c r="AKB61" s="71"/>
      <c r="AKC61" s="71"/>
      <c r="AKD61" s="71"/>
      <c r="AKE61" s="71"/>
      <c r="AKF61" s="71"/>
      <c r="AKG61" s="71"/>
      <c r="AKH61" s="71"/>
      <c r="AKI61" s="71"/>
      <c r="AKJ61" s="71"/>
      <c r="AKK61" s="71"/>
      <c r="AKL61" s="71"/>
      <c r="AKM61" s="71"/>
      <c r="AKN61" s="71"/>
      <c r="AKO61" s="71"/>
      <c r="AKP61" s="71"/>
      <c r="AKQ61" s="71"/>
      <c r="AKR61" s="71"/>
      <c r="AKS61" s="71"/>
      <c r="AKT61" s="71"/>
      <c r="AKU61" s="71"/>
      <c r="AKV61" s="71"/>
      <c r="AKW61" s="71"/>
      <c r="AKX61" s="71"/>
      <c r="AKY61" s="71"/>
      <c r="AKZ61" s="71"/>
      <c r="ALA61" s="71"/>
      <c r="ALB61" s="71"/>
      <c r="ALC61" s="71"/>
      <c r="ALD61" s="71"/>
      <c r="ALE61" s="71"/>
      <c r="ALF61" s="71"/>
      <c r="ALG61" s="71"/>
      <c r="ALH61" s="71"/>
      <c r="ALI61" s="71"/>
      <c r="ALJ61" s="71"/>
      <c r="ALK61" s="71"/>
      <c r="ALL61" s="71"/>
      <c r="ALM61" s="71"/>
      <c r="ALN61" s="71"/>
      <c r="ALO61" s="71"/>
      <c r="ALP61" s="71"/>
      <c r="ALQ61" s="71"/>
      <c r="ALR61" s="71"/>
      <c r="ALS61" s="71"/>
      <c r="ALT61" s="71"/>
      <c r="ALU61" s="71"/>
      <c r="ALV61" s="71"/>
      <c r="ALW61" s="71"/>
      <c r="ALX61" s="71"/>
      <c r="ALY61" s="71"/>
      <c r="ALZ61" s="71"/>
      <c r="AMA61" s="71"/>
      <c r="AMB61" s="71"/>
      <c r="AMC61" s="71"/>
      <c r="AMD61" s="71"/>
      <c r="AME61" s="71"/>
      <c r="AMF61" s="71"/>
      <c r="AMG61" s="71"/>
      <c r="AMH61" s="71"/>
      <c r="AMI61" s="71"/>
    </row>
    <row r="62" spans="1:1023" s="65" customFormat="1">
      <c r="A62" s="5" t="s">
        <v>97</v>
      </c>
      <c r="B62" s="85">
        <v>2004</v>
      </c>
      <c r="C62" s="5" t="s">
        <v>185</v>
      </c>
      <c r="D62" s="85">
        <v>346</v>
      </c>
      <c r="E62" s="5" t="s">
        <v>188</v>
      </c>
      <c r="F62" s="71" t="s">
        <v>189</v>
      </c>
      <c r="G62" s="42">
        <v>33724</v>
      </c>
      <c r="H62" s="42">
        <v>35024</v>
      </c>
      <c r="I62" s="103">
        <v>1</v>
      </c>
      <c r="J62" s="71">
        <v>1</v>
      </c>
      <c r="K62" s="71">
        <v>1</v>
      </c>
      <c r="L62" s="10">
        <v>43</v>
      </c>
      <c r="M62" s="10">
        <v>24000</v>
      </c>
      <c r="N62" s="10">
        <v>80000</v>
      </c>
      <c r="O62" s="71">
        <v>4400000</v>
      </c>
      <c r="P62" s="75">
        <f t="shared" si="10"/>
        <v>0.54545454545454553</v>
      </c>
      <c r="Q62" s="75">
        <f t="shared" si="11"/>
        <v>1.8181818181818181</v>
      </c>
      <c r="R62" s="10">
        <v>0</v>
      </c>
      <c r="S62" s="10">
        <v>1</v>
      </c>
      <c r="T62" s="10">
        <v>0</v>
      </c>
      <c r="U62" s="10">
        <v>0</v>
      </c>
      <c r="V62" s="10">
        <v>0</v>
      </c>
      <c r="W62" s="10">
        <v>0</v>
      </c>
      <c r="X62" s="76">
        <f t="shared" si="2"/>
        <v>0.16666666666666666</v>
      </c>
      <c r="Y62" s="10" t="s">
        <v>33</v>
      </c>
      <c r="Z62" s="10">
        <v>0</v>
      </c>
      <c r="AA62" s="43">
        <v>0</v>
      </c>
      <c r="AB62" s="10">
        <v>-1</v>
      </c>
      <c r="AC62" s="10">
        <v>0</v>
      </c>
      <c r="AD62" s="10">
        <v>-1</v>
      </c>
      <c r="AE62" s="10">
        <v>-1</v>
      </c>
      <c r="AF62" s="10">
        <v>0</v>
      </c>
      <c r="AG62" s="74" t="s">
        <v>33</v>
      </c>
      <c r="AH62" s="76">
        <f t="shared" si="3"/>
        <v>-0.42857142857142855</v>
      </c>
      <c r="AI62" s="76">
        <f t="shared" si="4"/>
        <v>-0.13095238095238093</v>
      </c>
      <c r="AJ62" s="10">
        <v>2579</v>
      </c>
      <c r="AK62" s="10">
        <v>0</v>
      </c>
      <c r="AL62" s="10">
        <v>0</v>
      </c>
      <c r="AM62" s="10">
        <v>1</v>
      </c>
      <c r="AN62" s="10">
        <v>0</v>
      </c>
      <c r="AO62" s="43">
        <v>-1</v>
      </c>
      <c r="AP62" s="10" t="s">
        <v>33</v>
      </c>
      <c r="AQ62" s="43">
        <v>1</v>
      </c>
      <c r="AR62" s="43" t="s">
        <v>33</v>
      </c>
      <c r="AS62" s="43" t="s">
        <v>33</v>
      </c>
      <c r="AT62" s="43" t="s">
        <v>33</v>
      </c>
      <c r="AU62" s="43" t="s">
        <v>33</v>
      </c>
      <c r="AV62" s="43">
        <v>-1</v>
      </c>
      <c r="AW62" s="43" t="s">
        <v>33</v>
      </c>
      <c r="AX62" s="43" t="s">
        <v>33</v>
      </c>
      <c r="AY62" s="43" t="s">
        <v>33</v>
      </c>
      <c r="AZ62" s="76">
        <f t="shared" si="12"/>
        <v>0</v>
      </c>
      <c r="BA62" s="10">
        <v>0</v>
      </c>
      <c r="BB62" s="10" t="s">
        <v>33</v>
      </c>
      <c r="BC62" s="10">
        <f t="shared" si="13"/>
        <v>109</v>
      </c>
      <c r="BD62" s="10">
        <v>0</v>
      </c>
      <c r="BE62" s="10" t="s">
        <v>33</v>
      </c>
      <c r="BF62" s="10">
        <f t="shared" si="14"/>
        <v>109</v>
      </c>
      <c r="BG62" s="71"/>
      <c r="BH62" s="71"/>
      <c r="BI62" s="71"/>
      <c r="BJ62" s="71"/>
      <c r="BK62" s="71"/>
      <c r="BL62" s="71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1"/>
      <c r="CA62" s="71"/>
      <c r="CB62" s="71"/>
      <c r="CC62" s="71"/>
      <c r="CD62" s="71"/>
      <c r="CE62" s="71"/>
      <c r="CF62" s="71"/>
      <c r="CG62" s="7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  <c r="EI62" s="71"/>
      <c r="EJ62" s="71"/>
      <c r="EK62" s="71"/>
      <c r="EL62" s="71"/>
      <c r="EM62" s="71"/>
      <c r="EN62" s="71"/>
      <c r="EO62" s="71"/>
      <c r="EP62" s="71"/>
      <c r="EQ62" s="71"/>
      <c r="ER62" s="71"/>
      <c r="ES62" s="71"/>
      <c r="ET62" s="71"/>
      <c r="EU62" s="71"/>
      <c r="EV62" s="71"/>
      <c r="EW62" s="71"/>
      <c r="EX62" s="71"/>
      <c r="EY62" s="71"/>
      <c r="EZ62" s="71"/>
      <c r="FA62" s="71"/>
      <c r="FB62" s="71"/>
      <c r="FC62" s="71"/>
      <c r="FD62" s="71"/>
      <c r="FE62" s="71"/>
      <c r="FF62" s="71"/>
      <c r="FG62" s="71"/>
      <c r="FH62" s="71"/>
      <c r="FI62" s="71"/>
      <c r="FJ62" s="71"/>
      <c r="FK62" s="71"/>
      <c r="FL62" s="71"/>
      <c r="FM62" s="71"/>
      <c r="FN62" s="71"/>
      <c r="FO62" s="71"/>
      <c r="FP62" s="71"/>
      <c r="FQ62" s="71"/>
      <c r="FR62" s="71"/>
      <c r="FS62" s="71"/>
      <c r="FT62" s="71"/>
      <c r="FU62" s="71"/>
      <c r="FV62" s="71"/>
      <c r="FW62" s="71"/>
      <c r="FX62" s="71"/>
      <c r="FY62" s="71"/>
      <c r="FZ62" s="71"/>
      <c r="GA62" s="71"/>
      <c r="GB62" s="71"/>
      <c r="GC62" s="71"/>
      <c r="GD62" s="71"/>
      <c r="GE62" s="71"/>
      <c r="GF62" s="71"/>
      <c r="GG62" s="71"/>
      <c r="GH62" s="71"/>
      <c r="GI62" s="71"/>
      <c r="GJ62" s="71"/>
      <c r="GK62" s="71"/>
      <c r="GL62" s="71"/>
      <c r="GM62" s="71"/>
      <c r="GN62" s="71"/>
      <c r="GO62" s="71"/>
      <c r="GP62" s="71"/>
      <c r="GQ62" s="71"/>
      <c r="GR62" s="71"/>
      <c r="GS62" s="71"/>
      <c r="GT62" s="71"/>
      <c r="GU62" s="71"/>
      <c r="GV62" s="71"/>
      <c r="GW62" s="71"/>
      <c r="GX62" s="71"/>
      <c r="GY62" s="71"/>
      <c r="GZ62" s="71"/>
      <c r="HA62" s="71"/>
      <c r="HB62" s="71"/>
      <c r="HC62" s="71"/>
      <c r="HD62" s="71"/>
      <c r="HE62" s="71"/>
      <c r="HF62" s="71"/>
      <c r="HG62" s="71"/>
      <c r="HH62" s="71"/>
      <c r="HI62" s="71"/>
      <c r="HJ62" s="71"/>
      <c r="HK62" s="71"/>
      <c r="HL62" s="71"/>
      <c r="HM62" s="71"/>
      <c r="HN62" s="71"/>
      <c r="HO62" s="71"/>
      <c r="HP62" s="71"/>
      <c r="HQ62" s="71"/>
      <c r="HR62" s="71"/>
      <c r="HS62" s="71"/>
      <c r="HT62" s="71"/>
      <c r="HU62" s="71"/>
      <c r="HV62" s="71"/>
      <c r="HW62" s="71"/>
      <c r="HX62" s="71"/>
      <c r="HY62" s="71"/>
      <c r="HZ62" s="71"/>
      <c r="IA62" s="71"/>
      <c r="IB62" s="71"/>
      <c r="IC62" s="71"/>
      <c r="ID62" s="71"/>
      <c r="IE62" s="71"/>
      <c r="IF62" s="71"/>
      <c r="IG62" s="71"/>
      <c r="IH62" s="71"/>
      <c r="II62" s="71"/>
      <c r="IJ62" s="71"/>
      <c r="IK62" s="71"/>
      <c r="IL62" s="71"/>
      <c r="IM62" s="71"/>
      <c r="IN62" s="71"/>
      <c r="IO62" s="71"/>
      <c r="IP62" s="71"/>
      <c r="IQ62" s="71"/>
      <c r="IR62" s="71"/>
      <c r="IS62" s="71"/>
      <c r="IT62" s="71"/>
      <c r="IU62" s="71"/>
      <c r="IV62" s="71"/>
      <c r="IW62" s="71"/>
      <c r="IX62" s="71"/>
      <c r="IY62" s="71"/>
      <c r="IZ62" s="71"/>
      <c r="JA62" s="71"/>
      <c r="JB62" s="71"/>
      <c r="JC62" s="71"/>
      <c r="JD62" s="71"/>
      <c r="JE62" s="71"/>
      <c r="JF62" s="71"/>
      <c r="JG62" s="71"/>
      <c r="JH62" s="71"/>
      <c r="JI62" s="71"/>
      <c r="JJ62" s="71"/>
      <c r="JK62" s="71"/>
      <c r="JL62" s="71"/>
      <c r="JM62" s="71"/>
      <c r="JN62" s="71"/>
      <c r="JO62" s="71"/>
      <c r="JP62" s="71"/>
      <c r="JQ62" s="71"/>
      <c r="JR62" s="71"/>
      <c r="JS62" s="71"/>
      <c r="JT62" s="71"/>
      <c r="JU62" s="71"/>
      <c r="JV62" s="71"/>
      <c r="JW62" s="71"/>
      <c r="JX62" s="71"/>
      <c r="JY62" s="71"/>
      <c r="JZ62" s="71"/>
      <c r="KA62" s="71"/>
      <c r="KB62" s="71"/>
      <c r="KC62" s="71"/>
      <c r="KD62" s="71"/>
      <c r="KE62" s="71"/>
      <c r="KF62" s="71"/>
      <c r="KG62" s="71"/>
      <c r="KH62" s="71"/>
      <c r="KI62" s="71"/>
      <c r="KJ62" s="71"/>
      <c r="KK62" s="71"/>
      <c r="KL62" s="71"/>
      <c r="KM62" s="71"/>
      <c r="KN62" s="71"/>
      <c r="KO62" s="71"/>
      <c r="KP62" s="71"/>
      <c r="KQ62" s="71"/>
      <c r="KR62" s="71"/>
      <c r="KS62" s="71"/>
      <c r="KT62" s="71"/>
      <c r="KU62" s="71"/>
      <c r="KV62" s="71"/>
      <c r="KW62" s="71"/>
      <c r="KX62" s="71"/>
      <c r="KY62" s="71"/>
      <c r="KZ62" s="71"/>
      <c r="LA62" s="71"/>
      <c r="LB62" s="71"/>
      <c r="LC62" s="71"/>
      <c r="LD62" s="71"/>
      <c r="LE62" s="71"/>
      <c r="LF62" s="71"/>
      <c r="LG62" s="71"/>
      <c r="LH62" s="71"/>
      <c r="LI62" s="71"/>
      <c r="LJ62" s="71"/>
      <c r="LK62" s="71"/>
      <c r="LL62" s="71"/>
      <c r="LM62" s="71"/>
      <c r="LN62" s="71"/>
      <c r="LO62" s="71"/>
      <c r="LP62" s="71"/>
      <c r="LQ62" s="71"/>
      <c r="LR62" s="71"/>
      <c r="LS62" s="71"/>
      <c r="LT62" s="71"/>
      <c r="LU62" s="71"/>
      <c r="LV62" s="71"/>
      <c r="LW62" s="71"/>
      <c r="LX62" s="71"/>
      <c r="LY62" s="71"/>
      <c r="LZ62" s="71"/>
      <c r="MA62" s="71"/>
      <c r="MB62" s="71"/>
      <c r="MC62" s="71"/>
      <c r="MD62" s="71"/>
      <c r="ME62" s="71"/>
      <c r="MF62" s="71"/>
      <c r="MG62" s="71"/>
      <c r="MH62" s="71"/>
      <c r="MI62" s="71"/>
      <c r="MJ62" s="71"/>
      <c r="MK62" s="71"/>
      <c r="ML62" s="71"/>
      <c r="MM62" s="71"/>
      <c r="MN62" s="71"/>
      <c r="MO62" s="71"/>
      <c r="MP62" s="71"/>
      <c r="MQ62" s="71"/>
      <c r="MR62" s="71"/>
      <c r="MS62" s="71"/>
      <c r="MT62" s="71"/>
      <c r="MU62" s="71"/>
      <c r="MV62" s="71"/>
      <c r="MW62" s="71"/>
      <c r="MX62" s="71"/>
      <c r="MY62" s="71"/>
      <c r="MZ62" s="71"/>
      <c r="NA62" s="71"/>
      <c r="NB62" s="71"/>
      <c r="NC62" s="71"/>
      <c r="ND62" s="71"/>
      <c r="NE62" s="71"/>
      <c r="NF62" s="71"/>
      <c r="NG62" s="71"/>
      <c r="NH62" s="71"/>
      <c r="NI62" s="71"/>
      <c r="NJ62" s="71"/>
      <c r="NK62" s="71"/>
      <c r="NL62" s="71"/>
      <c r="NM62" s="71"/>
      <c r="NN62" s="71"/>
      <c r="NO62" s="71"/>
      <c r="NP62" s="71"/>
      <c r="NQ62" s="71"/>
      <c r="NR62" s="71"/>
      <c r="NS62" s="71"/>
      <c r="NT62" s="71"/>
      <c r="NU62" s="71"/>
      <c r="NV62" s="71"/>
      <c r="NW62" s="71"/>
      <c r="NX62" s="71"/>
      <c r="NY62" s="71"/>
      <c r="NZ62" s="71"/>
      <c r="OA62" s="71"/>
      <c r="OB62" s="71"/>
      <c r="OC62" s="71"/>
      <c r="OD62" s="71"/>
      <c r="OE62" s="71"/>
      <c r="OF62" s="71"/>
      <c r="OG62" s="71"/>
      <c r="OH62" s="71"/>
      <c r="OI62" s="71"/>
      <c r="OJ62" s="71"/>
      <c r="OK62" s="71"/>
      <c r="OL62" s="71"/>
      <c r="OM62" s="71"/>
      <c r="ON62" s="71"/>
      <c r="OO62" s="71"/>
      <c r="OP62" s="71"/>
      <c r="OQ62" s="71"/>
      <c r="OR62" s="71"/>
      <c r="OS62" s="71"/>
      <c r="OT62" s="71"/>
      <c r="OU62" s="71"/>
      <c r="OV62" s="71"/>
      <c r="OW62" s="71"/>
      <c r="OX62" s="71"/>
      <c r="OY62" s="71"/>
      <c r="OZ62" s="71"/>
      <c r="PA62" s="71"/>
      <c r="PB62" s="71"/>
      <c r="PC62" s="71"/>
      <c r="PD62" s="71"/>
      <c r="PE62" s="71"/>
      <c r="PF62" s="71"/>
      <c r="PG62" s="71"/>
      <c r="PH62" s="71"/>
      <c r="PI62" s="71"/>
      <c r="PJ62" s="71"/>
      <c r="PK62" s="71"/>
      <c r="PL62" s="71"/>
      <c r="PM62" s="71"/>
      <c r="PN62" s="71"/>
      <c r="PO62" s="71"/>
      <c r="PP62" s="71"/>
      <c r="PQ62" s="71"/>
      <c r="PR62" s="71"/>
      <c r="PS62" s="71"/>
      <c r="PT62" s="71"/>
      <c r="PU62" s="71"/>
      <c r="PV62" s="71"/>
      <c r="PW62" s="71"/>
      <c r="PX62" s="71"/>
      <c r="PY62" s="71"/>
      <c r="PZ62" s="71"/>
      <c r="QA62" s="71"/>
      <c r="QB62" s="71"/>
      <c r="QC62" s="71"/>
      <c r="QD62" s="71"/>
      <c r="QE62" s="71"/>
      <c r="QF62" s="71"/>
      <c r="QG62" s="71"/>
      <c r="QH62" s="71"/>
      <c r="QI62" s="71"/>
      <c r="QJ62" s="71"/>
      <c r="QK62" s="71"/>
      <c r="QL62" s="71"/>
      <c r="QM62" s="71"/>
      <c r="QN62" s="71"/>
      <c r="QO62" s="71"/>
      <c r="QP62" s="71"/>
      <c r="QQ62" s="71"/>
      <c r="QR62" s="71"/>
      <c r="QS62" s="71"/>
      <c r="QT62" s="71"/>
      <c r="QU62" s="71"/>
      <c r="QV62" s="71"/>
      <c r="QW62" s="71"/>
      <c r="QX62" s="71"/>
      <c r="QY62" s="71"/>
      <c r="QZ62" s="71"/>
      <c r="RA62" s="71"/>
      <c r="RB62" s="71"/>
      <c r="RC62" s="71"/>
      <c r="RD62" s="71"/>
      <c r="RE62" s="71"/>
      <c r="RF62" s="71"/>
      <c r="RG62" s="71"/>
      <c r="RH62" s="71"/>
      <c r="RI62" s="71"/>
      <c r="RJ62" s="71"/>
      <c r="RK62" s="71"/>
      <c r="RL62" s="71"/>
      <c r="RM62" s="71"/>
      <c r="RN62" s="71"/>
      <c r="RO62" s="71"/>
      <c r="RP62" s="71"/>
      <c r="RQ62" s="71"/>
      <c r="RR62" s="71"/>
      <c r="RS62" s="71"/>
      <c r="RT62" s="71"/>
      <c r="RU62" s="71"/>
      <c r="RV62" s="71"/>
      <c r="RW62" s="71"/>
      <c r="RX62" s="71"/>
      <c r="RY62" s="71"/>
      <c r="RZ62" s="71"/>
      <c r="SA62" s="71"/>
      <c r="SB62" s="71"/>
      <c r="SC62" s="71"/>
      <c r="SD62" s="71"/>
      <c r="SE62" s="71"/>
      <c r="SF62" s="71"/>
      <c r="SG62" s="71"/>
      <c r="SH62" s="71"/>
      <c r="SI62" s="71"/>
      <c r="SJ62" s="71"/>
      <c r="SK62" s="71"/>
      <c r="SL62" s="71"/>
      <c r="SM62" s="71"/>
      <c r="SN62" s="71"/>
      <c r="SO62" s="71"/>
      <c r="SP62" s="71"/>
      <c r="SQ62" s="71"/>
      <c r="SR62" s="71"/>
      <c r="SS62" s="71"/>
      <c r="ST62" s="71"/>
      <c r="SU62" s="71"/>
      <c r="SV62" s="71"/>
      <c r="SW62" s="71"/>
      <c r="SX62" s="71"/>
      <c r="SY62" s="71"/>
      <c r="SZ62" s="71"/>
      <c r="TA62" s="71"/>
      <c r="TB62" s="71"/>
      <c r="TC62" s="71"/>
      <c r="TD62" s="71"/>
      <c r="TE62" s="71"/>
      <c r="TF62" s="71"/>
      <c r="TG62" s="71"/>
      <c r="TH62" s="71"/>
      <c r="TI62" s="71"/>
      <c r="TJ62" s="71"/>
      <c r="TK62" s="71"/>
      <c r="TL62" s="71"/>
      <c r="TM62" s="71"/>
      <c r="TN62" s="71"/>
      <c r="TO62" s="71"/>
      <c r="TP62" s="71"/>
      <c r="TQ62" s="71"/>
      <c r="TR62" s="71"/>
      <c r="TS62" s="71"/>
      <c r="TT62" s="71"/>
      <c r="TU62" s="71"/>
      <c r="TV62" s="71"/>
      <c r="TW62" s="71"/>
      <c r="TX62" s="71"/>
      <c r="TY62" s="71"/>
      <c r="TZ62" s="71"/>
      <c r="UA62" s="71"/>
      <c r="UB62" s="71"/>
      <c r="UC62" s="71"/>
      <c r="UD62" s="71"/>
      <c r="UE62" s="71"/>
      <c r="UF62" s="71"/>
      <c r="UG62" s="71"/>
      <c r="UH62" s="71"/>
      <c r="UI62" s="71"/>
      <c r="UJ62" s="71"/>
      <c r="UK62" s="71"/>
      <c r="UL62" s="71"/>
      <c r="UM62" s="71"/>
      <c r="UN62" s="71"/>
      <c r="UO62" s="71"/>
      <c r="UP62" s="71"/>
      <c r="UQ62" s="71"/>
      <c r="UR62" s="71"/>
      <c r="US62" s="71"/>
      <c r="UT62" s="71"/>
      <c r="UU62" s="71"/>
      <c r="UV62" s="71"/>
      <c r="UW62" s="71"/>
      <c r="UX62" s="71"/>
      <c r="UY62" s="71"/>
      <c r="UZ62" s="71"/>
      <c r="VA62" s="71"/>
      <c r="VB62" s="71"/>
      <c r="VC62" s="71"/>
      <c r="VD62" s="71"/>
      <c r="VE62" s="71"/>
      <c r="VF62" s="71"/>
      <c r="VG62" s="71"/>
      <c r="VH62" s="71"/>
      <c r="VI62" s="71"/>
      <c r="VJ62" s="71"/>
      <c r="VK62" s="71"/>
      <c r="VL62" s="71"/>
      <c r="VM62" s="71"/>
      <c r="VN62" s="71"/>
      <c r="VO62" s="71"/>
      <c r="VP62" s="71"/>
      <c r="VQ62" s="71"/>
      <c r="VR62" s="71"/>
      <c r="VS62" s="71"/>
      <c r="VT62" s="71"/>
      <c r="VU62" s="71"/>
      <c r="VV62" s="71"/>
      <c r="VW62" s="71"/>
      <c r="VX62" s="71"/>
      <c r="VY62" s="71"/>
      <c r="VZ62" s="71"/>
      <c r="WA62" s="71"/>
      <c r="WB62" s="71"/>
      <c r="WC62" s="71"/>
      <c r="WD62" s="71"/>
      <c r="WE62" s="71"/>
      <c r="WF62" s="71"/>
      <c r="WG62" s="71"/>
      <c r="WH62" s="71"/>
      <c r="WI62" s="71"/>
      <c r="WJ62" s="71"/>
      <c r="WK62" s="71"/>
      <c r="WL62" s="71"/>
      <c r="WM62" s="71"/>
      <c r="WN62" s="71"/>
      <c r="WO62" s="71"/>
      <c r="WP62" s="71"/>
      <c r="WQ62" s="71"/>
      <c r="WR62" s="71"/>
      <c r="WS62" s="71"/>
      <c r="WT62" s="71"/>
      <c r="WU62" s="71"/>
      <c r="WV62" s="71"/>
      <c r="WW62" s="71"/>
      <c r="WX62" s="71"/>
      <c r="WY62" s="71"/>
      <c r="WZ62" s="71"/>
      <c r="XA62" s="71"/>
      <c r="XB62" s="71"/>
      <c r="XC62" s="71"/>
      <c r="XD62" s="71"/>
      <c r="XE62" s="71"/>
      <c r="XF62" s="71"/>
      <c r="XG62" s="71"/>
      <c r="XH62" s="71"/>
      <c r="XI62" s="71"/>
      <c r="XJ62" s="71"/>
      <c r="XK62" s="71"/>
      <c r="XL62" s="71"/>
      <c r="XM62" s="71"/>
      <c r="XN62" s="71"/>
      <c r="XO62" s="71"/>
      <c r="XP62" s="71"/>
      <c r="XQ62" s="71"/>
      <c r="XR62" s="71"/>
      <c r="XS62" s="71"/>
      <c r="XT62" s="71"/>
      <c r="XU62" s="71"/>
      <c r="XV62" s="71"/>
      <c r="XW62" s="71"/>
      <c r="XX62" s="71"/>
      <c r="XY62" s="71"/>
      <c r="XZ62" s="71"/>
      <c r="YA62" s="71"/>
      <c r="YB62" s="71"/>
      <c r="YC62" s="71"/>
      <c r="YD62" s="71"/>
      <c r="YE62" s="71"/>
      <c r="YF62" s="71"/>
      <c r="YG62" s="71"/>
      <c r="YH62" s="71"/>
      <c r="YI62" s="71"/>
      <c r="YJ62" s="71"/>
      <c r="YK62" s="71"/>
      <c r="YL62" s="71"/>
      <c r="YM62" s="71"/>
      <c r="YN62" s="71"/>
      <c r="YO62" s="71"/>
      <c r="YP62" s="71"/>
      <c r="YQ62" s="71"/>
      <c r="YR62" s="71"/>
      <c r="YS62" s="71"/>
      <c r="YT62" s="71"/>
      <c r="YU62" s="71"/>
      <c r="YV62" s="71"/>
      <c r="YW62" s="71"/>
      <c r="YX62" s="71"/>
      <c r="YY62" s="71"/>
      <c r="YZ62" s="71"/>
      <c r="ZA62" s="71"/>
      <c r="ZB62" s="71"/>
      <c r="ZC62" s="71"/>
      <c r="ZD62" s="71"/>
      <c r="ZE62" s="71"/>
      <c r="ZF62" s="71"/>
      <c r="ZG62" s="71"/>
      <c r="ZH62" s="71"/>
      <c r="ZI62" s="71"/>
      <c r="ZJ62" s="71"/>
      <c r="ZK62" s="71"/>
      <c r="ZL62" s="71"/>
      <c r="ZM62" s="71"/>
      <c r="ZN62" s="71"/>
      <c r="ZO62" s="71"/>
      <c r="ZP62" s="71"/>
      <c r="ZQ62" s="71"/>
      <c r="ZR62" s="71"/>
      <c r="ZS62" s="71"/>
      <c r="ZT62" s="71"/>
      <c r="ZU62" s="71"/>
      <c r="ZV62" s="71"/>
      <c r="ZW62" s="71"/>
      <c r="ZX62" s="71"/>
      <c r="ZY62" s="71"/>
      <c r="ZZ62" s="71"/>
      <c r="AAA62" s="71"/>
      <c r="AAB62" s="71"/>
      <c r="AAC62" s="71"/>
      <c r="AAD62" s="71"/>
      <c r="AAE62" s="71"/>
      <c r="AAF62" s="71"/>
      <c r="AAG62" s="71"/>
      <c r="AAH62" s="71"/>
      <c r="AAI62" s="71"/>
      <c r="AAJ62" s="71"/>
      <c r="AAK62" s="71"/>
      <c r="AAL62" s="71"/>
      <c r="AAM62" s="71"/>
      <c r="AAN62" s="71"/>
      <c r="AAO62" s="71"/>
      <c r="AAP62" s="71"/>
      <c r="AAQ62" s="71"/>
      <c r="AAR62" s="71"/>
      <c r="AAS62" s="71"/>
      <c r="AAT62" s="71"/>
      <c r="AAU62" s="71"/>
      <c r="AAV62" s="71"/>
      <c r="AAW62" s="71"/>
      <c r="AAX62" s="71"/>
      <c r="AAY62" s="71"/>
      <c r="AAZ62" s="71"/>
      <c r="ABA62" s="71"/>
      <c r="ABB62" s="71"/>
      <c r="ABC62" s="71"/>
      <c r="ABD62" s="71"/>
      <c r="ABE62" s="71"/>
      <c r="ABF62" s="71"/>
      <c r="ABG62" s="71"/>
      <c r="ABH62" s="71"/>
      <c r="ABI62" s="71"/>
      <c r="ABJ62" s="71"/>
      <c r="ABK62" s="71"/>
      <c r="ABL62" s="71"/>
      <c r="ABM62" s="71"/>
      <c r="ABN62" s="71"/>
      <c r="ABO62" s="71"/>
      <c r="ABP62" s="71"/>
      <c r="ABQ62" s="71"/>
      <c r="ABR62" s="71"/>
      <c r="ABS62" s="71"/>
      <c r="ABT62" s="71"/>
      <c r="ABU62" s="71"/>
      <c r="ABV62" s="71"/>
      <c r="ABW62" s="71"/>
      <c r="ABX62" s="71"/>
      <c r="ABY62" s="71"/>
      <c r="ABZ62" s="71"/>
      <c r="ACA62" s="71"/>
      <c r="ACB62" s="71"/>
      <c r="ACC62" s="71"/>
      <c r="ACD62" s="71"/>
      <c r="ACE62" s="71"/>
      <c r="ACF62" s="71"/>
      <c r="ACG62" s="71"/>
      <c r="ACH62" s="71"/>
      <c r="ACI62" s="71"/>
      <c r="ACJ62" s="71"/>
      <c r="ACK62" s="71"/>
      <c r="ACL62" s="71"/>
      <c r="ACM62" s="71"/>
      <c r="ACN62" s="71"/>
      <c r="ACO62" s="71"/>
      <c r="ACP62" s="71"/>
      <c r="ACQ62" s="71"/>
      <c r="ACR62" s="71"/>
      <c r="ACS62" s="71"/>
      <c r="ACT62" s="71"/>
      <c r="ACU62" s="71"/>
      <c r="ACV62" s="71"/>
      <c r="ACW62" s="71"/>
      <c r="ACX62" s="71"/>
      <c r="ACY62" s="71"/>
      <c r="ACZ62" s="71"/>
      <c r="ADA62" s="71"/>
      <c r="ADB62" s="71"/>
      <c r="ADC62" s="71"/>
      <c r="ADD62" s="71"/>
      <c r="ADE62" s="71"/>
      <c r="ADF62" s="71"/>
      <c r="ADG62" s="71"/>
      <c r="ADH62" s="71"/>
      <c r="ADI62" s="71"/>
      <c r="ADJ62" s="71"/>
      <c r="ADK62" s="71"/>
      <c r="ADL62" s="71"/>
      <c r="ADM62" s="71"/>
      <c r="ADN62" s="71"/>
      <c r="ADO62" s="71"/>
      <c r="ADP62" s="71"/>
      <c r="ADQ62" s="71"/>
      <c r="ADR62" s="71"/>
      <c r="ADS62" s="71"/>
      <c r="ADT62" s="71"/>
      <c r="ADU62" s="71"/>
      <c r="ADV62" s="71"/>
      <c r="ADW62" s="71"/>
      <c r="ADX62" s="71"/>
      <c r="ADY62" s="71"/>
      <c r="ADZ62" s="71"/>
      <c r="AEA62" s="71"/>
      <c r="AEB62" s="71"/>
      <c r="AEC62" s="71"/>
      <c r="AED62" s="71"/>
      <c r="AEE62" s="71"/>
      <c r="AEF62" s="71"/>
      <c r="AEG62" s="71"/>
      <c r="AEH62" s="71"/>
      <c r="AEI62" s="71"/>
      <c r="AEJ62" s="71"/>
      <c r="AEK62" s="71"/>
      <c r="AEL62" s="71"/>
      <c r="AEM62" s="71"/>
      <c r="AEN62" s="71"/>
      <c r="AEO62" s="71"/>
      <c r="AEP62" s="71"/>
      <c r="AEQ62" s="71"/>
      <c r="AER62" s="71"/>
      <c r="AES62" s="71"/>
      <c r="AET62" s="71"/>
      <c r="AEU62" s="71"/>
      <c r="AEV62" s="71"/>
      <c r="AEW62" s="71"/>
      <c r="AEX62" s="71"/>
      <c r="AEY62" s="71"/>
      <c r="AEZ62" s="71"/>
      <c r="AFA62" s="71"/>
      <c r="AFB62" s="71"/>
      <c r="AFC62" s="71"/>
      <c r="AFD62" s="71"/>
      <c r="AFE62" s="71"/>
      <c r="AFF62" s="71"/>
      <c r="AFG62" s="71"/>
      <c r="AFH62" s="71"/>
      <c r="AFI62" s="71"/>
      <c r="AFJ62" s="71"/>
      <c r="AFK62" s="71"/>
      <c r="AFL62" s="71"/>
      <c r="AFM62" s="71"/>
      <c r="AFN62" s="71"/>
      <c r="AFO62" s="71"/>
      <c r="AFP62" s="71"/>
      <c r="AFQ62" s="71"/>
      <c r="AFR62" s="71"/>
      <c r="AFS62" s="71"/>
      <c r="AFT62" s="71"/>
      <c r="AFU62" s="71"/>
      <c r="AFV62" s="71"/>
      <c r="AFW62" s="71"/>
      <c r="AFX62" s="71"/>
      <c r="AFY62" s="71"/>
      <c r="AFZ62" s="71"/>
      <c r="AGA62" s="71"/>
      <c r="AGB62" s="71"/>
      <c r="AGC62" s="71"/>
      <c r="AGD62" s="71"/>
      <c r="AGE62" s="71"/>
      <c r="AGF62" s="71"/>
      <c r="AGG62" s="71"/>
      <c r="AGH62" s="71"/>
      <c r="AGI62" s="71"/>
      <c r="AGJ62" s="71"/>
      <c r="AGK62" s="71"/>
      <c r="AGL62" s="71"/>
      <c r="AGM62" s="71"/>
      <c r="AGN62" s="71"/>
      <c r="AGO62" s="71"/>
      <c r="AGP62" s="71"/>
      <c r="AGQ62" s="71"/>
      <c r="AGR62" s="71"/>
      <c r="AGS62" s="71"/>
      <c r="AGT62" s="71"/>
      <c r="AGU62" s="71"/>
      <c r="AGV62" s="71"/>
      <c r="AGW62" s="71"/>
      <c r="AGX62" s="71"/>
      <c r="AGY62" s="71"/>
      <c r="AGZ62" s="71"/>
      <c r="AHA62" s="71"/>
      <c r="AHB62" s="71"/>
      <c r="AHC62" s="71"/>
      <c r="AHD62" s="71"/>
      <c r="AHE62" s="71"/>
      <c r="AHF62" s="71"/>
      <c r="AHG62" s="71"/>
      <c r="AHH62" s="71"/>
      <c r="AHI62" s="71"/>
      <c r="AHJ62" s="71"/>
      <c r="AHK62" s="71"/>
      <c r="AHL62" s="71"/>
      <c r="AHM62" s="71"/>
      <c r="AHN62" s="71"/>
      <c r="AHO62" s="71"/>
      <c r="AHP62" s="71"/>
      <c r="AHQ62" s="71"/>
      <c r="AHR62" s="71"/>
      <c r="AHS62" s="71"/>
      <c r="AHT62" s="71"/>
      <c r="AHU62" s="71"/>
      <c r="AHV62" s="71"/>
      <c r="AHW62" s="71"/>
      <c r="AHX62" s="71"/>
      <c r="AHY62" s="71"/>
      <c r="AHZ62" s="71"/>
      <c r="AIA62" s="71"/>
      <c r="AIB62" s="71"/>
      <c r="AIC62" s="71"/>
      <c r="AID62" s="71"/>
      <c r="AIE62" s="71"/>
      <c r="AIF62" s="71"/>
      <c r="AIG62" s="71"/>
      <c r="AIH62" s="71"/>
      <c r="AII62" s="71"/>
      <c r="AIJ62" s="71"/>
      <c r="AIK62" s="71"/>
      <c r="AIL62" s="71"/>
      <c r="AIM62" s="71"/>
      <c r="AIN62" s="71"/>
      <c r="AIO62" s="71"/>
      <c r="AIP62" s="71"/>
      <c r="AIQ62" s="71"/>
      <c r="AIR62" s="71"/>
      <c r="AIS62" s="71"/>
      <c r="AIT62" s="71"/>
      <c r="AIU62" s="71"/>
      <c r="AIV62" s="71"/>
      <c r="AIW62" s="71"/>
      <c r="AIX62" s="71"/>
      <c r="AIY62" s="71"/>
      <c r="AIZ62" s="71"/>
      <c r="AJA62" s="71"/>
      <c r="AJB62" s="71"/>
      <c r="AJC62" s="71"/>
      <c r="AJD62" s="71"/>
      <c r="AJE62" s="71"/>
      <c r="AJF62" s="71"/>
      <c r="AJG62" s="71"/>
      <c r="AJH62" s="71"/>
      <c r="AJI62" s="71"/>
      <c r="AJJ62" s="71"/>
      <c r="AJK62" s="71"/>
      <c r="AJL62" s="71"/>
      <c r="AJM62" s="71"/>
      <c r="AJN62" s="71"/>
      <c r="AJO62" s="71"/>
      <c r="AJP62" s="71"/>
      <c r="AJQ62" s="71"/>
      <c r="AJR62" s="71"/>
      <c r="AJS62" s="71"/>
      <c r="AJT62" s="71"/>
      <c r="AJU62" s="71"/>
      <c r="AJV62" s="71"/>
      <c r="AJW62" s="71"/>
      <c r="AJX62" s="71"/>
      <c r="AJY62" s="71"/>
      <c r="AJZ62" s="71"/>
      <c r="AKA62" s="71"/>
      <c r="AKB62" s="71"/>
      <c r="AKC62" s="71"/>
      <c r="AKD62" s="71"/>
      <c r="AKE62" s="71"/>
      <c r="AKF62" s="71"/>
      <c r="AKG62" s="71"/>
      <c r="AKH62" s="71"/>
      <c r="AKI62" s="71"/>
      <c r="AKJ62" s="71"/>
      <c r="AKK62" s="71"/>
      <c r="AKL62" s="71"/>
      <c r="AKM62" s="71"/>
      <c r="AKN62" s="71"/>
      <c r="AKO62" s="71"/>
      <c r="AKP62" s="71"/>
      <c r="AKQ62" s="71"/>
      <c r="AKR62" s="71"/>
      <c r="AKS62" s="71"/>
      <c r="AKT62" s="71"/>
      <c r="AKU62" s="71"/>
      <c r="AKV62" s="71"/>
      <c r="AKW62" s="71"/>
      <c r="AKX62" s="71"/>
      <c r="AKY62" s="71"/>
      <c r="AKZ62" s="71"/>
      <c r="ALA62" s="71"/>
      <c r="ALB62" s="71"/>
      <c r="ALC62" s="71"/>
      <c r="ALD62" s="71"/>
      <c r="ALE62" s="71"/>
      <c r="ALF62" s="71"/>
      <c r="ALG62" s="71"/>
      <c r="ALH62" s="71"/>
      <c r="ALI62" s="71"/>
      <c r="ALJ62" s="71"/>
      <c r="ALK62" s="71"/>
      <c r="ALL62" s="71"/>
      <c r="ALM62" s="71"/>
      <c r="ALN62" s="71"/>
      <c r="ALO62" s="71"/>
      <c r="ALP62" s="71"/>
      <c r="ALQ62" s="71"/>
      <c r="ALR62" s="71"/>
      <c r="ALS62" s="71"/>
      <c r="ALT62" s="71"/>
      <c r="ALU62" s="71"/>
      <c r="ALV62" s="71"/>
      <c r="ALW62" s="71"/>
      <c r="ALX62" s="71"/>
      <c r="ALY62" s="71"/>
      <c r="ALZ62" s="71"/>
      <c r="AMA62" s="71"/>
      <c r="AMB62" s="71"/>
      <c r="AMC62" s="71"/>
      <c r="AMD62" s="71"/>
      <c r="AME62" s="71"/>
      <c r="AMF62" s="71"/>
      <c r="AMG62" s="71"/>
      <c r="AMH62" s="71"/>
      <c r="AMI62" s="71"/>
    </row>
    <row r="63" spans="1:1023" s="65" customFormat="1">
      <c r="A63" s="5" t="s">
        <v>97</v>
      </c>
      <c r="B63" s="85">
        <v>2005</v>
      </c>
      <c r="C63" s="5" t="s">
        <v>185</v>
      </c>
      <c r="D63" s="85">
        <v>346</v>
      </c>
      <c r="E63" s="5" t="s">
        <v>188</v>
      </c>
      <c r="F63" s="71" t="s">
        <v>189</v>
      </c>
      <c r="G63" s="42">
        <v>33724</v>
      </c>
      <c r="H63" s="42">
        <v>35024</v>
      </c>
      <c r="I63" s="103">
        <v>1</v>
      </c>
      <c r="J63" s="71">
        <v>1</v>
      </c>
      <c r="K63" s="71">
        <v>1</v>
      </c>
      <c r="L63" s="10">
        <v>43</v>
      </c>
      <c r="M63" s="10">
        <v>24000</v>
      </c>
      <c r="N63" s="10">
        <v>80000</v>
      </c>
      <c r="O63" s="71">
        <v>4400000</v>
      </c>
      <c r="P63" s="75">
        <f t="shared" si="10"/>
        <v>0.54545454545454553</v>
      </c>
      <c r="Q63" s="75">
        <f t="shared" si="11"/>
        <v>1.8181818181818181</v>
      </c>
      <c r="R63" s="10">
        <v>0</v>
      </c>
      <c r="S63" s="10">
        <v>1</v>
      </c>
      <c r="T63" s="10">
        <v>0</v>
      </c>
      <c r="U63" s="10">
        <v>0</v>
      </c>
      <c r="V63" s="10">
        <v>0</v>
      </c>
      <c r="W63" s="10">
        <v>0</v>
      </c>
      <c r="X63" s="76">
        <f t="shared" si="2"/>
        <v>0.16666666666666666</v>
      </c>
      <c r="Y63" s="10" t="s">
        <v>33</v>
      </c>
      <c r="Z63" s="10">
        <v>0</v>
      </c>
      <c r="AA63" s="43">
        <v>0</v>
      </c>
      <c r="AB63" s="10">
        <v>-1</v>
      </c>
      <c r="AC63" s="10">
        <v>0</v>
      </c>
      <c r="AD63" s="10">
        <v>-1</v>
      </c>
      <c r="AE63" s="10">
        <v>-1</v>
      </c>
      <c r="AF63" s="10">
        <v>0</v>
      </c>
      <c r="AG63" s="74" t="s">
        <v>33</v>
      </c>
      <c r="AH63" s="76">
        <f t="shared" si="3"/>
        <v>-0.42857142857142855</v>
      </c>
      <c r="AI63" s="76">
        <f t="shared" si="4"/>
        <v>-0.13095238095238093</v>
      </c>
      <c r="AJ63" s="10">
        <v>2822</v>
      </c>
      <c r="AK63" s="10">
        <v>0</v>
      </c>
      <c r="AL63" s="10">
        <v>0</v>
      </c>
      <c r="AM63" s="10">
        <v>1</v>
      </c>
      <c r="AN63" s="10">
        <v>0</v>
      </c>
      <c r="AO63" s="43">
        <v>-1</v>
      </c>
      <c r="AP63" s="10" t="s">
        <v>33</v>
      </c>
      <c r="AQ63" s="43">
        <v>1</v>
      </c>
      <c r="AR63" s="43" t="s">
        <v>33</v>
      </c>
      <c r="AS63" s="43" t="s">
        <v>33</v>
      </c>
      <c r="AT63" s="43" t="s">
        <v>33</v>
      </c>
      <c r="AU63" s="43" t="s">
        <v>33</v>
      </c>
      <c r="AV63" s="43">
        <v>-1</v>
      </c>
      <c r="AW63" s="43" t="s">
        <v>33</v>
      </c>
      <c r="AX63" s="43" t="s">
        <v>33</v>
      </c>
      <c r="AY63" s="43" t="s">
        <v>33</v>
      </c>
      <c r="AZ63" s="76">
        <f t="shared" si="12"/>
        <v>0</v>
      </c>
      <c r="BA63" s="10">
        <v>0</v>
      </c>
      <c r="BB63" s="10" t="s">
        <v>33</v>
      </c>
      <c r="BC63" s="10">
        <f t="shared" si="13"/>
        <v>121</v>
      </c>
      <c r="BD63" s="10">
        <v>0</v>
      </c>
      <c r="BE63" s="10" t="s">
        <v>33</v>
      </c>
      <c r="BF63" s="10">
        <f t="shared" si="14"/>
        <v>121</v>
      </c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  <c r="EN63" s="71"/>
      <c r="EO63" s="71"/>
      <c r="EP63" s="71"/>
      <c r="EQ63" s="71"/>
      <c r="ER63" s="71"/>
      <c r="ES63" s="71"/>
      <c r="ET63" s="71"/>
      <c r="EU63" s="71"/>
      <c r="EV63" s="71"/>
      <c r="EW63" s="71"/>
      <c r="EX63" s="71"/>
      <c r="EY63" s="71"/>
      <c r="EZ63" s="71"/>
      <c r="FA63" s="71"/>
      <c r="FB63" s="71"/>
      <c r="FC63" s="71"/>
      <c r="FD63" s="71"/>
      <c r="FE63" s="71"/>
      <c r="FF63" s="71"/>
      <c r="FG63" s="71"/>
      <c r="FH63" s="71"/>
      <c r="FI63" s="71"/>
      <c r="FJ63" s="71"/>
      <c r="FK63" s="71"/>
      <c r="FL63" s="71"/>
      <c r="FM63" s="71"/>
      <c r="FN63" s="71"/>
      <c r="FO63" s="71"/>
      <c r="FP63" s="71"/>
      <c r="FQ63" s="71"/>
      <c r="FR63" s="71"/>
      <c r="FS63" s="71"/>
      <c r="FT63" s="71"/>
      <c r="FU63" s="71"/>
      <c r="FV63" s="71"/>
      <c r="FW63" s="71"/>
      <c r="FX63" s="71"/>
      <c r="FY63" s="71"/>
      <c r="FZ63" s="71"/>
      <c r="GA63" s="71"/>
      <c r="GB63" s="71"/>
      <c r="GC63" s="71"/>
      <c r="GD63" s="71"/>
      <c r="GE63" s="71"/>
      <c r="GF63" s="71"/>
      <c r="GG63" s="71"/>
      <c r="GH63" s="71"/>
      <c r="GI63" s="71"/>
      <c r="GJ63" s="71"/>
      <c r="GK63" s="71"/>
      <c r="GL63" s="71"/>
      <c r="GM63" s="71"/>
      <c r="GN63" s="71"/>
      <c r="GO63" s="71"/>
      <c r="GP63" s="71"/>
      <c r="GQ63" s="71"/>
      <c r="GR63" s="71"/>
      <c r="GS63" s="71"/>
      <c r="GT63" s="71"/>
      <c r="GU63" s="71"/>
      <c r="GV63" s="71"/>
      <c r="GW63" s="71"/>
      <c r="GX63" s="71"/>
      <c r="GY63" s="71"/>
      <c r="GZ63" s="71"/>
      <c r="HA63" s="71"/>
      <c r="HB63" s="71"/>
      <c r="HC63" s="71"/>
      <c r="HD63" s="71"/>
      <c r="HE63" s="71"/>
      <c r="HF63" s="71"/>
      <c r="HG63" s="71"/>
      <c r="HH63" s="71"/>
      <c r="HI63" s="71"/>
      <c r="HJ63" s="71"/>
      <c r="HK63" s="71"/>
      <c r="HL63" s="71"/>
      <c r="HM63" s="71"/>
      <c r="HN63" s="71"/>
      <c r="HO63" s="71"/>
      <c r="HP63" s="71"/>
      <c r="HQ63" s="71"/>
      <c r="HR63" s="71"/>
      <c r="HS63" s="71"/>
      <c r="HT63" s="71"/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  <c r="IS63" s="71"/>
      <c r="IT63" s="71"/>
      <c r="IU63" s="71"/>
      <c r="IV63" s="71"/>
      <c r="IW63" s="71"/>
      <c r="IX63" s="71"/>
      <c r="IY63" s="71"/>
      <c r="IZ63" s="71"/>
      <c r="JA63" s="71"/>
      <c r="JB63" s="71"/>
      <c r="JC63" s="71"/>
      <c r="JD63" s="71"/>
      <c r="JE63" s="71"/>
      <c r="JF63" s="71"/>
      <c r="JG63" s="71"/>
      <c r="JH63" s="71"/>
      <c r="JI63" s="71"/>
      <c r="JJ63" s="71"/>
      <c r="JK63" s="71"/>
      <c r="JL63" s="71"/>
      <c r="JM63" s="71"/>
      <c r="JN63" s="71"/>
      <c r="JO63" s="71"/>
      <c r="JP63" s="71"/>
      <c r="JQ63" s="71"/>
      <c r="JR63" s="71"/>
      <c r="JS63" s="71"/>
      <c r="JT63" s="71"/>
      <c r="JU63" s="71"/>
      <c r="JV63" s="71"/>
      <c r="JW63" s="71"/>
      <c r="JX63" s="71"/>
      <c r="JY63" s="71"/>
      <c r="JZ63" s="71"/>
      <c r="KA63" s="71"/>
      <c r="KB63" s="71"/>
      <c r="KC63" s="71"/>
      <c r="KD63" s="71"/>
      <c r="KE63" s="71"/>
      <c r="KF63" s="71"/>
      <c r="KG63" s="71"/>
      <c r="KH63" s="71"/>
      <c r="KI63" s="71"/>
      <c r="KJ63" s="71"/>
      <c r="KK63" s="71"/>
      <c r="KL63" s="71"/>
      <c r="KM63" s="71"/>
      <c r="KN63" s="71"/>
      <c r="KO63" s="71"/>
      <c r="KP63" s="71"/>
      <c r="KQ63" s="71"/>
      <c r="KR63" s="71"/>
      <c r="KS63" s="71"/>
      <c r="KT63" s="71"/>
      <c r="KU63" s="71"/>
      <c r="KV63" s="71"/>
      <c r="KW63" s="71"/>
      <c r="KX63" s="71"/>
      <c r="KY63" s="71"/>
      <c r="KZ63" s="71"/>
      <c r="LA63" s="71"/>
      <c r="LB63" s="71"/>
      <c r="LC63" s="71"/>
      <c r="LD63" s="71"/>
      <c r="LE63" s="71"/>
      <c r="LF63" s="71"/>
      <c r="LG63" s="71"/>
      <c r="LH63" s="71"/>
      <c r="LI63" s="71"/>
      <c r="LJ63" s="71"/>
      <c r="LK63" s="71"/>
      <c r="LL63" s="71"/>
      <c r="LM63" s="71"/>
      <c r="LN63" s="71"/>
      <c r="LO63" s="71"/>
      <c r="LP63" s="71"/>
      <c r="LQ63" s="71"/>
      <c r="LR63" s="71"/>
      <c r="LS63" s="71"/>
      <c r="LT63" s="71"/>
      <c r="LU63" s="71"/>
      <c r="LV63" s="71"/>
      <c r="LW63" s="71"/>
      <c r="LX63" s="71"/>
      <c r="LY63" s="71"/>
      <c r="LZ63" s="71"/>
      <c r="MA63" s="71"/>
      <c r="MB63" s="71"/>
      <c r="MC63" s="71"/>
      <c r="MD63" s="71"/>
      <c r="ME63" s="71"/>
      <c r="MF63" s="71"/>
      <c r="MG63" s="71"/>
      <c r="MH63" s="71"/>
      <c r="MI63" s="71"/>
      <c r="MJ63" s="71"/>
      <c r="MK63" s="71"/>
      <c r="ML63" s="71"/>
      <c r="MM63" s="71"/>
      <c r="MN63" s="71"/>
      <c r="MO63" s="71"/>
      <c r="MP63" s="71"/>
      <c r="MQ63" s="71"/>
      <c r="MR63" s="71"/>
      <c r="MS63" s="71"/>
      <c r="MT63" s="71"/>
      <c r="MU63" s="71"/>
      <c r="MV63" s="71"/>
      <c r="MW63" s="71"/>
      <c r="MX63" s="71"/>
      <c r="MY63" s="71"/>
      <c r="MZ63" s="71"/>
      <c r="NA63" s="71"/>
      <c r="NB63" s="71"/>
      <c r="NC63" s="71"/>
      <c r="ND63" s="71"/>
      <c r="NE63" s="71"/>
      <c r="NF63" s="71"/>
      <c r="NG63" s="71"/>
      <c r="NH63" s="71"/>
      <c r="NI63" s="71"/>
      <c r="NJ63" s="71"/>
      <c r="NK63" s="71"/>
      <c r="NL63" s="71"/>
      <c r="NM63" s="71"/>
      <c r="NN63" s="71"/>
      <c r="NO63" s="71"/>
      <c r="NP63" s="71"/>
      <c r="NQ63" s="71"/>
      <c r="NR63" s="71"/>
      <c r="NS63" s="71"/>
      <c r="NT63" s="71"/>
      <c r="NU63" s="71"/>
      <c r="NV63" s="71"/>
      <c r="NW63" s="71"/>
      <c r="NX63" s="71"/>
      <c r="NY63" s="71"/>
      <c r="NZ63" s="71"/>
      <c r="OA63" s="71"/>
      <c r="OB63" s="71"/>
      <c r="OC63" s="71"/>
      <c r="OD63" s="71"/>
      <c r="OE63" s="71"/>
      <c r="OF63" s="71"/>
      <c r="OG63" s="71"/>
      <c r="OH63" s="71"/>
      <c r="OI63" s="71"/>
      <c r="OJ63" s="71"/>
      <c r="OK63" s="71"/>
      <c r="OL63" s="71"/>
      <c r="OM63" s="71"/>
      <c r="ON63" s="71"/>
      <c r="OO63" s="71"/>
      <c r="OP63" s="71"/>
      <c r="OQ63" s="71"/>
      <c r="OR63" s="71"/>
      <c r="OS63" s="71"/>
      <c r="OT63" s="71"/>
      <c r="OU63" s="71"/>
      <c r="OV63" s="71"/>
      <c r="OW63" s="71"/>
      <c r="OX63" s="71"/>
      <c r="OY63" s="71"/>
      <c r="OZ63" s="71"/>
      <c r="PA63" s="71"/>
      <c r="PB63" s="71"/>
      <c r="PC63" s="71"/>
      <c r="PD63" s="71"/>
      <c r="PE63" s="71"/>
      <c r="PF63" s="71"/>
      <c r="PG63" s="71"/>
      <c r="PH63" s="71"/>
      <c r="PI63" s="71"/>
      <c r="PJ63" s="71"/>
      <c r="PK63" s="71"/>
      <c r="PL63" s="71"/>
      <c r="PM63" s="71"/>
      <c r="PN63" s="71"/>
      <c r="PO63" s="71"/>
      <c r="PP63" s="71"/>
      <c r="PQ63" s="71"/>
      <c r="PR63" s="71"/>
      <c r="PS63" s="71"/>
      <c r="PT63" s="71"/>
      <c r="PU63" s="71"/>
      <c r="PV63" s="71"/>
      <c r="PW63" s="71"/>
      <c r="PX63" s="71"/>
      <c r="PY63" s="71"/>
      <c r="PZ63" s="71"/>
      <c r="QA63" s="71"/>
      <c r="QB63" s="71"/>
      <c r="QC63" s="71"/>
      <c r="QD63" s="71"/>
      <c r="QE63" s="71"/>
      <c r="QF63" s="71"/>
      <c r="QG63" s="71"/>
      <c r="QH63" s="71"/>
      <c r="QI63" s="71"/>
      <c r="QJ63" s="71"/>
      <c r="QK63" s="71"/>
      <c r="QL63" s="71"/>
      <c r="QM63" s="71"/>
      <c r="QN63" s="71"/>
      <c r="QO63" s="71"/>
      <c r="QP63" s="71"/>
      <c r="QQ63" s="71"/>
      <c r="QR63" s="71"/>
      <c r="QS63" s="71"/>
      <c r="QT63" s="71"/>
      <c r="QU63" s="71"/>
      <c r="QV63" s="71"/>
      <c r="QW63" s="71"/>
      <c r="QX63" s="71"/>
      <c r="QY63" s="71"/>
      <c r="QZ63" s="71"/>
      <c r="RA63" s="71"/>
      <c r="RB63" s="71"/>
      <c r="RC63" s="71"/>
      <c r="RD63" s="71"/>
      <c r="RE63" s="71"/>
      <c r="RF63" s="71"/>
      <c r="RG63" s="71"/>
      <c r="RH63" s="71"/>
      <c r="RI63" s="71"/>
      <c r="RJ63" s="71"/>
      <c r="RK63" s="71"/>
      <c r="RL63" s="71"/>
      <c r="RM63" s="71"/>
      <c r="RN63" s="71"/>
      <c r="RO63" s="71"/>
      <c r="RP63" s="71"/>
      <c r="RQ63" s="71"/>
      <c r="RR63" s="71"/>
      <c r="RS63" s="71"/>
      <c r="RT63" s="71"/>
      <c r="RU63" s="71"/>
      <c r="RV63" s="71"/>
      <c r="RW63" s="71"/>
      <c r="RX63" s="71"/>
      <c r="RY63" s="71"/>
      <c r="RZ63" s="71"/>
      <c r="SA63" s="71"/>
      <c r="SB63" s="71"/>
      <c r="SC63" s="71"/>
      <c r="SD63" s="71"/>
      <c r="SE63" s="71"/>
      <c r="SF63" s="71"/>
      <c r="SG63" s="71"/>
      <c r="SH63" s="71"/>
      <c r="SI63" s="71"/>
      <c r="SJ63" s="71"/>
      <c r="SK63" s="71"/>
      <c r="SL63" s="71"/>
      <c r="SM63" s="71"/>
      <c r="SN63" s="71"/>
      <c r="SO63" s="71"/>
      <c r="SP63" s="71"/>
      <c r="SQ63" s="71"/>
      <c r="SR63" s="71"/>
      <c r="SS63" s="71"/>
      <c r="ST63" s="71"/>
      <c r="SU63" s="71"/>
      <c r="SV63" s="71"/>
      <c r="SW63" s="71"/>
      <c r="SX63" s="71"/>
      <c r="SY63" s="71"/>
      <c r="SZ63" s="71"/>
      <c r="TA63" s="71"/>
      <c r="TB63" s="71"/>
      <c r="TC63" s="71"/>
      <c r="TD63" s="71"/>
      <c r="TE63" s="71"/>
      <c r="TF63" s="71"/>
      <c r="TG63" s="71"/>
      <c r="TH63" s="71"/>
      <c r="TI63" s="71"/>
      <c r="TJ63" s="71"/>
      <c r="TK63" s="71"/>
      <c r="TL63" s="71"/>
      <c r="TM63" s="71"/>
      <c r="TN63" s="71"/>
      <c r="TO63" s="71"/>
      <c r="TP63" s="71"/>
      <c r="TQ63" s="71"/>
      <c r="TR63" s="71"/>
      <c r="TS63" s="71"/>
      <c r="TT63" s="71"/>
      <c r="TU63" s="71"/>
      <c r="TV63" s="71"/>
      <c r="TW63" s="71"/>
      <c r="TX63" s="71"/>
      <c r="TY63" s="71"/>
      <c r="TZ63" s="71"/>
      <c r="UA63" s="71"/>
      <c r="UB63" s="71"/>
      <c r="UC63" s="71"/>
      <c r="UD63" s="71"/>
      <c r="UE63" s="71"/>
      <c r="UF63" s="71"/>
      <c r="UG63" s="71"/>
      <c r="UH63" s="71"/>
      <c r="UI63" s="71"/>
      <c r="UJ63" s="71"/>
      <c r="UK63" s="71"/>
      <c r="UL63" s="71"/>
      <c r="UM63" s="71"/>
      <c r="UN63" s="71"/>
      <c r="UO63" s="71"/>
      <c r="UP63" s="71"/>
      <c r="UQ63" s="71"/>
      <c r="UR63" s="71"/>
      <c r="US63" s="71"/>
      <c r="UT63" s="71"/>
      <c r="UU63" s="71"/>
      <c r="UV63" s="71"/>
      <c r="UW63" s="71"/>
      <c r="UX63" s="71"/>
      <c r="UY63" s="71"/>
      <c r="UZ63" s="71"/>
      <c r="VA63" s="71"/>
      <c r="VB63" s="71"/>
      <c r="VC63" s="71"/>
      <c r="VD63" s="71"/>
      <c r="VE63" s="71"/>
      <c r="VF63" s="71"/>
      <c r="VG63" s="71"/>
      <c r="VH63" s="71"/>
      <c r="VI63" s="71"/>
      <c r="VJ63" s="71"/>
      <c r="VK63" s="71"/>
      <c r="VL63" s="71"/>
      <c r="VM63" s="71"/>
      <c r="VN63" s="71"/>
      <c r="VO63" s="71"/>
      <c r="VP63" s="71"/>
      <c r="VQ63" s="71"/>
      <c r="VR63" s="71"/>
      <c r="VS63" s="71"/>
      <c r="VT63" s="71"/>
      <c r="VU63" s="71"/>
      <c r="VV63" s="71"/>
      <c r="VW63" s="71"/>
      <c r="VX63" s="71"/>
      <c r="VY63" s="71"/>
      <c r="VZ63" s="71"/>
      <c r="WA63" s="71"/>
      <c r="WB63" s="71"/>
      <c r="WC63" s="71"/>
      <c r="WD63" s="71"/>
      <c r="WE63" s="71"/>
      <c r="WF63" s="71"/>
      <c r="WG63" s="71"/>
      <c r="WH63" s="71"/>
      <c r="WI63" s="71"/>
      <c r="WJ63" s="71"/>
      <c r="WK63" s="71"/>
      <c r="WL63" s="71"/>
      <c r="WM63" s="71"/>
      <c r="WN63" s="71"/>
      <c r="WO63" s="71"/>
      <c r="WP63" s="71"/>
      <c r="WQ63" s="71"/>
      <c r="WR63" s="71"/>
      <c r="WS63" s="71"/>
      <c r="WT63" s="71"/>
      <c r="WU63" s="71"/>
      <c r="WV63" s="71"/>
      <c r="WW63" s="71"/>
      <c r="WX63" s="71"/>
      <c r="WY63" s="71"/>
      <c r="WZ63" s="71"/>
      <c r="XA63" s="71"/>
      <c r="XB63" s="71"/>
      <c r="XC63" s="71"/>
      <c r="XD63" s="71"/>
      <c r="XE63" s="71"/>
      <c r="XF63" s="71"/>
      <c r="XG63" s="71"/>
      <c r="XH63" s="71"/>
      <c r="XI63" s="71"/>
      <c r="XJ63" s="71"/>
      <c r="XK63" s="71"/>
      <c r="XL63" s="71"/>
      <c r="XM63" s="71"/>
      <c r="XN63" s="71"/>
      <c r="XO63" s="71"/>
      <c r="XP63" s="71"/>
      <c r="XQ63" s="71"/>
      <c r="XR63" s="71"/>
      <c r="XS63" s="71"/>
      <c r="XT63" s="71"/>
      <c r="XU63" s="71"/>
      <c r="XV63" s="71"/>
      <c r="XW63" s="71"/>
      <c r="XX63" s="71"/>
      <c r="XY63" s="71"/>
      <c r="XZ63" s="71"/>
      <c r="YA63" s="71"/>
      <c r="YB63" s="71"/>
      <c r="YC63" s="71"/>
      <c r="YD63" s="71"/>
      <c r="YE63" s="71"/>
      <c r="YF63" s="71"/>
      <c r="YG63" s="71"/>
      <c r="YH63" s="71"/>
      <c r="YI63" s="71"/>
      <c r="YJ63" s="71"/>
      <c r="YK63" s="71"/>
      <c r="YL63" s="71"/>
      <c r="YM63" s="71"/>
      <c r="YN63" s="71"/>
      <c r="YO63" s="71"/>
      <c r="YP63" s="71"/>
      <c r="YQ63" s="71"/>
      <c r="YR63" s="71"/>
      <c r="YS63" s="71"/>
      <c r="YT63" s="71"/>
      <c r="YU63" s="71"/>
      <c r="YV63" s="71"/>
      <c r="YW63" s="71"/>
      <c r="YX63" s="71"/>
      <c r="YY63" s="71"/>
      <c r="YZ63" s="71"/>
      <c r="ZA63" s="71"/>
      <c r="ZB63" s="71"/>
      <c r="ZC63" s="71"/>
      <c r="ZD63" s="71"/>
      <c r="ZE63" s="71"/>
      <c r="ZF63" s="71"/>
      <c r="ZG63" s="71"/>
      <c r="ZH63" s="71"/>
      <c r="ZI63" s="71"/>
      <c r="ZJ63" s="71"/>
      <c r="ZK63" s="71"/>
      <c r="ZL63" s="71"/>
      <c r="ZM63" s="71"/>
      <c r="ZN63" s="71"/>
      <c r="ZO63" s="71"/>
      <c r="ZP63" s="71"/>
      <c r="ZQ63" s="71"/>
      <c r="ZR63" s="71"/>
      <c r="ZS63" s="71"/>
      <c r="ZT63" s="71"/>
      <c r="ZU63" s="71"/>
      <c r="ZV63" s="71"/>
      <c r="ZW63" s="71"/>
      <c r="ZX63" s="71"/>
      <c r="ZY63" s="71"/>
      <c r="ZZ63" s="71"/>
      <c r="AAA63" s="71"/>
      <c r="AAB63" s="71"/>
      <c r="AAC63" s="71"/>
      <c r="AAD63" s="71"/>
      <c r="AAE63" s="71"/>
      <c r="AAF63" s="71"/>
      <c r="AAG63" s="71"/>
      <c r="AAH63" s="71"/>
      <c r="AAI63" s="71"/>
      <c r="AAJ63" s="71"/>
      <c r="AAK63" s="71"/>
      <c r="AAL63" s="71"/>
      <c r="AAM63" s="71"/>
      <c r="AAN63" s="71"/>
      <c r="AAO63" s="71"/>
      <c r="AAP63" s="71"/>
      <c r="AAQ63" s="71"/>
      <c r="AAR63" s="71"/>
      <c r="AAS63" s="71"/>
      <c r="AAT63" s="71"/>
      <c r="AAU63" s="71"/>
      <c r="AAV63" s="71"/>
      <c r="AAW63" s="71"/>
      <c r="AAX63" s="71"/>
      <c r="AAY63" s="71"/>
      <c r="AAZ63" s="71"/>
      <c r="ABA63" s="71"/>
      <c r="ABB63" s="71"/>
      <c r="ABC63" s="71"/>
      <c r="ABD63" s="71"/>
      <c r="ABE63" s="71"/>
      <c r="ABF63" s="71"/>
      <c r="ABG63" s="71"/>
      <c r="ABH63" s="71"/>
      <c r="ABI63" s="71"/>
      <c r="ABJ63" s="71"/>
      <c r="ABK63" s="71"/>
      <c r="ABL63" s="71"/>
      <c r="ABM63" s="71"/>
      <c r="ABN63" s="71"/>
      <c r="ABO63" s="71"/>
      <c r="ABP63" s="71"/>
      <c r="ABQ63" s="71"/>
      <c r="ABR63" s="71"/>
      <c r="ABS63" s="71"/>
      <c r="ABT63" s="71"/>
      <c r="ABU63" s="71"/>
      <c r="ABV63" s="71"/>
      <c r="ABW63" s="71"/>
      <c r="ABX63" s="71"/>
      <c r="ABY63" s="71"/>
      <c r="ABZ63" s="71"/>
      <c r="ACA63" s="71"/>
      <c r="ACB63" s="71"/>
      <c r="ACC63" s="71"/>
      <c r="ACD63" s="71"/>
      <c r="ACE63" s="71"/>
      <c r="ACF63" s="71"/>
      <c r="ACG63" s="71"/>
      <c r="ACH63" s="71"/>
      <c r="ACI63" s="71"/>
      <c r="ACJ63" s="71"/>
      <c r="ACK63" s="71"/>
      <c r="ACL63" s="71"/>
      <c r="ACM63" s="71"/>
      <c r="ACN63" s="71"/>
      <c r="ACO63" s="71"/>
      <c r="ACP63" s="71"/>
      <c r="ACQ63" s="71"/>
      <c r="ACR63" s="71"/>
      <c r="ACS63" s="71"/>
      <c r="ACT63" s="71"/>
      <c r="ACU63" s="71"/>
      <c r="ACV63" s="71"/>
      <c r="ACW63" s="71"/>
      <c r="ACX63" s="71"/>
      <c r="ACY63" s="71"/>
      <c r="ACZ63" s="71"/>
      <c r="ADA63" s="71"/>
      <c r="ADB63" s="71"/>
      <c r="ADC63" s="71"/>
      <c r="ADD63" s="71"/>
      <c r="ADE63" s="71"/>
      <c r="ADF63" s="71"/>
      <c r="ADG63" s="71"/>
      <c r="ADH63" s="71"/>
      <c r="ADI63" s="71"/>
      <c r="ADJ63" s="71"/>
      <c r="ADK63" s="71"/>
      <c r="ADL63" s="71"/>
      <c r="ADM63" s="71"/>
      <c r="ADN63" s="71"/>
      <c r="ADO63" s="71"/>
      <c r="ADP63" s="71"/>
      <c r="ADQ63" s="71"/>
      <c r="ADR63" s="71"/>
      <c r="ADS63" s="71"/>
      <c r="ADT63" s="71"/>
      <c r="ADU63" s="71"/>
      <c r="ADV63" s="71"/>
      <c r="ADW63" s="71"/>
      <c r="ADX63" s="71"/>
      <c r="ADY63" s="71"/>
      <c r="ADZ63" s="71"/>
      <c r="AEA63" s="71"/>
      <c r="AEB63" s="71"/>
      <c r="AEC63" s="71"/>
      <c r="AED63" s="71"/>
      <c r="AEE63" s="71"/>
      <c r="AEF63" s="71"/>
      <c r="AEG63" s="71"/>
      <c r="AEH63" s="71"/>
      <c r="AEI63" s="71"/>
      <c r="AEJ63" s="71"/>
      <c r="AEK63" s="71"/>
      <c r="AEL63" s="71"/>
      <c r="AEM63" s="71"/>
      <c r="AEN63" s="71"/>
      <c r="AEO63" s="71"/>
      <c r="AEP63" s="71"/>
      <c r="AEQ63" s="71"/>
      <c r="AER63" s="71"/>
      <c r="AES63" s="71"/>
      <c r="AET63" s="71"/>
      <c r="AEU63" s="71"/>
      <c r="AEV63" s="71"/>
      <c r="AEW63" s="71"/>
      <c r="AEX63" s="71"/>
      <c r="AEY63" s="71"/>
      <c r="AEZ63" s="71"/>
      <c r="AFA63" s="71"/>
      <c r="AFB63" s="71"/>
      <c r="AFC63" s="71"/>
      <c r="AFD63" s="71"/>
      <c r="AFE63" s="71"/>
      <c r="AFF63" s="71"/>
      <c r="AFG63" s="71"/>
      <c r="AFH63" s="71"/>
      <c r="AFI63" s="71"/>
      <c r="AFJ63" s="71"/>
      <c r="AFK63" s="71"/>
      <c r="AFL63" s="71"/>
      <c r="AFM63" s="71"/>
      <c r="AFN63" s="71"/>
      <c r="AFO63" s="71"/>
      <c r="AFP63" s="71"/>
      <c r="AFQ63" s="71"/>
      <c r="AFR63" s="71"/>
      <c r="AFS63" s="71"/>
      <c r="AFT63" s="71"/>
      <c r="AFU63" s="71"/>
      <c r="AFV63" s="71"/>
      <c r="AFW63" s="71"/>
      <c r="AFX63" s="71"/>
      <c r="AFY63" s="71"/>
      <c r="AFZ63" s="71"/>
      <c r="AGA63" s="71"/>
      <c r="AGB63" s="71"/>
      <c r="AGC63" s="71"/>
      <c r="AGD63" s="71"/>
      <c r="AGE63" s="71"/>
      <c r="AGF63" s="71"/>
      <c r="AGG63" s="71"/>
      <c r="AGH63" s="71"/>
      <c r="AGI63" s="71"/>
      <c r="AGJ63" s="71"/>
      <c r="AGK63" s="71"/>
      <c r="AGL63" s="71"/>
      <c r="AGM63" s="71"/>
      <c r="AGN63" s="71"/>
      <c r="AGO63" s="71"/>
      <c r="AGP63" s="71"/>
      <c r="AGQ63" s="71"/>
      <c r="AGR63" s="71"/>
      <c r="AGS63" s="71"/>
      <c r="AGT63" s="71"/>
      <c r="AGU63" s="71"/>
      <c r="AGV63" s="71"/>
      <c r="AGW63" s="71"/>
      <c r="AGX63" s="71"/>
      <c r="AGY63" s="71"/>
      <c r="AGZ63" s="71"/>
      <c r="AHA63" s="71"/>
      <c r="AHB63" s="71"/>
      <c r="AHC63" s="71"/>
      <c r="AHD63" s="71"/>
      <c r="AHE63" s="71"/>
      <c r="AHF63" s="71"/>
      <c r="AHG63" s="71"/>
      <c r="AHH63" s="71"/>
      <c r="AHI63" s="71"/>
      <c r="AHJ63" s="71"/>
      <c r="AHK63" s="71"/>
      <c r="AHL63" s="71"/>
      <c r="AHM63" s="71"/>
      <c r="AHN63" s="71"/>
      <c r="AHO63" s="71"/>
      <c r="AHP63" s="71"/>
      <c r="AHQ63" s="71"/>
      <c r="AHR63" s="71"/>
      <c r="AHS63" s="71"/>
      <c r="AHT63" s="71"/>
      <c r="AHU63" s="71"/>
      <c r="AHV63" s="71"/>
      <c r="AHW63" s="71"/>
      <c r="AHX63" s="71"/>
      <c r="AHY63" s="71"/>
      <c r="AHZ63" s="71"/>
      <c r="AIA63" s="71"/>
      <c r="AIB63" s="71"/>
      <c r="AIC63" s="71"/>
      <c r="AID63" s="71"/>
      <c r="AIE63" s="71"/>
      <c r="AIF63" s="71"/>
      <c r="AIG63" s="71"/>
      <c r="AIH63" s="71"/>
      <c r="AII63" s="71"/>
      <c r="AIJ63" s="71"/>
      <c r="AIK63" s="71"/>
      <c r="AIL63" s="71"/>
      <c r="AIM63" s="71"/>
      <c r="AIN63" s="71"/>
      <c r="AIO63" s="71"/>
      <c r="AIP63" s="71"/>
      <c r="AIQ63" s="71"/>
      <c r="AIR63" s="71"/>
      <c r="AIS63" s="71"/>
      <c r="AIT63" s="71"/>
      <c r="AIU63" s="71"/>
      <c r="AIV63" s="71"/>
      <c r="AIW63" s="71"/>
      <c r="AIX63" s="71"/>
      <c r="AIY63" s="71"/>
      <c r="AIZ63" s="71"/>
      <c r="AJA63" s="71"/>
      <c r="AJB63" s="71"/>
      <c r="AJC63" s="71"/>
      <c r="AJD63" s="71"/>
      <c r="AJE63" s="71"/>
      <c r="AJF63" s="71"/>
      <c r="AJG63" s="71"/>
      <c r="AJH63" s="71"/>
      <c r="AJI63" s="71"/>
      <c r="AJJ63" s="71"/>
      <c r="AJK63" s="71"/>
      <c r="AJL63" s="71"/>
      <c r="AJM63" s="71"/>
      <c r="AJN63" s="71"/>
      <c r="AJO63" s="71"/>
      <c r="AJP63" s="71"/>
      <c r="AJQ63" s="71"/>
      <c r="AJR63" s="71"/>
      <c r="AJS63" s="71"/>
      <c r="AJT63" s="71"/>
      <c r="AJU63" s="71"/>
      <c r="AJV63" s="71"/>
      <c r="AJW63" s="71"/>
      <c r="AJX63" s="71"/>
      <c r="AJY63" s="71"/>
      <c r="AJZ63" s="71"/>
      <c r="AKA63" s="71"/>
      <c r="AKB63" s="71"/>
      <c r="AKC63" s="71"/>
      <c r="AKD63" s="71"/>
      <c r="AKE63" s="71"/>
      <c r="AKF63" s="71"/>
      <c r="AKG63" s="71"/>
      <c r="AKH63" s="71"/>
      <c r="AKI63" s="71"/>
      <c r="AKJ63" s="71"/>
      <c r="AKK63" s="71"/>
      <c r="AKL63" s="71"/>
      <c r="AKM63" s="71"/>
      <c r="AKN63" s="71"/>
      <c r="AKO63" s="71"/>
      <c r="AKP63" s="71"/>
      <c r="AKQ63" s="71"/>
      <c r="AKR63" s="71"/>
      <c r="AKS63" s="71"/>
      <c r="AKT63" s="71"/>
      <c r="AKU63" s="71"/>
      <c r="AKV63" s="71"/>
      <c r="AKW63" s="71"/>
      <c r="AKX63" s="71"/>
      <c r="AKY63" s="71"/>
      <c r="AKZ63" s="71"/>
      <c r="ALA63" s="71"/>
      <c r="ALB63" s="71"/>
      <c r="ALC63" s="71"/>
      <c r="ALD63" s="71"/>
      <c r="ALE63" s="71"/>
      <c r="ALF63" s="71"/>
      <c r="ALG63" s="71"/>
      <c r="ALH63" s="71"/>
      <c r="ALI63" s="71"/>
      <c r="ALJ63" s="71"/>
      <c r="ALK63" s="71"/>
      <c r="ALL63" s="71"/>
      <c r="ALM63" s="71"/>
      <c r="ALN63" s="71"/>
      <c r="ALO63" s="71"/>
      <c r="ALP63" s="71"/>
      <c r="ALQ63" s="71"/>
      <c r="ALR63" s="71"/>
      <c r="ALS63" s="71"/>
      <c r="ALT63" s="71"/>
      <c r="ALU63" s="71"/>
      <c r="ALV63" s="71"/>
      <c r="ALW63" s="71"/>
      <c r="ALX63" s="71"/>
      <c r="ALY63" s="71"/>
      <c r="ALZ63" s="71"/>
      <c r="AMA63" s="71"/>
      <c r="AMB63" s="71"/>
      <c r="AMC63" s="71"/>
      <c r="AMD63" s="71"/>
      <c r="AME63" s="71"/>
      <c r="AMF63" s="71"/>
      <c r="AMG63" s="71"/>
      <c r="AMH63" s="71"/>
      <c r="AMI63" s="71"/>
    </row>
    <row r="64" spans="1:1023" s="65" customFormat="1">
      <c r="A64" s="5" t="s">
        <v>97</v>
      </c>
      <c r="B64" s="85">
        <v>2006</v>
      </c>
      <c r="C64" s="5" t="s">
        <v>185</v>
      </c>
      <c r="D64" s="85">
        <v>346</v>
      </c>
      <c r="E64" s="5" t="s">
        <v>188</v>
      </c>
      <c r="F64" s="71" t="s">
        <v>189</v>
      </c>
      <c r="G64" s="42">
        <v>33724</v>
      </c>
      <c r="H64" s="42">
        <v>35024</v>
      </c>
      <c r="I64" s="103">
        <v>1</v>
      </c>
      <c r="J64" s="71">
        <v>1</v>
      </c>
      <c r="K64" s="71">
        <v>1</v>
      </c>
      <c r="L64" s="10">
        <v>43</v>
      </c>
      <c r="M64" s="10">
        <v>24000</v>
      </c>
      <c r="N64" s="10">
        <v>80000</v>
      </c>
      <c r="O64" s="71">
        <v>4400000</v>
      </c>
      <c r="P64" s="75">
        <f t="shared" si="10"/>
        <v>0.54545454545454553</v>
      </c>
      <c r="Q64" s="75">
        <f t="shared" si="11"/>
        <v>1.8181818181818181</v>
      </c>
      <c r="R64" s="10">
        <v>0</v>
      </c>
      <c r="S64" s="10">
        <v>1</v>
      </c>
      <c r="T64" s="10">
        <v>0</v>
      </c>
      <c r="U64" s="10">
        <v>0</v>
      </c>
      <c r="V64" s="10">
        <v>0</v>
      </c>
      <c r="W64" s="10">
        <v>0</v>
      </c>
      <c r="X64" s="76">
        <f t="shared" si="2"/>
        <v>0.16666666666666666</v>
      </c>
      <c r="Y64" s="10">
        <v>0</v>
      </c>
      <c r="Z64" s="10">
        <v>0</v>
      </c>
      <c r="AA64" s="43">
        <v>0</v>
      </c>
      <c r="AB64" s="10">
        <v>-1</v>
      </c>
      <c r="AC64" s="10">
        <v>0</v>
      </c>
      <c r="AD64" s="10">
        <v>-1</v>
      </c>
      <c r="AE64" s="10">
        <v>-1</v>
      </c>
      <c r="AF64" s="10">
        <v>0</v>
      </c>
      <c r="AG64" s="74" t="s">
        <v>33</v>
      </c>
      <c r="AH64" s="76">
        <f t="shared" si="3"/>
        <v>-0.375</v>
      </c>
      <c r="AI64" s="76">
        <f t="shared" si="4"/>
        <v>-0.10416666666666667</v>
      </c>
      <c r="AJ64" s="10">
        <v>3200</v>
      </c>
      <c r="AK64" s="10">
        <v>0</v>
      </c>
      <c r="AL64" s="10">
        <v>0</v>
      </c>
      <c r="AM64" s="10">
        <v>1</v>
      </c>
      <c r="AN64" s="10">
        <v>0</v>
      </c>
      <c r="AO64" s="43">
        <v>-1</v>
      </c>
      <c r="AP64" s="10" t="s">
        <v>33</v>
      </c>
      <c r="AQ64" s="43">
        <v>1</v>
      </c>
      <c r="AR64" s="43" t="s">
        <v>33</v>
      </c>
      <c r="AS64" s="43" t="s">
        <v>33</v>
      </c>
      <c r="AT64" s="43" t="s">
        <v>33</v>
      </c>
      <c r="AU64" s="43" t="s">
        <v>33</v>
      </c>
      <c r="AV64" s="43">
        <v>-1</v>
      </c>
      <c r="AW64" s="43" t="s">
        <v>33</v>
      </c>
      <c r="AX64" s="43" t="s">
        <v>33</v>
      </c>
      <c r="AY64" s="43" t="s">
        <v>33</v>
      </c>
      <c r="AZ64" s="76">
        <f t="shared" si="12"/>
        <v>0</v>
      </c>
      <c r="BA64" s="10">
        <v>0</v>
      </c>
      <c r="BB64" s="10" t="s">
        <v>33</v>
      </c>
      <c r="BC64" s="10">
        <f t="shared" si="13"/>
        <v>133</v>
      </c>
      <c r="BD64" s="10">
        <v>0</v>
      </c>
      <c r="BE64" s="10" t="s">
        <v>33</v>
      </c>
      <c r="BF64" s="10">
        <f t="shared" si="14"/>
        <v>133</v>
      </c>
      <c r="BG64" s="71"/>
      <c r="BH64" s="71"/>
      <c r="BI64" s="71"/>
      <c r="BJ64" s="71"/>
      <c r="BK64" s="71"/>
      <c r="BL64" s="71"/>
      <c r="BM64" s="71"/>
      <c r="BN64" s="71"/>
      <c r="BO64" s="71"/>
      <c r="BP64" s="71"/>
      <c r="BQ64" s="71"/>
      <c r="BR64" s="71"/>
      <c r="BS64" s="71"/>
      <c r="BT64" s="71"/>
      <c r="BU64" s="71"/>
      <c r="BV64" s="71"/>
      <c r="BW64" s="71"/>
      <c r="BX64" s="71"/>
      <c r="BY64" s="71"/>
      <c r="BZ64" s="71"/>
      <c r="CA64" s="71"/>
      <c r="CB64" s="71"/>
      <c r="CC64" s="71"/>
      <c r="CD64" s="71"/>
      <c r="CE64" s="71"/>
      <c r="CF64" s="71"/>
      <c r="CG64" s="7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  <c r="EI64" s="71"/>
      <c r="EJ64" s="71"/>
      <c r="EK64" s="71"/>
      <c r="EL64" s="71"/>
      <c r="EM64" s="71"/>
      <c r="EN64" s="71"/>
      <c r="EO64" s="71"/>
      <c r="EP64" s="71"/>
      <c r="EQ64" s="71"/>
      <c r="ER64" s="71"/>
      <c r="ES64" s="71"/>
      <c r="ET64" s="71"/>
      <c r="EU64" s="71"/>
      <c r="EV64" s="71"/>
      <c r="EW64" s="71"/>
      <c r="EX64" s="71"/>
      <c r="EY64" s="71"/>
      <c r="EZ64" s="71"/>
      <c r="FA64" s="71"/>
      <c r="FB64" s="71"/>
      <c r="FC64" s="71"/>
      <c r="FD64" s="71"/>
      <c r="FE64" s="71"/>
      <c r="FF64" s="71"/>
      <c r="FG64" s="71"/>
      <c r="FH64" s="71"/>
      <c r="FI64" s="71"/>
      <c r="FJ64" s="71"/>
      <c r="FK64" s="71"/>
      <c r="FL64" s="71"/>
      <c r="FM64" s="71"/>
      <c r="FN64" s="71"/>
      <c r="FO64" s="71"/>
      <c r="FP64" s="71"/>
      <c r="FQ64" s="71"/>
      <c r="FR64" s="71"/>
      <c r="FS64" s="71"/>
      <c r="FT64" s="71"/>
      <c r="FU64" s="71"/>
      <c r="FV64" s="71"/>
      <c r="FW64" s="71"/>
      <c r="FX64" s="71"/>
      <c r="FY64" s="71"/>
      <c r="FZ64" s="71"/>
      <c r="GA64" s="71"/>
      <c r="GB64" s="71"/>
      <c r="GC64" s="71"/>
      <c r="GD64" s="71"/>
      <c r="GE64" s="71"/>
      <c r="GF64" s="71"/>
      <c r="GG64" s="71"/>
      <c r="GH64" s="71"/>
      <c r="GI64" s="71"/>
      <c r="GJ64" s="71"/>
      <c r="GK64" s="71"/>
      <c r="GL64" s="71"/>
      <c r="GM64" s="71"/>
      <c r="GN64" s="71"/>
      <c r="GO64" s="71"/>
      <c r="GP64" s="71"/>
      <c r="GQ64" s="71"/>
      <c r="GR64" s="71"/>
      <c r="GS64" s="71"/>
      <c r="GT64" s="71"/>
      <c r="GU64" s="71"/>
      <c r="GV64" s="71"/>
      <c r="GW64" s="71"/>
      <c r="GX64" s="71"/>
      <c r="GY64" s="71"/>
      <c r="GZ64" s="71"/>
      <c r="HA64" s="71"/>
      <c r="HB64" s="71"/>
      <c r="HC64" s="71"/>
      <c r="HD64" s="71"/>
      <c r="HE64" s="71"/>
      <c r="HF64" s="71"/>
      <c r="HG64" s="71"/>
      <c r="HH64" s="71"/>
      <c r="HI64" s="71"/>
      <c r="HJ64" s="71"/>
      <c r="HK64" s="71"/>
      <c r="HL64" s="71"/>
      <c r="HM64" s="71"/>
      <c r="HN64" s="71"/>
      <c r="HO64" s="71"/>
      <c r="HP64" s="71"/>
      <c r="HQ64" s="71"/>
      <c r="HR64" s="71"/>
      <c r="HS64" s="71"/>
      <c r="HT64" s="71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  <c r="IS64" s="71"/>
      <c r="IT64" s="71"/>
      <c r="IU64" s="71"/>
      <c r="IV64" s="71"/>
      <c r="IW64" s="71"/>
      <c r="IX64" s="71"/>
      <c r="IY64" s="71"/>
      <c r="IZ64" s="71"/>
      <c r="JA64" s="71"/>
      <c r="JB64" s="71"/>
      <c r="JC64" s="71"/>
      <c r="JD64" s="71"/>
      <c r="JE64" s="71"/>
      <c r="JF64" s="71"/>
      <c r="JG64" s="71"/>
      <c r="JH64" s="71"/>
      <c r="JI64" s="71"/>
      <c r="JJ64" s="71"/>
      <c r="JK64" s="71"/>
      <c r="JL64" s="71"/>
      <c r="JM64" s="71"/>
      <c r="JN64" s="71"/>
      <c r="JO64" s="71"/>
      <c r="JP64" s="71"/>
      <c r="JQ64" s="71"/>
      <c r="JR64" s="71"/>
      <c r="JS64" s="71"/>
      <c r="JT64" s="71"/>
      <c r="JU64" s="71"/>
      <c r="JV64" s="71"/>
      <c r="JW64" s="71"/>
      <c r="JX64" s="71"/>
      <c r="JY64" s="71"/>
      <c r="JZ64" s="71"/>
      <c r="KA64" s="71"/>
      <c r="KB64" s="71"/>
      <c r="KC64" s="71"/>
      <c r="KD64" s="71"/>
      <c r="KE64" s="71"/>
      <c r="KF64" s="71"/>
      <c r="KG64" s="71"/>
      <c r="KH64" s="71"/>
      <c r="KI64" s="71"/>
      <c r="KJ64" s="71"/>
      <c r="KK64" s="71"/>
      <c r="KL64" s="71"/>
      <c r="KM64" s="71"/>
      <c r="KN64" s="71"/>
      <c r="KO64" s="71"/>
      <c r="KP64" s="71"/>
      <c r="KQ64" s="71"/>
      <c r="KR64" s="71"/>
      <c r="KS64" s="71"/>
      <c r="KT64" s="71"/>
      <c r="KU64" s="71"/>
      <c r="KV64" s="71"/>
      <c r="KW64" s="71"/>
      <c r="KX64" s="71"/>
      <c r="KY64" s="71"/>
      <c r="KZ64" s="71"/>
      <c r="LA64" s="71"/>
      <c r="LB64" s="71"/>
      <c r="LC64" s="71"/>
      <c r="LD64" s="71"/>
      <c r="LE64" s="71"/>
      <c r="LF64" s="71"/>
      <c r="LG64" s="71"/>
      <c r="LH64" s="71"/>
      <c r="LI64" s="71"/>
      <c r="LJ64" s="71"/>
      <c r="LK64" s="71"/>
      <c r="LL64" s="71"/>
      <c r="LM64" s="71"/>
      <c r="LN64" s="71"/>
      <c r="LO64" s="71"/>
      <c r="LP64" s="71"/>
      <c r="LQ64" s="71"/>
      <c r="LR64" s="71"/>
      <c r="LS64" s="71"/>
      <c r="LT64" s="71"/>
      <c r="LU64" s="71"/>
      <c r="LV64" s="71"/>
      <c r="LW64" s="71"/>
      <c r="LX64" s="71"/>
      <c r="LY64" s="71"/>
      <c r="LZ64" s="71"/>
      <c r="MA64" s="71"/>
      <c r="MB64" s="71"/>
      <c r="MC64" s="71"/>
      <c r="MD64" s="71"/>
      <c r="ME64" s="71"/>
      <c r="MF64" s="71"/>
      <c r="MG64" s="71"/>
      <c r="MH64" s="71"/>
      <c r="MI64" s="71"/>
      <c r="MJ64" s="71"/>
      <c r="MK64" s="71"/>
      <c r="ML64" s="71"/>
      <c r="MM64" s="71"/>
      <c r="MN64" s="71"/>
      <c r="MO64" s="71"/>
      <c r="MP64" s="71"/>
      <c r="MQ64" s="71"/>
      <c r="MR64" s="71"/>
      <c r="MS64" s="71"/>
      <c r="MT64" s="71"/>
      <c r="MU64" s="71"/>
      <c r="MV64" s="71"/>
      <c r="MW64" s="71"/>
      <c r="MX64" s="71"/>
      <c r="MY64" s="71"/>
      <c r="MZ64" s="71"/>
      <c r="NA64" s="71"/>
      <c r="NB64" s="71"/>
      <c r="NC64" s="71"/>
      <c r="ND64" s="71"/>
      <c r="NE64" s="71"/>
      <c r="NF64" s="71"/>
      <c r="NG64" s="71"/>
      <c r="NH64" s="71"/>
      <c r="NI64" s="71"/>
      <c r="NJ64" s="71"/>
      <c r="NK64" s="71"/>
      <c r="NL64" s="71"/>
      <c r="NM64" s="71"/>
      <c r="NN64" s="71"/>
      <c r="NO64" s="71"/>
      <c r="NP64" s="71"/>
      <c r="NQ64" s="71"/>
      <c r="NR64" s="71"/>
      <c r="NS64" s="71"/>
      <c r="NT64" s="71"/>
      <c r="NU64" s="71"/>
      <c r="NV64" s="71"/>
      <c r="NW64" s="71"/>
      <c r="NX64" s="71"/>
      <c r="NY64" s="71"/>
      <c r="NZ64" s="71"/>
      <c r="OA64" s="71"/>
      <c r="OB64" s="71"/>
      <c r="OC64" s="71"/>
      <c r="OD64" s="71"/>
      <c r="OE64" s="71"/>
      <c r="OF64" s="71"/>
      <c r="OG64" s="71"/>
      <c r="OH64" s="71"/>
      <c r="OI64" s="71"/>
      <c r="OJ64" s="71"/>
      <c r="OK64" s="71"/>
      <c r="OL64" s="71"/>
      <c r="OM64" s="71"/>
      <c r="ON64" s="71"/>
      <c r="OO64" s="71"/>
      <c r="OP64" s="71"/>
      <c r="OQ64" s="71"/>
      <c r="OR64" s="71"/>
      <c r="OS64" s="71"/>
      <c r="OT64" s="71"/>
      <c r="OU64" s="71"/>
      <c r="OV64" s="71"/>
      <c r="OW64" s="71"/>
      <c r="OX64" s="71"/>
      <c r="OY64" s="71"/>
      <c r="OZ64" s="71"/>
      <c r="PA64" s="71"/>
      <c r="PB64" s="71"/>
      <c r="PC64" s="71"/>
      <c r="PD64" s="71"/>
      <c r="PE64" s="71"/>
      <c r="PF64" s="71"/>
      <c r="PG64" s="71"/>
      <c r="PH64" s="71"/>
      <c r="PI64" s="71"/>
      <c r="PJ64" s="71"/>
      <c r="PK64" s="71"/>
      <c r="PL64" s="71"/>
      <c r="PM64" s="71"/>
      <c r="PN64" s="71"/>
      <c r="PO64" s="71"/>
      <c r="PP64" s="71"/>
      <c r="PQ64" s="71"/>
      <c r="PR64" s="71"/>
      <c r="PS64" s="71"/>
      <c r="PT64" s="71"/>
      <c r="PU64" s="71"/>
      <c r="PV64" s="71"/>
      <c r="PW64" s="71"/>
      <c r="PX64" s="71"/>
      <c r="PY64" s="71"/>
      <c r="PZ64" s="71"/>
      <c r="QA64" s="71"/>
      <c r="QB64" s="71"/>
      <c r="QC64" s="71"/>
      <c r="QD64" s="71"/>
      <c r="QE64" s="71"/>
      <c r="QF64" s="71"/>
      <c r="QG64" s="71"/>
      <c r="QH64" s="71"/>
      <c r="QI64" s="71"/>
      <c r="QJ64" s="71"/>
      <c r="QK64" s="71"/>
      <c r="QL64" s="71"/>
      <c r="QM64" s="71"/>
      <c r="QN64" s="71"/>
      <c r="QO64" s="71"/>
      <c r="QP64" s="71"/>
      <c r="QQ64" s="71"/>
      <c r="QR64" s="71"/>
      <c r="QS64" s="71"/>
      <c r="QT64" s="71"/>
      <c r="QU64" s="71"/>
      <c r="QV64" s="71"/>
      <c r="QW64" s="71"/>
      <c r="QX64" s="71"/>
      <c r="QY64" s="71"/>
      <c r="QZ64" s="71"/>
      <c r="RA64" s="71"/>
      <c r="RB64" s="71"/>
      <c r="RC64" s="71"/>
      <c r="RD64" s="71"/>
      <c r="RE64" s="71"/>
      <c r="RF64" s="71"/>
      <c r="RG64" s="71"/>
      <c r="RH64" s="71"/>
      <c r="RI64" s="71"/>
      <c r="RJ64" s="71"/>
      <c r="RK64" s="71"/>
      <c r="RL64" s="71"/>
      <c r="RM64" s="71"/>
      <c r="RN64" s="71"/>
      <c r="RO64" s="71"/>
      <c r="RP64" s="71"/>
      <c r="RQ64" s="71"/>
      <c r="RR64" s="71"/>
      <c r="RS64" s="71"/>
      <c r="RT64" s="71"/>
      <c r="RU64" s="71"/>
      <c r="RV64" s="71"/>
      <c r="RW64" s="71"/>
      <c r="RX64" s="71"/>
      <c r="RY64" s="71"/>
      <c r="RZ64" s="71"/>
      <c r="SA64" s="71"/>
      <c r="SB64" s="71"/>
      <c r="SC64" s="71"/>
      <c r="SD64" s="71"/>
      <c r="SE64" s="71"/>
      <c r="SF64" s="71"/>
      <c r="SG64" s="71"/>
      <c r="SH64" s="71"/>
      <c r="SI64" s="71"/>
      <c r="SJ64" s="71"/>
      <c r="SK64" s="71"/>
      <c r="SL64" s="71"/>
      <c r="SM64" s="71"/>
      <c r="SN64" s="71"/>
      <c r="SO64" s="71"/>
      <c r="SP64" s="71"/>
      <c r="SQ64" s="71"/>
      <c r="SR64" s="71"/>
      <c r="SS64" s="71"/>
      <c r="ST64" s="71"/>
      <c r="SU64" s="71"/>
      <c r="SV64" s="71"/>
      <c r="SW64" s="71"/>
      <c r="SX64" s="71"/>
      <c r="SY64" s="71"/>
      <c r="SZ64" s="71"/>
      <c r="TA64" s="71"/>
      <c r="TB64" s="71"/>
      <c r="TC64" s="71"/>
      <c r="TD64" s="71"/>
      <c r="TE64" s="71"/>
      <c r="TF64" s="71"/>
      <c r="TG64" s="71"/>
      <c r="TH64" s="71"/>
      <c r="TI64" s="71"/>
      <c r="TJ64" s="71"/>
      <c r="TK64" s="71"/>
      <c r="TL64" s="71"/>
      <c r="TM64" s="71"/>
      <c r="TN64" s="71"/>
      <c r="TO64" s="71"/>
      <c r="TP64" s="71"/>
      <c r="TQ64" s="71"/>
      <c r="TR64" s="71"/>
      <c r="TS64" s="71"/>
      <c r="TT64" s="71"/>
      <c r="TU64" s="71"/>
      <c r="TV64" s="71"/>
      <c r="TW64" s="71"/>
      <c r="TX64" s="71"/>
      <c r="TY64" s="71"/>
      <c r="TZ64" s="71"/>
      <c r="UA64" s="71"/>
      <c r="UB64" s="71"/>
      <c r="UC64" s="71"/>
      <c r="UD64" s="71"/>
      <c r="UE64" s="71"/>
      <c r="UF64" s="71"/>
      <c r="UG64" s="71"/>
      <c r="UH64" s="71"/>
      <c r="UI64" s="71"/>
      <c r="UJ64" s="71"/>
      <c r="UK64" s="71"/>
      <c r="UL64" s="71"/>
      <c r="UM64" s="71"/>
      <c r="UN64" s="71"/>
      <c r="UO64" s="71"/>
      <c r="UP64" s="71"/>
      <c r="UQ64" s="71"/>
      <c r="UR64" s="71"/>
      <c r="US64" s="71"/>
      <c r="UT64" s="71"/>
      <c r="UU64" s="71"/>
      <c r="UV64" s="71"/>
      <c r="UW64" s="71"/>
      <c r="UX64" s="71"/>
      <c r="UY64" s="71"/>
      <c r="UZ64" s="71"/>
      <c r="VA64" s="71"/>
      <c r="VB64" s="71"/>
      <c r="VC64" s="71"/>
      <c r="VD64" s="71"/>
      <c r="VE64" s="71"/>
      <c r="VF64" s="71"/>
      <c r="VG64" s="71"/>
      <c r="VH64" s="71"/>
      <c r="VI64" s="71"/>
      <c r="VJ64" s="71"/>
      <c r="VK64" s="71"/>
      <c r="VL64" s="71"/>
      <c r="VM64" s="71"/>
      <c r="VN64" s="71"/>
      <c r="VO64" s="71"/>
      <c r="VP64" s="71"/>
      <c r="VQ64" s="71"/>
      <c r="VR64" s="71"/>
      <c r="VS64" s="71"/>
      <c r="VT64" s="71"/>
      <c r="VU64" s="71"/>
      <c r="VV64" s="71"/>
      <c r="VW64" s="71"/>
      <c r="VX64" s="71"/>
      <c r="VY64" s="71"/>
      <c r="VZ64" s="71"/>
      <c r="WA64" s="71"/>
      <c r="WB64" s="71"/>
      <c r="WC64" s="71"/>
      <c r="WD64" s="71"/>
      <c r="WE64" s="71"/>
      <c r="WF64" s="71"/>
      <c r="WG64" s="71"/>
      <c r="WH64" s="71"/>
      <c r="WI64" s="71"/>
      <c r="WJ64" s="71"/>
      <c r="WK64" s="71"/>
      <c r="WL64" s="71"/>
      <c r="WM64" s="71"/>
      <c r="WN64" s="71"/>
      <c r="WO64" s="71"/>
      <c r="WP64" s="71"/>
      <c r="WQ64" s="71"/>
      <c r="WR64" s="71"/>
      <c r="WS64" s="71"/>
      <c r="WT64" s="71"/>
      <c r="WU64" s="71"/>
      <c r="WV64" s="71"/>
      <c r="WW64" s="71"/>
      <c r="WX64" s="71"/>
      <c r="WY64" s="71"/>
      <c r="WZ64" s="71"/>
      <c r="XA64" s="71"/>
      <c r="XB64" s="71"/>
      <c r="XC64" s="71"/>
      <c r="XD64" s="71"/>
      <c r="XE64" s="71"/>
      <c r="XF64" s="71"/>
      <c r="XG64" s="71"/>
      <c r="XH64" s="71"/>
      <c r="XI64" s="71"/>
      <c r="XJ64" s="71"/>
      <c r="XK64" s="71"/>
      <c r="XL64" s="71"/>
      <c r="XM64" s="71"/>
      <c r="XN64" s="71"/>
      <c r="XO64" s="71"/>
      <c r="XP64" s="71"/>
      <c r="XQ64" s="71"/>
      <c r="XR64" s="71"/>
      <c r="XS64" s="71"/>
      <c r="XT64" s="71"/>
      <c r="XU64" s="71"/>
      <c r="XV64" s="71"/>
      <c r="XW64" s="71"/>
      <c r="XX64" s="71"/>
      <c r="XY64" s="71"/>
      <c r="XZ64" s="71"/>
      <c r="YA64" s="71"/>
      <c r="YB64" s="71"/>
      <c r="YC64" s="71"/>
      <c r="YD64" s="71"/>
      <c r="YE64" s="71"/>
      <c r="YF64" s="71"/>
      <c r="YG64" s="71"/>
      <c r="YH64" s="71"/>
      <c r="YI64" s="71"/>
      <c r="YJ64" s="71"/>
      <c r="YK64" s="71"/>
      <c r="YL64" s="71"/>
      <c r="YM64" s="71"/>
      <c r="YN64" s="71"/>
      <c r="YO64" s="71"/>
      <c r="YP64" s="71"/>
      <c r="YQ64" s="71"/>
      <c r="YR64" s="71"/>
      <c r="YS64" s="71"/>
      <c r="YT64" s="71"/>
      <c r="YU64" s="71"/>
      <c r="YV64" s="71"/>
      <c r="YW64" s="71"/>
      <c r="YX64" s="71"/>
      <c r="YY64" s="71"/>
      <c r="YZ64" s="71"/>
      <c r="ZA64" s="71"/>
      <c r="ZB64" s="71"/>
      <c r="ZC64" s="71"/>
      <c r="ZD64" s="71"/>
      <c r="ZE64" s="71"/>
      <c r="ZF64" s="71"/>
      <c r="ZG64" s="71"/>
      <c r="ZH64" s="71"/>
      <c r="ZI64" s="71"/>
      <c r="ZJ64" s="71"/>
      <c r="ZK64" s="71"/>
      <c r="ZL64" s="71"/>
      <c r="ZM64" s="71"/>
      <c r="ZN64" s="71"/>
      <c r="ZO64" s="71"/>
      <c r="ZP64" s="71"/>
      <c r="ZQ64" s="71"/>
      <c r="ZR64" s="71"/>
      <c r="ZS64" s="71"/>
      <c r="ZT64" s="71"/>
      <c r="ZU64" s="71"/>
      <c r="ZV64" s="71"/>
      <c r="ZW64" s="71"/>
      <c r="ZX64" s="71"/>
      <c r="ZY64" s="71"/>
      <c r="ZZ64" s="71"/>
      <c r="AAA64" s="71"/>
      <c r="AAB64" s="71"/>
      <c r="AAC64" s="71"/>
      <c r="AAD64" s="71"/>
      <c r="AAE64" s="71"/>
      <c r="AAF64" s="71"/>
      <c r="AAG64" s="71"/>
      <c r="AAH64" s="71"/>
      <c r="AAI64" s="71"/>
      <c r="AAJ64" s="71"/>
      <c r="AAK64" s="71"/>
      <c r="AAL64" s="71"/>
      <c r="AAM64" s="71"/>
      <c r="AAN64" s="71"/>
      <c r="AAO64" s="71"/>
      <c r="AAP64" s="71"/>
      <c r="AAQ64" s="71"/>
      <c r="AAR64" s="71"/>
      <c r="AAS64" s="71"/>
      <c r="AAT64" s="71"/>
      <c r="AAU64" s="71"/>
      <c r="AAV64" s="71"/>
      <c r="AAW64" s="71"/>
      <c r="AAX64" s="71"/>
      <c r="AAY64" s="71"/>
      <c r="AAZ64" s="71"/>
      <c r="ABA64" s="71"/>
      <c r="ABB64" s="71"/>
      <c r="ABC64" s="71"/>
      <c r="ABD64" s="71"/>
      <c r="ABE64" s="71"/>
      <c r="ABF64" s="71"/>
      <c r="ABG64" s="71"/>
      <c r="ABH64" s="71"/>
      <c r="ABI64" s="71"/>
      <c r="ABJ64" s="71"/>
      <c r="ABK64" s="71"/>
      <c r="ABL64" s="71"/>
      <c r="ABM64" s="71"/>
      <c r="ABN64" s="71"/>
      <c r="ABO64" s="71"/>
      <c r="ABP64" s="71"/>
      <c r="ABQ64" s="71"/>
      <c r="ABR64" s="71"/>
      <c r="ABS64" s="71"/>
      <c r="ABT64" s="71"/>
      <c r="ABU64" s="71"/>
      <c r="ABV64" s="71"/>
      <c r="ABW64" s="71"/>
      <c r="ABX64" s="71"/>
      <c r="ABY64" s="71"/>
      <c r="ABZ64" s="71"/>
      <c r="ACA64" s="71"/>
      <c r="ACB64" s="71"/>
      <c r="ACC64" s="71"/>
      <c r="ACD64" s="71"/>
      <c r="ACE64" s="71"/>
      <c r="ACF64" s="71"/>
      <c r="ACG64" s="71"/>
      <c r="ACH64" s="71"/>
      <c r="ACI64" s="71"/>
      <c r="ACJ64" s="71"/>
      <c r="ACK64" s="71"/>
      <c r="ACL64" s="71"/>
      <c r="ACM64" s="71"/>
      <c r="ACN64" s="71"/>
      <c r="ACO64" s="71"/>
      <c r="ACP64" s="71"/>
      <c r="ACQ64" s="71"/>
      <c r="ACR64" s="71"/>
      <c r="ACS64" s="71"/>
      <c r="ACT64" s="71"/>
      <c r="ACU64" s="71"/>
      <c r="ACV64" s="71"/>
      <c r="ACW64" s="71"/>
      <c r="ACX64" s="71"/>
      <c r="ACY64" s="71"/>
      <c r="ACZ64" s="71"/>
      <c r="ADA64" s="71"/>
      <c r="ADB64" s="71"/>
      <c r="ADC64" s="71"/>
      <c r="ADD64" s="71"/>
      <c r="ADE64" s="71"/>
      <c r="ADF64" s="71"/>
      <c r="ADG64" s="71"/>
      <c r="ADH64" s="71"/>
      <c r="ADI64" s="71"/>
      <c r="ADJ64" s="71"/>
      <c r="ADK64" s="71"/>
      <c r="ADL64" s="71"/>
      <c r="ADM64" s="71"/>
      <c r="ADN64" s="71"/>
      <c r="ADO64" s="71"/>
      <c r="ADP64" s="71"/>
      <c r="ADQ64" s="71"/>
      <c r="ADR64" s="71"/>
      <c r="ADS64" s="71"/>
      <c r="ADT64" s="71"/>
      <c r="ADU64" s="71"/>
      <c r="ADV64" s="71"/>
      <c r="ADW64" s="71"/>
      <c r="ADX64" s="71"/>
      <c r="ADY64" s="71"/>
      <c r="ADZ64" s="71"/>
      <c r="AEA64" s="71"/>
      <c r="AEB64" s="71"/>
      <c r="AEC64" s="71"/>
      <c r="AED64" s="71"/>
      <c r="AEE64" s="71"/>
      <c r="AEF64" s="71"/>
      <c r="AEG64" s="71"/>
      <c r="AEH64" s="71"/>
      <c r="AEI64" s="71"/>
      <c r="AEJ64" s="71"/>
      <c r="AEK64" s="71"/>
      <c r="AEL64" s="71"/>
      <c r="AEM64" s="71"/>
      <c r="AEN64" s="71"/>
      <c r="AEO64" s="71"/>
      <c r="AEP64" s="71"/>
      <c r="AEQ64" s="71"/>
      <c r="AER64" s="71"/>
      <c r="AES64" s="71"/>
      <c r="AET64" s="71"/>
      <c r="AEU64" s="71"/>
      <c r="AEV64" s="71"/>
      <c r="AEW64" s="71"/>
      <c r="AEX64" s="71"/>
      <c r="AEY64" s="71"/>
      <c r="AEZ64" s="71"/>
      <c r="AFA64" s="71"/>
      <c r="AFB64" s="71"/>
      <c r="AFC64" s="71"/>
      <c r="AFD64" s="71"/>
      <c r="AFE64" s="71"/>
      <c r="AFF64" s="71"/>
      <c r="AFG64" s="71"/>
      <c r="AFH64" s="71"/>
      <c r="AFI64" s="71"/>
      <c r="AFJ64" s="71"/>
      <c r="AFK64" s="71"/>
      <c r="AFL64" s="71"/>
      <c r="AFM64" s="71"/>
      <c r="AFN64" s="71"/>
      <c r="AFO64" s="71"/>
      <c r="AFP64" s="71"/>
      <c r="AFQ64" s="71"/>
      <c r="AFR64" s="71"/>
      <c r="AFS64" s="71"/>
      <c r="AFT64" s="71"/>
      <c r="AFU64" s="71"/>
      <c r="AFV64" s="71"/>
      <c r="AFW64" s="71"/>
      <c r="AFX64" s="71"/>
      <c r="AFY64" s="71"/>
      <c r="AFZ64" s="71"/>
      <c r="AGA64" s="71"/>
      <c r="AGB64" s="71"/>
      <c r="AGC64" s="71"/>
      <c r="AGD64" s="71"/>
      <c r="AGE64" s="71"/>
      <c r="AGF64" s="71"/>
      <c r="AGG64" s="71"/>
      <c r="AGH64" s="71"/>
      <c r="AGI64" s="71"/>
      <c r="AGJ64" s="71"/>
      <c r="AGK64" s="71"/>
      <c r="AGL64" s="71"/>
      <c r="AGM64" s="71"/>
      <c r="AGN64" s="71"/>
      <c r="AGO64" s="71"/>
      <c r="AGP64" s="71"/>
      <c r="AGQ64" s="71"/>
      <c r="AGR64" s="71"/>
      <c r="AGS64" s="71"/>
      <c r="AGT64" s="71"/>
      <c r="AGU64" s="71"/>
      <c r="AGV64" s="71"/>
      <c r="AGW64" s="71"/>
      <c r="AGX64" s="71"/>
      <c r="AGY64" s="71"/>
      <c r="AGZ64" s="71"/>
      <c r="AHA64" s="71"/>
      <c r="AHB64" s="71"/>
      <c r="AHC64" s="71"/>
      <c r="AHD64" s="71"/>
      <c r="AHE64" s="71"/>
      <c r="AHF64" s="71"/>
      <c r="AHG64" s="71"/>
      <c r="AHH64" s="71"/>
      <c r="AHI64" s="71"/>
      <c r="AHJ64" s="71"/>
      <c r="AHK64" s="71"/>
      <c r="AHL64" s="71"/>
      <c r="AHM64" s="71"/>
      <c r="AHN64" s="71"/>
      <c r="AHO64" s="71"/>
      <c r="AHP64" s="71"/>
      <c r="AHQ64" s="71"/>
      <c r="AHR64" s="71"/>
      <c r="AHS64" s="71"/>
      <c r="AHT64" s="71"/>
      <c r="AHU64" s="71"/>
      <c r="AHV64" s="71"/>
      <c r="AHW64" s="71"/>
      <c r="AHX64" s="71"/>
      <c r="AHY64" s="71"/>
      <c r="AHZ64" s="71"/>
      <c r="AIA64" s="71"/>
      <c r="AIB64" s="71"/>
      <c r="AIC64" s="71"/>
      <c r="AID64" s="71"/>
      <c r="AIE64" s="71"/>
      <c r="AIF64" s="71"/>
      <c r="AIG64" s="71"/>
      <c r="AIH64" s="71"/>
      <c r="AII64" s="71"/>
      <c r="AIJ64" s="71"/>
      <c r="AIK64" s="71"/>
      <c r="AIL64" s="71"/>
      <c r="AIM64" s="71"/>
      <c r="AIN64" s="71"/>
      <c r="AIO64" s="71"/>
      <c r="AIP64" s="71"/>
      <c r="AIQ64" s="71"/>
      <c r="AIR64" s="71"/>
      <c r="AIS64" s="71"/>
      <c r="AIT64" s="71"/>
      <c r="AIU64" s="71"/>
      <c r="AIV64" s="71"/>
      <c r="AIW64" s="71"/>
      <c r="AIX64" s="71"/>
      <c r="AIY64" s="71"/>
      <c r="AIZ64" s="71"/>
      <c r="AJA64" s="71"/>
      <c r="AJB64" s="71"/>
      <c r="AJC64" s="71"/>
      <c r="AJD64" s="71"/>
      <c r="AJE64" s="71"/>
      <c r="AJF64" s="71"/>
      <c r="AJG64" s="71"/>
      <c r="AJH64" s="71"/>
      <c r="AJI64" s="71"/>
      <c r="AJJ64" s="71"/>
      <c r="AJK64" s="71"/>
      <c r="AJL64" s="71"/>
      <c r="AJM64" s="71"/>
      <c r="AJN64" s="71"/>
      <c r="AJO64" s="71"/>
      <c r="AJP64" s="71"/>
      <c r="AJQ64" s="71"/>
      <c r="AJR64" s="71"/>
      <c r="AJS64" s="71"/>
      <c r="AJT64" s="71"/>
      <c r="AJU64" s="71"/>
      <c r="AJV64" s="71"/>
      <c r="AJW64" s="71"/>
      <c r="AJX64" s="71"/>
      <c r="AJY64" s="71"/>
      <c r="AJZ64" s="71"/>
      <c r="AKA64" s="71"/>
      <c r="AKB64" s="71"/>
      <c r="AKC64" s="71"/>
      <c r="AKD64" s="71"/>
      <c r="AKE64" s="71"/>
      <c r="AKF64" s="71"/>
      <c r="AKG64" s="71"/>
      <c r="AKH64" s="71"/>
      <c r="AKI64" s="71"/>
      <c r="AKJ64" s="71"/>
      <c r="AKK64" s="71"/>
      <c r="AKL64" s="71"/>
      <c r="AKM64" s="71"/>
      <c r="AKN64" s="71"/>
      <c r="AKO64" s="71"/>
      <c r="AKP64" s="71"/>
      <c r="AKQ64" s="71"/>
      <c r="AKR64" s="71"/>
      <c r="AKS64" s="71"/>
      <c r="AKT64" s="71"/>
      <c r="AKU64" s="71"/>
      <c r="AKV64" s="71"/>
      <c r="AKW64" s="71"/>
      <c r="AKX64" s="71"/>
      <c r="AKY64" s="71"/>
      <c r="AKZ64" s="71"/>
      <c r="ALA64" s="71"/>
      <c r="ALB64" s="71"/>
      <c r="ALC64" s="71"/>
      <c r="ALD64" s="71"/>
      <c r="ALE64" s="71"/>
      <c r="ALF64" s="71"/>
      <c r="ALG64" s="71"/>
      <c r="ALH64" s="71"/>
      <c r="ALI64" s="71"/>
      <c r="ALJ64" s="71"/>
      <c r="ALK64" s="71"/>
      <c r="ALL64" s="71"/>
      <c r="ALM64" s="71"/>
      <c r="ALN64" s="71"/>
      <c r="ALO64" s="71"/>
      <c r="ALP64" s="71"/>
      <c r="ALQ64" s="71"/>
      <c r="ALR64" s="71"/>
      <c r="ALS64" s="71"/>
      <c r="ALT64" s="71"/>
      <c r="ALU64" s="71"/>
      <c r="ALV64" s="71"/>
      <c r="ALW64" s="71"/>
      <c r="ALX64" s="71"/>
      <c r="ALY64" s="71"/>
      <c r="ALZ64" s="71"/>
      <c r="AMA64" s="71"/>
      <c r="AMB64" s="71"/>
      <c r="AMC64" s="71"/>
      <c r="AMD64" s="71"/>
      <c r="AME64" s="71"/>
      <c r="AMF64" s="71"/>
      <c r="AMG64" s="71"/>
      <c r="AMH64" s="71"/>
      <c r="AMI64" s="71"/>
    </row>
    <row r="65" spans="1:1023" s="65" customFormat="1">
      <c r="A65" s="5" t="s">
        <v>97</v>
      </c>
      <c r="B65" s="85">
        <v>2007</v>
      </c>
      <c r="C65" s="5" t="s">
        <v>185</v>
      </c>
      <c r="D65" s="85">
        <v>346</v>
      </c>
      <c r="E65" s="5" t="s">
        <v>188</v>
      </c>
      <c r="F65" s="71" t="s">
        <v>189</v>
      </c>
      <c r="G65" s="42">
        <v>33724</v>
      </c>
      <c r="H65" s="42">
        <v>35024</v>
      </c>
      <c r="I65" s="103">
        <v>1</v>
      </c>
      <c r="J65" s="71">
        <v>1</v>
      </c>
      <c r="K65" s="71">
        <v>1</v>
      </c>
      <c r="L65" s="10">
        <v>43</v>
      </c>
      <c r="M65" s="10">
        <v>24000</v>
      </c>
      <c r="N65" s="10">
        <v>80000</v>
      </c>
      <c r="O65" s="71">
        <v>4400000</v>
      </c>
      <c r="P65" s="75">
        <f t="shared" si="10"/>
        <v>0.54545454545454553</v>
      </c>
      <c r="Q65" s="75">
        <f t="shared" si="11"/>
        <v>1.8181818181818181</v>
      </c>
      <c r="R65" s="10">
        <v>0</v>
      </c>
      <c r="S65" s="10">
        <v>1</v>
      </c>
      <c r="T65" s="10">
        <v>0</v>
      </c>
      <c r="U65" s="10">
        <v>0</v>
      </c>
      <c r="V65" s="10">
        <v>0</v>
      </c>
      <c r="W65" s="10">
        <v>0</v>
      </c>
      <c r="X65" s="76">
        <f t="shared" si="2"/>
        <v>0.16666666666666666</v>
      </c>
      <c r="Y65" s="10">
        <v>0</v>
      </c>
      <c r="Z65" s="10">
        <v>0</v>
      </c>
      <c r="AA65" s="43">
        <v>0</v>
      </c>
      <c r="AB65" s="10">
        <v>-1</v>
      </c>
      <c r="AC65" s="10">
        <v>0</v>
      </c>
      <c r="AD65" s="10">
        <v>-1</v>
      </c>
      <c r="AE65" s="10">
        <v>-1</v>
      </c>
      <c r="AF65" s="10">
        <v>0</v>
      </c>
      <c r="AG65" s="74" t="s">
        <v>33</v>
      </c>
      <c r="AH65" s="76">
        <f t="shared" si="3"/>
        <v>-0.375</v>
      </c>
      <c r="AI65" s="76">
        <f t="shared" si="4"/>
        <v>-0.10416666666666667</v>
      </c>
      <c r="AJ65" s="10">
        <v>3950</v>
      </c>
      <c r="AK65" s="10">
        <v>0</v>
      </c>
      <c r="AL65" s="10">
        <v>0</v>
      </c>
      <c r="AM65" s="10">
        <v>1</v>
      </c>
      <c r="AN65" s="10">
        <v>0</v>
      </c>
      <c r="AO65" s="43">
        <v>-1</v>
      </c>
      <c r="AP65" s="10" t="s">
        <v>33</v>
      </c>
      <c r="AQ65" s="43">
        <v>1</v>
      </c>
      <c r="AR65" s="43" t="s">
        <v>33</v>
      </c>
      <c r="AS65" s="43" t="s">
        <v>33</v>
      </c>
      <c r="AT65" s="43" t="s">
        <v>33</v>
      </c>
      <c r="AU65" s="43" t="s">
        <v>33</v>
      </c>
      <c r="AV65" s="43">
        <v>-1</v>
      </c>
      <c r="AW65" s="43" t="s">
        <v>33</v>
      </c>
      <c r="AX65" s="43" t="s">
        <v>33</v>
      </c>
      <c r="AY65" s="43" t="s">
        <v>33</v>
      </c>
      <c r="AZ65" s="76">
        <f t="shared" si="12"/>
        <v>0</v>
      </c>
      <c r="BA65" s="10">
        <v>0</v>
      </c>
      <c r="BB65" s="10" t="s">
        <v>33</v>
      </c>
      <c r="BC65" s="10">
        <f t="shared" si="13"/>
        <v>145</v>
      </c>
      <c r="BD65" s="10">
        <v>0</v>
      </c>
      <c r="BE65" s="10" t="s">
        <v>33</v>
      </c>
      <c r="BF65" s="10">
        <f t="shared" si="14"/>
        <v>145</v>
      </c>
      <c r="BG65" s="71"/>
      <c r="BH65" s="71"/>
      <c r="BI65" s="71"/>
      <c r="BJ65" s="71"/>
      <c r="BK65" s="71"/>
      <c r="BL65" s="71"/>
      <c r="BM65" s="71"/>
      <c r="BN65" s="71"/>
      <c r="BO65" s="71"/>
      <c r="BP65" s="71"/>
      <c r="BQ65" s="71"/>
      <c r="BR65" s="71"/>
      <c r="BS65" s="71"/>
      <c r="BT65" s="71"/>
      <c r="BU65" s="71"/>
      <c r="BV65" s="71"/>
      <c r="BW65" s="71"/>
      <c r="BX65" s="71"/>
      <c r="BY65" s="71"/>
      <c r="BZ65" s="71"/>
      <c r="CA65" s="71"/>
      <c r="CB65" s="71"/>
      <c r="CC65" s="71"/>
      <c r="CD65" s="71"/>
      <c r="CE65" s="71"/>
      <c r="CF65" s="71"/>
      <c r="CG65" s="7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  <c r="EI65" s="71"/>
      <c r="EJ65" s="71"/>
      <c r="EK65" s="71"/>
      <c r="EL65" s="71"/>
      <c r="EM65" s="71"/>
      <c r="EN65" s="71"/>
      <c r="EO65" s="71"/>
      <c r="EP65" s="71"/>
      <c r="EQ65" s="71"/>
      <c r="ER65" s="71"/>
      <c r="ES65" s="71"/>
      <c r="ET65" s="71"/>
      <c r="EU65" s="71"/>
      <c r="EV65" s="71"/>
      <c r="EW65" s="71"/>
      <c r="EX65" s="71"/>
      <c r="EY65" s="71"/>
      <c r="EZ65" s="71"/>
      <c r="FA65" s="71"/>
      <c r="FB65" s="71"/>
      <c r="FC65" s="71"/>
      <c r="FD65" s="71"/>
      <c r="FE65" s="71"/>
      <c r="FF65" s="71"/>
      <c r="FG65" s="71"/>
      <c r="FH65" s="71"/>
      <c r="FI65" s="71"/>
      <c r="FJ65" s="71"/>
      <c r="FK65" s="71"/>
      <c r="FL65" s="71"/>
      <c r="FM65" s="71"/>
      <c r="FN65" s="71"/>
      <c r="FO65" s="71"/>
      <c r="FP65" s="71"/>
      <c r="FQ65" s="71"/>
      <c r="FR65" s="71"/>
      <c r="FS65" s="71"/>
      <c r="FT65" s="71"/>
      <c r="FU65" s="71"/>
      <c r="FV65" s="71"/>
      <c r="FW65" s="71"/>
      <c r="FX65" s="71"/>
      <c r="FY65" s="71"/>
      <c r="FZ65" s="71"/>
      <c r="GA65" s="71"/>
      <c r="GB65" s="71"/>
      <c r="GC65" s="71"/>
      <c r="GD65" s="71"/>
      <c r="GE65" s="71"/>
      <c r="GF65" s="71"/>
      <c r="GG65" s="71"/>
      <c r="GH65" s="71"/>
      <c r="GI65" s="71"/>
      <c r="GJ65" s="71"/>
      <c r="GK65" s="71"/>
      <c r="GL65" s="71"/>
      <c r="GM65" s="71"/>
      <c r="GN65" s="71"/>
      <c r="GO65" s="71"/>
      <c r="GP65" s="71"/>
      <c r="GQ65" s="71"/>
      <c r="GR65" s="71"/>
      <c r="GS65" s="71"/>
      <c r="GT65" s="71"/>
      <c r="GU65" s="71"/>
      <c r="GV65" s="71"/>
      <c r="GW65" s="71"/>
      <c r="GX65" s="71"/>
      <c r="GY65" s="71"/>
      <c r="GZ65" s="71"/>
      <c r="HA65" s="71"/>
      <c r="HB65" s="71"/>
      <c r="HC65" s="71"/>
      <c r="HD65" s="71"/>
      <c r="HE65" s="71"/>
      <c r="HF65" s="71"/>
      <c r="HG65" s="71"/>
      <c r="HH65" s="71"/>
      <c r="HI65" s="71"/>
      <c r="HJ65" s="71"/>
      <c r="HK65" s="71"/>
      <c r="HL65" s="71"/>
      <c r="HM65" s="71"/>
      <c r="HN65" s="71"/>
      <c r="HO65" s="71"/>
      <c r="HP65" s="71"/>
      <c r="HQ65" s="71"/>
      <c r="HR65" s="71"/>
      <c r="HS65" s="71"/>
      <c r="HT65" s="71"/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  <c r="IS65" s="71"/>
      <c r="IT65" s="71"/>
      <c r="IU65" s="71"/>
      <c r="IV65" s="71"/>
      <c r="IW65" s="71"/>
      <c r="IX65" s="71"/>
      <c r="IY65" s="71"/>
      <c r="IZ65" s="71"/>
      <c r="JA65" s="71"/>
      <c r="JB65" s="71"/>
      <c r="JC65" s="71"/>
      <c r="JD65" s="71"/>
      <c r="JE65" s="71"/>
      <c r="JF65" s="71"/>
      <c r="JG65" s="71"/>
      <c r="JH65" s="71"/>
      <c r="JI65" s="71"/>
      <c r="JJ65" s="71"/>
      <c r="JK65" s="71"/>
      <c r="JL65" s="71"/>
      <c r="JM65" s="71"/>
      <c r="JN65" s="71"/>
      <c r="JO65" s="71"/>
      <c r="JP65" s="71"/>
      <c r="JQ65" s="71"/>
      <c r="JR65" s="71"/>
      <c r="JS65" s="71"/>
      <c r="JT65" s="71"/>
      <c r="JU65" s="71"/>
      <c r="JV65" s="71"/>
      <c r="JW65" s="71"/>
      <c r="JX65" s="71"/>
      <c r="JY65" s="71"/>
      <c r="JZ65" s="71"/>
      <c r="KA65" s="71"/>
      <c r="KB65" s="71"/>
      <c r="KC65" s="71"/>
      <c r="KD65" s="71"/>
      <c r="KE65" s="71"/>
      <c r="KF65" s="71"/>
      <c r="KG65" s="71"/>
      <c r="KH65" s="71"/>
      <c r="KI65" s="71"/>
      <c r="KJ65" s="71"/>
      <c r="KK65" s="71"/>
      <c r="KL65" s="71"/>
      <c r="KM65" s="71"/>
      <c r="KN65" s="71"/>
      <c r="KO65" s="71"/>
      <c r="KP65" s="71"/>
      <c r="KQ65" s="71"/>
      <c r="KR65" s="71"/>
      <c r="KS65" s="71"/>
      <c r="KT65" s="71"/>
      <c r="KU65" s="71"/>
      <c r="KV65" s="71"/>
      <c r="KW65" s="71"/>
      <c r="KX65" s="71"/>
      <c r="KY65" s="71"/>
      <c r="KZ65" s="71"/>
      <c r="LA65" s="71"/>
      <c r="LB65" s="71"/>
      <c r="LC65" s="71"/>
      <c r="LD65" s="71"/>
      <c r="LE65" s="71"/>
      <c r="LF65" s="71"/>
      <c r="LG65" s="71"/>
      <c r="LH65" s="71"/>
      <c r="LI65" s="71"/>
      <c r="LJ65" s="71"/>
      <c r="LK65" s="71"/>
      <c r="LL65" s="71"/>
      <c r="LM65" s="71"/>
      <c r="LN65" s="71"/>
      <c r="LO65" s="71"/>
      <c r="LP65" s="71"/>
      <c r="LQ65" s="71"/>
      <c r="LR65" s="71"/>
      <c r="LS65" s="71"/>
      <c r="LT65" s="71"/>
      <c r="LU65" s="71"/>
      <c r="LV65" s="71"/>
      <c r="LW65" s="71"/>
      <c r="LX65" s="71"/>
      <c r="LY65" s="71"/>
      <c r="LZ65" s="71"/>
      <c r="MA65" s="71"/>
      <c r="MB65" s="71"/>
      <c r="MC65" s="71"/>
      <c r="MD65" s="71"/>
      <c r="ME65" s="71"/>
      <c r="MF65" s="71"/>
      <c r="MG65" s="71"/>
      <c r="MH65" s="71"/>
      <c r="MI65" s="71"/>
      <c r="MJ65" s="71"/>
      <c r="MK65" s="71"/>
      <c r="ML65" s="71"/>
      <c r="MM65" s="71"/>
      <c r="MN65" s="71"/>
      <c r="MO65" s="71"/>
      <c r="MP65" s="71"/>
      <c r="MQ65" s="71"/>
      <c r="MR65" s="71"/>
      <c r="MS65" s="71"/>
      <c r="MT65" s="71"/>
      <c r="MU65" s="71"/>
      <c r="MV65" s="71"/>
      <c r="MW65" s="71"/>
      <c r="MX65" s="71"/>
      <c r="MY65" s="71"/>
      <c r="MZ65" s="71"/>
      <c r="NA65" s="71"/>
      <c r="NB65" s="71"/>
      <c r="NC65" s="71"/>
      <c r="ND65" s="71"/>
      <c r="NE65" s="71"/>
      <c r="NF65" s="71"/>
      <c r="NG65" s="71"/>
      <c r="NH65" s="71"/>
      <c r="NI65" s="71"/>
      <c r="NJ65" s="71"/>
      <c r="NK65" s="71"/>
      <c r="NL65" s="71"/>
      <c r="NM65" s="71"/>
      <c r="NN65" s="71"/>
      <c r="NO65" s="71"/>
      <c r="NP65" s="71"/>
      <c r="NQ65" s="71"/>
      <c r="NR65" s="71"/>
      <c r="NS65" s="71"/>
      <c r="NT65" s="71"/>
      <c r="NU65" s="71"/>
      <c r="NV65" s="71"/>
      <c r="NW65" s="71"/>
      <c r="NX65" s="71"/>
      <c r="NY65" s="71"/>
      <c r="NZ65" s="71"/>
      <c r="OA65" s="71"/>
      <c r="OB65" s="71"/>
      <c r="OC65" s="71"/>
      <c r="OD65" s="71"/>
      <c r="OE65" s="71"/>
      <c r="OF65" s="71"/>
      <c r="OG65" s="71"/>
      <c r="OH65" s="71"/>
      <c r="OI65" s="71"/>
      <c r="OJ65" s="71"/>
      <c r="OK65" s="71"/>
      <c r="OL65" s="71"/>
      <c r="OM65" s="71"/>
      <c r="ON65" s="71"/>
      <c r="OO65" s="71"/>
      <c r="OP65" s="71"/>
      <c r="OQ65" s="71"/>
      <c r="OR65" s="71"/>
      <c r="OS65" s="71"/>
      <c r="OT65" s="71"/>
      <c r="OU65" s="71"/>
      <c r="OV65" s="71"/>
      <c r="OW65" s="71"/>
      <c r="OX65" s="71"/>
      <c r="OY65" s="71"/>
      <c r="OZ65" s="71"/>
      <c r="PA65" s="71"/>
      <c r="PB65" s="71"/>
      <c r="PC65" s="71"/>
      <c r="PD65" s="71"/>
      <c r="PE65" s="71"/>
      <c r="PF65" s="71"/>
      <c r="PG65" s="71"/>
      <c r="PH65" s="71"/>
      <c r="PI65" s="71"/>
      <c r="PJ65" s="71"/>
      <c r="PK65" s="71"/>
      <c r="PL65" s="71"/>
      <c r="PM65" s="71"/>
      <c r="PN65" s="71"/>
      <c r="PO65" s="71"/>
      <c r="PP65" s="71"/>
      <c r="PQ65" s="71"/>
      <c r="PR65" s="71"/>
      <c r="PS65" s="71"/>
      <c r="PT65" s="71"/>
      <c r="PU65" s="71"/>
      <c r="PV65" s="71"/>
      <c r="PW65" s="71"/>
      <c r="PX65" s="71"/>
      <c r="PY65" s="71"/>
      <c r="PZ65" s="71"/>
      <c r="QA65" s="71"/>
      <c r="QB65" s="71"/>
      <c r="QC65" s="71"/>
      <c r="QD65" s="71"/>
      <c r="QE65" s="71"/>
      <c r="QF65" s="71"/>
      <c r="QG65" s="71"/>
      <c r="QH65" s="71"/>
      <c r="QI65" s="71"/>
      <c r="QJ65" s="71"/>
      <c r="QK65" s="71"/>
      <c r="QL65" s="71"/>
      <c r="QM65" s="71"/>
      <c r="QN65" s="71"/>
      <c r="QO65" s="71"/>
      <c r="QP65" s="71"/>
      <c r="QQ65" s="71"/>
      <c r="QR65" s="71"/>
      <c r="QS65" s="71"/>
      <c r="QT65" s="71"/>
      <c r="QU65" s="71"/>
      <c r="QV65" s="71"/>
      <c r="QW65" s="71"/>
      <c r="QX65" s="71"/>
      <c r="QY65" s="71"/>
      <c r="QZ65" s="71"/>
      <c r="RA65" s="71"/>
      <c r="RB65" s="71"/>
      <c r="RC65" s="71"/>
      <c r="RD65" s="71"/>
      <c r="RE65" s="71"/>
      <c r="RF65" s="71"/>
      <c r="RG65" s="71"/>
      <c r="RH65" s="71"/>
      <c r="RI65" s="71"/>
      <c r="RJ65" s="71"/>
      <c r="RK65" s="71"/>
      <c r="RL65" s="71"/>
      <c r="RM65" s="71"/>
      <c r="RN65" s="71"/>
      <c r="RO65" s="71"/>
      <c r="RP65" s="71"/>
      <c r="RQ65" s="71"/>
      <c r="RR65" s="71"/>
      <c r="RS65" s="71"/>
      <c r="RT65" s="71"/>
      <c r="RU65" s="71"/>
      <c r="RV65" s="71"/>
      <c r="RW65" s="71"/>
      <c r="RX65" s="71"/>
      <c r="RY65" s="71"/>
      <c r="RZ65" s="71"/>
      <c r="SA65" s="71"/>
      <c r="SB65" s="71"/>
      <c r="SC65" s="71"/>
      <c r="SD65" s="71"/>
      <c r="SE65" s="71"/>
      <c r="SF65" s="71"/>
      <c r="SG65" s="71"/>
      <c r="SH65" s="71"/>
      <c r="SI65" s="71"/>
      <c r="SJ65" s="71"/>
      <c r="SK65" s="71"/>
      <c r="SL65" s="71"/>
      <c r="SM65" s="71"/>
      <c r="SN65" s="71"/>
      <c r="SO65" s="71"/>
      <c r="SP65" s="71"/>
      <c r="SQ65" s="71"/>
      <c r="SR65" s="71"/>
      <c r="SS65" s="71"/>
      <c r="ST65" s="71"/>
      <c r="SU65" s="71"/>
      <c r="SV65" s="71"/>
      <c r="SW65" s="71"/>
      <c r="SX65" s="71"/>
      <c r="SY65" s="71"/>
      <c r="SZ65" s="71"/>
      <c r="TA65" s="71"/>
      <c r="TB65" s="71"/>
      <c r="TC65" s="71"/>
      <c r="TD65" s="71"/>
      <c r="TE65" s="71"/>
      <c r="TF65" s="71"/>
      <c r="TG65" s="71"/>
      <c r="TH65" s="71"/>
      <c r="TI65" s="71"/>
      <c r="TJ65" s="71"/>
      <c r="TK65" s="71"/>
      <c r="TL65" s="71"/>
      <c r="TM65" s="71"/>
      <c r="TN65" s="71"/>
      <c r="TO65" s="71"/>
      <c r="TP65" s="71"/>
      <c r="TQ65" s="71"/>
      <c r="TR65" s="71"/>
      <c r="TS65" s="71"/>
      <c r="TT65" s="71"/>
      <c r="TU65" s="71"/>
      <c r="TV65" s="71"/>
      <c r="TW65" s="71"/>
      <c r="TX65" s="71"/>
      <c r="TY65" s="71"/>
      <c r="TZ65" s="71"/>
      <c r="UA65" s="71"/>
      <c r="UB65" s="71"/>
      <c r="UC65" s="71"/>
      <c r="UD65" s="71"/>
      <c r="UE65" s="71"/>
      <c r="UF65" s="71"/>
      <c r="UG65" s="71"/>
      <c r="UH65" s="71"/>
      <c r="UI65" s="71"/>
      <c r="UJ65" s="71"/>
      <c r="UK65" s="71"/>
      <c r="UL65" s="71"/>
      <c r="UM65" s="71"/>
      <c r="UN65" s="71"/>
      <c r="UO65" s="71"/>
      <c r="UP65" s="71"/>
      <c r="UQ65" s="71"/>
      <c r="UR65" s="71"/>
      <c r="US65" s="71"/>
      <c r="UT65" s="71"/>
      <c r="UU65" s="71"/>
      <c r="UV65" s="71"/>
      <c r="UW65" s="71"/>
      <c r="UX65" s="71"/>
      <c r="UY65" s="71"/>
      <c r="UZ65" s="71"/>
      <c r="VA65" s="71"/>
      <c r="VB65" s="71"/>
      <c r="VC65" s="71"/>
      <c r="VD65" s="71"/>
      <c r="VE65" s="71"/>
      <c r="VF65" s="71"/>
      <c r="VG65" s="71"/>
      <c r="VH65" s="71"/>
      <c r="VI65" s="71"/>
      <c r="VJ65" s="71"/>
      <c r="VK65" s="71"/>
      <c r="VL65" s="71"/>
      <c r="VM65" s="71"/>
      <c r="VN65" s="71"/>
      <c r="VO65" s="71"/>
      <c r="VP65" s="71"/>
      <c r="VQ65" s="71"/>
      <c r="VR65" s="71"/>
      <c r="VS65" s="71"/>
      <c r="VT65" s="71"/>
      <c r="VU65" s="71"/>
      <c r="VV65" s="71"/>
      <c r="VW65" s="71"/>
      <c r="VX65" s="71"/>
      <c r="VY65" s="71"/>
      <c r="VZ65" s="71"/>
      <c r="WA65" s="71"/>
      <c r="WB65" s="71"/>
      <c r="WC65" s="71"/>
      <c r="WD65" s="71"/>
      <c r="WE65" s="71"/>
      <c r="WF65" s="71"/>
      <c r="WG65" s="71"/>
      <c r="WH65" s="71"/>
      <c r="WI65" s="71"/>
      <c r="WJ65" s="71"/>
      <c r="WK65" s="71"/>
      <c r="WL65" s="71"/>
      <c r="WM65" s="71"/>
      <c r="WN65" s="71"/>
      <c r="WO65" s="71"/>
      <c r="WP65" s="71"/>
      <c r="WQ65" s="71"/>
      <c r="WR65" s="71"/>
      <c r="WS65" s="71"/>
      <c r="WT65" s="71"/>
      <c r="WU65" s="71"/>
      <c r="WV65" s="71"/>
      <c r="WW65" s="71"/>
      <c r="WX65" s="71"/>
      <c r="WY65" s="71"/>
      <c r="WZ65" s="71"/>
      <c r="XA65" s="71"/>
      <c r="XB65" s="71"/>
      <c r="XC65" s="71"/>
      <c r="XD65" s="71"/>
      <c r="XE65" s="71"/>
      <c r="XF65" s="71"/>
      <c r="XG65" s="71"/>
      <c r="XH65" s="71"/>
      <c r="XI65" s="71"/>
      <c r="XJ65" s="71"/>
      <c r="XK65" s="71"/>
      <c r="XL65" s="71"/>
      <c r="XM65" s="71"/>
      <c r="XN65" s="71"/>
      <c r="XO65" s="71"/>
      <c r="XP65" s="71"/>
      <c r="XQ65" s="71"/>
      <c r="XR65" s="71"/>
      <c r="XS65" s="71"/>
      <c r="XT65" s="71"/>
      <c r="XU65" s="71"/>
      <c r="XV65" s="71"/>
      <c r="XW65" s="71"/>
      <c r="XX65" s="71"/>
      <c r="XY65" s="71"/>
      <c r="XZ65" s="71"/>
      <c r="YA65" s="71"/>
      <c r="YB65" s="71"/>
      <c r="YC65" s="71"/>
      <c r="YD65" s="71"/>
      <c r="YE65" s="71"/>
      <c r="YF65" s="71"/>
      <c r="YG65" s="71"/>
      <c r="YH65" s="71"/>
      <c r="YI65" s="71"/>
      <c r="YJ65" s="71"/>
      <c r="YK65" s="71"/>
      <c r="YL65" s="71"/>
      <c r="YM65" s="71"/>
      <c r="YN65" s="71"/>
      <c r="YO65" s="71"/>
      <c r="YP65" s="71"/>
      <c r="YQ65" s="71"/>
      <c r="YR65" s="71"/>
      <c r="YS65" s="71"/>
      <c r="YT65" s="71"/>
      <c r="YU65" s="71"/>
      <c r="YV65" s="71"/>
      <c r="YW65" s="71"/>
      <c r="YX65" s="71"/>
      <c r="YY65" s="71"/>
      <c r="YZ65" s="71"/>
      <c r="ZA65" s="71"/>
      <c r="ZB65" s="71"/>
      <c r="ZC65" s="71"/>
      <c r="ZD65" s="71"/>
      <c r="ZE65" s="71"/>
      <c r="ZF65" s="71"/>
      <c r="ZG65" s="71"/>
      <c r="ZH65" s="71"/>
      <c r="ZI65" s="71"/>
      <c r="ZJ65" s="71"/>
      <c r="ZK65" s="71"/>
      <c r="ZL65" s="71"/>
      <c r="ZM65" s="71"/>
      <c r="ZN65" s="71"/>
      <c r="ZO65" s="71"/>
      <c r="ZP65" s="71"/>
      <c r="ZQ65" s="71"/>
      <c r="ZR65" s="71"/>
      <c r="ZS65" s="71"/>
      <c r="ZT65" s="71"/>
      <c r="ZU65" s="71"/>
      <c r="ZV65" s="71"/>
      <c r="ZW65" s="71"/>
      <c r="ZX65" s="71"/>
      <c r="ZY65" s="71"/>
      <c r="ZZ65" s="71"/>
      <c r="AAA65" s="71"/>
      <c r="AAB65" s="71"/>
      <c r="AAC65" s="71"/>
      <c r="AAD65" s="71"/>
      <c r="AAE65" s="71"/>
      <c r="AAF65" s="71"/>
      <c r="AAG65" s="71"/>
      <c r="AAH65" s="71"/>
      <c r="AAI65" s="71"/>
      <c r="AAJ65" s="71"/>
      <c r="AAK65" s="71"/>
      <c r="AAL65" s="71"/>
      <c r="AAM65" s="71"/>
      <c r="AAN65" s="71"/>
      <c r="AAO65" s="71"/>
      <c r="AAP65" s="71"/>
      <c r="AAQ65" s="71"/>
      <c r="AAR65" s="71"/>
      <c r="AAS65" s="71"/>
      <c r="AAT65" s="71"/>
      <c r="AAU65" s="71"/>
      <c r="AAV65" s="71"/>
      <c r="AAW65" s="71"/>
      <c r="AAX65" s="71"/>
      <c r="AAY65" s="71"/>
      <c r="AAZ65" s="71"/>
      <c r="ABA65" s="71"/>
      <c r="ABB65" s="71"/>
      <c r="ABC65" s="71"/>
      <c r="ABD65" s="71"/>
      <c r="ABE65" s="71"/>
      <c r="ABF65" s="71"/>
      <c r="ABG65" s="71"/>
      <c r="ABH65" s="71"/>
      <c r="ABI65" s="71"/>
      <c r="ABJ65" s="71"/>
      <c r="ABK65" s="71"/>
      <c r="ABL65" s="71"/>
      <c r="ABM65" s="71"/>
      <c r="ABN65" s="71"/>
      <c r="ABO65" s="71"/>
      <c r="ABP65" s="71"/>
      <c r="ABQ65" s="71"/>
      <c r="ABR65" s="71"/>
      <c r="ABS65" s="71"/>
      <c r="ABT65" s="71"/>
      <c r="ABU65" s="71"/>
      <c r="ABV65" s="71"/>
      <c r="ABW65" s="71"/>
      <c r="ABX65" s="71"/>
      <c r="ABY65" s="71"/>
      <c r="ABZ65" s="71"/>
      <c r="ACA65" s="71"/>
      <c r="ACB65" s="71"/>
      <c r="ACC65" s="71"/>
      <c r="ACD65" s="71"/>
      <c r="ACE65" s="71"/>
      <c r="ACF65" s="71"/>
      <c r="ACG65" s="71"/>
      <c r="ACH65" s="71"/>
      <c r="ACI65" s="71"/>
      <c r="ACJ65" s="71"/>
      <c r="ACK65" s="71"/>
      <c r="ACL65" s="71"/>
      <c r="ACM65" s="71"/>
      <c r="ACN65" s="71"/>
      <c r="ACO65" s="71"/>
      <c r="ACP65" s="71"/>
      <c r="ACQ65" s="71"/>
      <c r="ACR65" s="71"/>
      <c r="ACS65" s="71"/>
      <c r="ACT65" s="71"/>
      <c r="ACU65" s="71"/>
      <c r="ACV65" s="71"/>
      <c r="ACW65" s="71"/>
      <c r="ACX65" s="71"/>
      <c r="ACY65" s="71"/>
      <c r="ACZ65" s="71"/>
      <c r="ADA65" s="71"/>
      <c r="ADB65" s="71"/>
      <c r="ADC65" s="71"/>
      <c r="ADD65" s="71"/>
      <c r="ADE65" s="71"/>
      <c r="ADF65" s="71"/>
      <c r="ADG65" s="71"/>
      <c r="ADH65" s="71"/>
      <c r="ADI65" s="71"/>
      <c r="ADJ65" s="71"/>
      <c r="ADK65" s="71"/>
      <c r="ADL65" s="71"/>
      <c r="ADM65" s="71"/>
      <c r="ADN65" s="71"/>
      <c r="ADO65" s="71"/>
      <c r="ADP65" s="71"/>
      <c r="ADQ65" s="71"/>
      <c r="ADR65" s="71"/>
      <c r="ADS65" s="71"/>
      <c r="ADT65" s="71"/>
      <c r="ADU65" s="71"/>
      <c r="ADV65" s="71"/>
      <c r="ADW65" s="71"/>
      <c r="ADX65" s="71"/>
      <c r="ADY65" s="71"/>
      <c r="ADZ65" s="71"/>
      <c r="AEA65" s="71"/>
      <c r="AEB65" s="71"/>
      <c r="AEC65" s="71"/>
      <c r="AED65" s="71"/>
      <c r="AEE65" s="71"/>
      <c r="AEF65" s="71"/>
      <c r="AEG65" s="71"/>
      <c r="AEH65" s="71"/>
      <c r="AEI65" s="71"/>
      <c r="AEJ65" s="71"/>
      <c r="AEK65" s="71"/>
      <c r="AEL65" s="71"/>
      <c r="AEM65" s="71"/>
      <c r="AEN65" s="71"/>
      <c r="AEO65" s="71"/>
      <c r="AEP65" s="71"/>
      <c r="AEQ65" s="71"/>
      <c r="AER65" s="71"/>
      <c r="AES65" s="71"/>
      <c r="AET65" s="71"/>
      <c r="AEU65" s="71"/>
      <c r="AEV65" s="71"/>
      <c r="AEW65" s="71"/>
      <c r="AEX65" s="71"/>
      <c r="AEY65" s="71"/>
      <c r="AEZ65" s="71"/>
      <c r="AFA65" s="71"/>
      <c r="AFB65" s="71"/>
      <c r="AFC65" s="71"/>
      <c r="AFD65" s="71"/>
      <c r="AFE65" s="71"/>
      <c r="AFF65" s="71"/>
      <c r="AFG65" s="71"/>
      <c r="AFH65" s="71"/>
      <c r="AFI65" s="71"/>
      <c r="AFJ65" s="71"/>
      <c r="AFK65" s="71"/>
      <c r="AFL65" s="71"/>
      <c r="AFM65" s="71"/>
      <c r="AFN65" s="71"/>
      <c r="AFO65" s="71"/>
      <c r="AFP65" s="71"/>
      <c r="AFQ65" s="71"/>
      <c r="AFR65" s="71"/>
      <c r="AFS65" s="71"/>
      <c r="AFT65" s="71"/>
      <c r="AFU65" s="71"/>
      <c r="AFV65" s="71"/>
      <c r="AFW65" s="71"/>
      <c r="AFX65" s="71"/>
      <c r="AFY65" s="71"/>
      <c r="AFZ65" s="71"/>
      <c r="AGA65" s="71"/>
      <c r="AGB65" s="71"/>
      <c r="AGC65" s="71"/>
      <c r="AGD65" s="71"/>
      <c r="AGE65" s="71"/>
      <c r="AGF65" s="71"/>
      <c r="AGG65" s="71"/>
      <c r="AGH65" s="71"/>
      <c r="AGI65" s="71"/>
      <c r="AGJ65" s="71"/>
      <c r="AGK65" s="71"/>
      <c r="AGL65" s="71"/>
      <c r="AGM65" s="71"/>
      <c r="AGN65" s="71"/>
      <c r="AGO65" s="71"/>
      <c r="AGP65" s="71"/>
      <c r="AGQ65" s="71"/>
      <c r="AGR65" s="71"/>
      <c r="AGS65" s="71"/>
      <c r="AGT65" s="71"/>
      <c r="AGU65" s="71"/>
      <c r="AGV65" s="71"/>
      <c r="AGW65" s="71"/>
      <c r="AGX65" s="71"/>
      <c r="AGY65" s="71"/>
      <c r="AGZ65" s="71"/>
      <c r="AHA65" s="71"/>
      <c r="AHB65" s="71"/>
      <c r="AHC65" s="71"/>
      <c r="AHD65" s="71"/>
      <c r="AHE65" s="71"/>
      <c r="AHF65" s="71"/>
      <c r="AHG65" s="71"/>
      <c r="AHH65" s="71"/>
      <c r="AHI65" s="71"/>
      <c r="AHJ65" s="71"/>
      <c r="AHK65" s="71"/>
      <c r="AHL65" s="71"/>
      <c r="AHM65" s="71"/>
      <c r="AHN65" s="71"/>
      <c r="AHO65" s="71"/>
      <c r="AHP65" s="71"/>
      <c r="AHQ65" s="71"/>
      <c r="AHR65" s="71"/>
      <c r="AHS65" s="71"/>
      <c r="AHT65" s="71"/>
      <c r="AHU65" s="71"/>
      <c r="AHV65" s="71"/>
      <c r="AHW65" s="71"/>
      <c r="AHX65" s="71"/>
      <c r="AHY65" s="71"/>
      <c r="AHZ65" s="71"/>
      <c r="AIA65" s="71"/>
      <c r="AIB65" s="71"/>
      <c r="AIC65" s="71"/>
      <c r="AID65" s="71"/>
      <c r="AIE65" s="71"/>
      <c r="AIF65" s="71"/>
      <c r="AIG65" s="71"/>
      <c r="AIH65" s="71"/>
      <c r="AII65" s="71"/>
      <c r="AIJ65" s="71"/>
      <c r="AIK65" s="71"/>
      <c r="AIL65" s="71"/>
      <c r="AIM65" s="71"/>
      <c r="AIN65" s="71"/>
      <c r="AIO65" s="71"/>
      <c r="AIP65" s="71"/>
      <c r="AIQ65" s="71"/>
      <c r="AIR65" s="71"/>
      <c r="AIS65" s="71"/>
      <c r="AIT65" s="71"/>
      <c r="AIU65" s="71"/>
      <c r="AIV65" s="71"/>
      <c r="AIW65" s="71"/>
      <c r="AIX65" s="71"/>
      <c r="AIY65" s="71"/>
      <c r="AIZ65" s="71"/>
      <c r="AJA65" s="71"/>
      <c r="AJB65" s="71"/>
      <c r="AJC65" s="71"/>
      <c r="AJD65" s="71"/>
      <c r="AJE65" s="71"/>
      <c r="AJF65" s="71"/>
      <c r="AJG65" s="71"/>
      <c r="AJH65" s="71"/>
      <c r="AJI65" s="71"/>
      <c r="AJJ65" s="71"/>
      <c r="AJK65" s="71"/>
      <c r="AJL65" s="71"/>
      <c r="AJM65" s="71"/>
      <c r="AJN65" s="71"/>
      <c r="AJO65" s="71"/>
      <c r="AJP65" s="71"/>
      <c r="AJQ65" s="71"/>
      <c r="AJR65" s="71"/>
      <c r="AJS65" s="71"/>
      <c r="AJT65" s="71"/>
      <c r="AJU65" s="71"/>
      <c r="AJV65" s="71"/>
      <c r="AJW65" s="71"/>
      <c r="AJX65" s="71"/>
      <c r="AJY65" s="71"/>
      <c r="AJZ65" s="71"/>
      <c r="AKA65" s="71"/>
      <c r="AKB65" s="71"/>
      <c r="AKC65" s="71"/>
      <c r="AKD65" s="71"/>
      <c r="AKE65" s="71"/>
      <c r="AKF65" s="71"/>
      <c r="AKG65" s="71"/>
      <c r="AKH65" s="71"/>
      <c r="AKI65" s="71"/>
      <c r="AKJ65" s="71"/>
      <c r="AKK65" s="71"/>
      <c r="AKL65" s="71"/>
      <c r="AKM65" s="71"/>
      <c r="AKN65" s="71"/>
      <c r="AKO65" s="71"/>
      <c r="AKP65" s="71"/>
      <c r="AKQ65" s="71"/>
      <c r="AKR65" s="71"/>
      <c r="AKS65" s="71"/>
      <c r="AKT65" s="71"/>
      <c r="AKU65" s="71"/>
      <c r="AKV65" s="71"/>
      <c r="AKW65" s="71"/>
      <c r="AKX65" s="71"/>
      <c r="AKY65" s="71"/>
      <c r="AKZ65" s="71"/>
      <c r="ALA65" s="71"/>
      <c r="ALB65" s="71"/>
      <c r="ALC65" s="71"/>
      <c r="ALD65" s="71"/>
      <c r="ALE65" s="71"/>
      <c r="ALF65" s="71"/>
      <c r="ALG65" s="71"/>
      <c r="ALH65" s="71"/>
      <c r="ALI65" s="71"/>
      <c r="ALJ65" s="71"/>
      <c r="ALK65" s="71"/>
      <c r="ALL65" s="71"/>
      <c r="ALM65" s="71"/>
      <c r="ALN65" s="71"/>
      <c r="ALO65" s="71"/>
      <c r="ALP65" s="71"/>
      <c r="ALQ65" s="71"/>
      <c r="ALR65" s="71"/>
      <c r="ALS65" s="71"/>
      <c r="ALT65" s="71"/>
      <c r="ALU65" s="71"/>
      <c r="ALV65" s="71"/>
      <c r="ALW65" s="71"/>
      <c r="ALX65" s="71"/>
      <c r="ALY65" s="71"/>
      <c r="ALZ65" s="71"/>
      <c r="AMA65" s="71"/>
      <c r="AMB65" s="71"/>
      <c r="AMC65" s="71"/>
      <c r="AMD65" s="71"/>
      <c r="AME65" s="71"/>
      <c r="AMF65" s="71"/>
      <c r="AMG65" s="71"/>
      <c r="AMH65" s="71"/>
      <c r="AMI65" s="71"/>
    </row>
    <row r="66" spans="1:1023" s="71" customFormat="1">
      <c r="A66" s="5" t="s">
        <v>97</v>
      </c>
      <c r="B66" s="85">
        <v>2008</v>
      </c>
      <c r="C66" s="5" t="s">
        <v>185</v>
      </c>
      <c r="D66" s="85">
        <v>346</v>
      </c>
      <c r="E66" s="5" t="s">
        <v>188</v>
      </c>
      <c r="F66" s="71" t="s">
        <v>189</v>
      </c>
      <c r="G66" s="42">
        <v>33724</v>
      </c>
      <c r="H66" s="42">
        <v>35024</v>
      </c>
      <c r="I66" s="103">
        <v>1</v>
      </c>
      <c r="J66" s="71">
        <v>1</v>
      </c>
      <c r="K66" s="71">
        <v>1</v>
      </c>
      <c r="L66" s="10">
        <v>43</v>
      </c>
      <c r="M66" s="10">
        <v>24000</v>
      </c>
      <c r="N66" s="10">
        <v>80000</v>
      </c>
      <c r="O66" s="71">
        <v>4400000</v>
      </c>
      <c r="P66" s="75">
        <f t="shared" ref="P66:P97" si="15">M66/O66*100</f>
        <v>0.54545454545454553</v>
      </c>
      <c r="Q66" s="75">
        <f t="shared" ref="Q66:Q97" si="16">N66/O66*100</f>
        <v>1.8181818181818181</v>
      </c>
      <c r="R66" s="10">
        <v>0</v>
      </c>
      <c r="S66" s="10">
        <v>1</v>
      </c>
      <c r="T66" s="10">
        <v>0</v>
      </c>
      <c r="U66" s="10">
        <v>0</v>
      </c>
      <c r="V66" s="10">
        <v>0</v>
      </c>
      <c r="W66" s="10">
        <v>0</v>
      </c>
      <c r="X66" s="76">
        <f t="shared" ref="X66:X117" si="17">AVERAGE(R66:W66)</f>
        <v>0.16666666666666666</v>
      </c>
      <c r="Y66" s="10">
        <v>0</v>
      </c>
      <c r="Z66" s="10">
        <v>0</v>
      </c>
      <c r="AA66" s="43">
        <v>0</v>
      </c>
      <c r="AB66" s="10">
        <v>-1</v>
      </c>
      <c r="AC66" s="10">
        <v>0</v>
      </c>
      <c r="AD66" s="10">
        <v>-1</v>
      </c>
      <c r="AE66" s="10">
        <v>-1</v>
      </c>
      <c r="AF66" s="10">
        <v>0</v>
      </c>
      <c r="AG66" s="74" t="s">
        <v>33</v>
      </c>
      <c r="AH66" s="76">
        <f t="shared" ref="AH66:AH117" si="18">AVERAGE(Y66:AG66)</f>
        <v>-0.375</v>
      </c>
      <c r="AI66" s="76">
        <f t="shared" ref="AI66:AI117" si="19">AVERAGE(X66, AH66)</f>
        <v>-0.10416666666666667</v>
      </c>
      <c r="AJ66" s="10">
        <v>4802</v>
      </c>
      <c r="AK66" s="10">
        <v>0</v>
      </c>
      <c r="AL66" s="10">
        <v>0</v>
      </c>
      <c r="AM66" s="10">
        <v>1</v>
      </c>
      <c r="AN66" s="10">
        <v>0</v>
      </c>
      <c r="AO66" s="43">
        <v>-1</v>
      </c>
      <c r="AP66" s="10" t="s">
        <v>33</v>
      </c>
      <c r="AQ66" s="43">
        <v>1</v>
      </c>
      <c r="AR66" s="43" t="s">
        <v>33</v>
      </c>
      <c r="AS66" s="43" t="s">
        <v>33</v>
      </c>
      <c r="AT66" s="43" t="s">
        <v>33</v>
      </c>
      <c r="AU66" s="43" t="s">
        <v>33</v>
      </c>
      <c r="AV66" s="43">
        <v>-1</v>
      </c>
      <c r="AW66" s="43" t="s">
        <v>33</v>
      </c>
      <c r="AX66" s="43" t="s">
        <v>33</v>
      </c>
      <c r="AY66" s="43" t="s">
        <v>33</v>
      </c>
      <c r="AZ66" s="76">
        <f t="shared" ref="AZ66:AZ97" si="20">AVERAGE(AK66:AY66)</f>
        <v>0</v>
      </c>
      <c r="BA66" s="10">
        <v>0</v>
      </c>
      <c r="BB66" s="10" t="s">
        <v>33</v>
      </c>
      <c r="BC66" s="10">
        <f t="shared" si="13"/>
        <v>157</v>
      </c>
      <c r="BD66" s="10">
        <v>0</v>
      </c>
      <c r="BE66" s="10" t="s">
        <v>33</v>
      </c>
      <c r="BF66" s="10">
        <f t="shared" si="14"/>
        <v>157</v>
      </c>
    </row>
    <row r="67" spans="1:1023" s="71" customFormat="1">
      <c r="A67" s="5" t="s">
        <v>97</v>
      </c>
      <c r="B67" s="85">
        <v>2009</v>
      </c>
      <c r="C67" s="5" t="s">
        <v>185</v>
      </c>
      <c r="D67" s="85">
        <v>346</v>
      </c>
      <c r="E67" s="5" t="s">
        <v>188</v>
      </c>
      <c r="F67" s="71" t="s">
        <v>189</v>
      </c>
      <c r="G67" s="42">
        <v>33724</v>
      </c>
      <c r="H67" s="42">
        <v>35024</v>
      </c>
      <c r="I67" s="103">
        <v>1</v>
      </c>
      <c r="J67" s="71">
        <v>1</v>
      </c>
      <c r="K67" s="71">
        <v>1</v>
      </c>
      <c r="L67" s="10">
        <v>43</v>
      </c>
      <c r="M67" s="10">
        <v>24000</v>
      </c>
      <c r="N67" s="10">
        <v>80000</v>
      </c>
      <c r="O67" s="71">
        <v>4400000</v>
      </c>
      <c r="P67" s="75">
        <f t="shared" si="15"/>
        <v>0.54545454545454553</v>
      </c>
      <c r="Q67" s="75">
        <f t="shared" si="16"/>
        <v>1.8181818181818181</v>
      </c>
      <c r="R67" s="10">
        <v>0</v>
      </c>
      <c r="S67" s="10">
        <v>1</v>
      </c>
      <c r="T67" s="10">
        <v>0</v>
      </c>
      <c r="U67" s="10">
        <v>0</v>
      </c>
      <c r="V67" s="10">
        <v>0</v>
      </c>
      <c r="W67" s="10">
        <v>0</v>
      </c>
      <c r="X67" s="76">
        <f t="shared" si="17"/>
        <v>0.16666666666666666</v>
      </c>
      <c r="Y67" s="10">
        <v>0</v>
      </c>
      <c r="Z67" s="10">
        <v>0</v>
      </c>
      <c r="AA67" s="43">
        <v>0</v>
      </c>
      <c r="AB67" s="10">
        <v>-1</v>
      </c>
      <c r="AC67" s="10">
        <v>0</v>
      </c>
      <c r="AD67" s="10">
        <v>-1</v>
      </c>
      <c r="AE67" s="10">
        <v>-1</v>
      </c>
      <c r="AF67" s="10">
        <v>0</v>
      </c>
      <c r="AG67" s="74" t="s">
        <v>33</v>
      </c>
      <c r="AH67" s="76">
        <f t="shared" si="18"/>
        <v>-0.375</v>
      </c>
      <c r="AI67" s="76">
        <f t="shared" si="19"/>
        <v>-0.10416666666666667</v>
      </c>
      <c r="AJ67" s="10">
        <v>4433</v>
      </c>
      <c r="AK67" s="10">
        <v>0</v>
      </c>
      <c r="AL67" s="10">
        <v>0</v>
      </c>
      <c r="AM67" s="10">
        <v>1</v>
      </c>
      <c r="AN67" s="10">
        <v>0</v>
      </c>
      <c r="AO67" s="43">
        <v>-1</v>
      </c>
      <c r="AP67" s="10" t="s">
        <v>33</v>
      </c>
      <c r="AQ67" s="43">
        <v>1</v>
      </c>
      <c r="AR67" s="43" t="s">
        <v>33</v>
      </c>
      <c r="AS67" s="43" t="s">
        <v>33</v>
      </c>
      <c r="AT67" s="43" t="s">
        <v>33</v>
      </c>
      <c r="AU67" s="43" t="s">
        <v>33</v>
      </c>
      <c r="AV67" s="43">
        <v>-1</v>
      </c>
      <c r="AW67" s="43" t="s">
        <v>33</v>
      </c>
      <c r="AX67" s="43" t="s">
        <v>33</v>
      </c>
      <c r="AY67" s="43" t="s">
        <v>33</v>
      </c>
      <c r="AZ67" s="76">
        <f t="shared" si="20"/>
        <v>0</v>
      </c>
      <c r="BA67" s="10">
        <v>0</v>
      </c>
      <c r="BB67" s="10" t="s">
        <v>33</v>
      </c>
      <c r="BC67" s="10">
        <f t="shared" si="13"/>
        <v>169</v>
      </c>
      <c r="BD67" s="10">
        <v>0</v>
      </c>
      <c r="BE67" s="10" t="s">
        <v>33</v>
      </c>
      <c r="BF67" s="10">
        <f t="shared" si="14"/>
        <v>169</v>
      </c>
    </row>
    <row r="68" spans="1:1023" s="71" customFormat="1">
      <c r="A68" s="5" t="s">
        <v>97</v>
      </c>
      <c r="B68" s="85">
        <v>2010</v>
      </c>
      <c r="C68" s="5" t="s">
        <v>185</v>
      </c>
      <c r="D68" s="85">
        <v>346</v>
      </c>
      <c r="E68" s="5" t="s">
        <v>188</v>
      </c>
      <c r="F68" s="71" t="s">
        <v>189</v>
      </c>
      <c r="G68" s="42">
        <v>33724</v>
      </c>
      <c r="H68" s="42">
        <v>35024</v>
      </c>
      <c r="I68" s="103">
        <v>1</v>
      </c>
      <c r="J68" s="71">
        <v>1</v>
      </c>
      <c r="K68" s="71">
        <v>1</v>
      </c>
      <c r="L68" s="10">
        <v>43</v>
      </c>
      <c r="M68" s="10">
        <v>24000</v>
      </c>
      <c r="N68" s="10">
        <v>80000</v>
      </c>
      <c r="O68" s="71">
        <v>4400000</v>
      </c>
      <c r="P68" s="75">
        <f t="shared" si="15"/>
        <v>0.54545454545454553</v>
      </c>
      <c r="Q68" s="75">
        <f t="shared" si="16"/>
        <v>1.8181818181818181</v>
      </c>
      <c r="R68" s="10">
        <v>0</v>
      </c>
      <c r="S68" s="10">
        <v>1</v>
      </c>
      <c r="T68" s="10">
        <v>0</v>
      </c>
      <c r="U68" s="10">
        <v>0</v>
      </c>
      <c r="V68" s="10">
        <v>0</v>
      </c>
      <c r="W68" s="10">
        <v>0</v>
      </c>
      <c r="X68" s="76">
        <f t="shared" si="17"/>
        <v>0.16666666666666666</v>
      </c>
      <c r="Y68" s="10">
        <v>0</v>
      </c>
      <c r="Z68" s="10">
        <v>0</v>
      </c>
      <c r="AA68" s="43">
        <v>0</v>
      </c>
      <c r="AB68" s="10">
        <v>-1</v>
      </c>
      <c r="AC68" s="10">
        <v>0</v>
      </c>
      <c r="AD68" s="10">
        <v>-1</v>
      </c>
      <c r="AE68" s="10">
        <v>-1</v>
      </c>
      <c r="AF68" s="10">
        <v>0</v>
      </c>
      <c r="AG68" s="74" t="s">
        <v>33</v>
      </c>
      <c r="AH68" s="76">
        <f t="shared" si="18"/>
        <v>-0.375</v>
      </c>
      <c r="AI68" s="76">
        <f t="shared" si="19"/>
        <v>-0.10416666666666667</v>
      </c>
      <c r="AJ68" s="10">
        <v>4362</v>
      </c>
      <c r="AK68" s="10">
        <v>0</v>
      </c>
      <c r="AL68" s="10">
        <v>0</v>
      </c>
      <c r="AM68" s="10">
        <v>1</v>
      </c>
      <c r="AN68" s="10">
        <v>0</v>
      </c>
      <c r="AO68" s="43">
        <v>-1</v>
      </c>
      <c r="AP68" s="10" t="s">
        <v>33</v>
      </c>
      <c r="AQ68" s="43">
        <v>1</v>
      </c>
      <c r="AR68" s="43" t="s">
        <v>33</v>
      </c>
      <c r="AS68" s="43" t="s">
        <v>33</v>
      </c>
      <c r="AT68" s="43" t="s">
        <v>33</v>
      </c>
      <c r="AU68" s="43" t="s">
        <v>33</v>
      </c>
      <c r="AV68" s="43">
        <v>-1</v>
      </c>
      <c r="AW68" s="43" t="s">
        <v>33</v>
      </c>
      <c r="AX68" s="43" t="s">
        <v>33</v>
      </c>
      <c r="AY68" s="43" t="s">
        <v>33</v>
      </c>
      <c r="AZ68" s="76">
        <f t="shared" si="20"/>
        <v>0</v>
      </c>
      <c r="BA68" s="10">
        <v>0</v>
      </c>
      <c r="BB68" s="10" t="s">
        <v>33</v>
      </c>
      <c r="BC68" s="10">
        <f t="shared" si="13"/>
        <v>181</v>
      </c>
      <c r="BD68" s="10">
        <v>0</v>
      </c>
      <c r="BE68" s="10" t="s">
        <v>33</v>
      </c>
      <c r="BF68" s="10">
        <f t="shared" si="14"/>
        <v>181</v>
      </c>
    </row>
    <row r="69" spans="1:1023" s="71" customFormat="1">
      <c r="A69" s="5" t="s">
        <v>97</v>
      </c>
      <c r="B69" s="85">
        <v>2011</v>
      </c>
      <c r="C69" s="5" t="s">
        <v>185</v>
      </c>
      <c r="D69" s="85">
        <v>346</v>
      </c>
      <c r="E69" s="5" t="s">
        <v>188</v>
      </c>
      <c r="F69" s="71" t="s">
        <v>189</v>
      </c>
      <c r="G69" s="42">
        <v>33724</v>
      </c>
      <c r="H69" s="42">
        <v>35024</v>
      </c>
      <c r="I69" s="103">
        <v>1</v>
      </c>
      <c r="J69" s="71">
        <v>1</v>
      </c>
      <c r="K69" s="71">
        <v>1</v>
      </c>
      <c r="L69" s="10">
        <v>43</v>
      </c>
      <c r="M69" s="10">
        <v>24000</v>
      </c>
      <c r="N69" s="10">
        <v>80000</v>
      </c>
      <c r="O69" s="71">
        <v>4400000</v>
      </c>
      <c r="P69" s="75">
        <f t="shared" si="15"/>
        <v>0.54545454545454553</v>
      </c>
      <c r="Q69" s="75">
        <f t="shared" si="16"/>
        <v>1.8181818181818181</v>
      </c>
      <c r="R69" s="10">
        <v>0</v>
      </c>
      <c r="S69" s="10">
        <v>1</v>
      </c>
      <c r="T69" s="10">
        <v>0</v>
      </c>
      <c r="U69" s="10">
        <v>0</v>
      </c>
      <c r="V69" s="10">
        <v>0</v>
      </c>
      <c r="W69" s="10">
        <v>0</v>
      </c>
      <c r="X69" s="76">
        <f t="shared" si="17"/>
        <v>0.16666666666666666</v>
      </c>
      <c r="Y69" s="10">
        <v>0</v>
      </c>
      <c r="Z69" s="10">
        <v>0</v>
      </c>
      <c r="AA69" s="43">
        <v>0</v>
      </c>
      <c r="AB69" s="10">
        <v>-1</v>
      </c>
      <c r="AC69" s="10">
        <v>0</v>
      </c>
      <c r="AD69" s="10">
        <v>-1</v>
      </c>
      <c r="AE69" s="10">
        <v>-1</v>
      </c>
      <c r="AF69" s="10">
        <v>0</v>
      </c>
      <c r="AG69" s="74" t="s">
        <v>33</v>
      </c>
      <c r="AH69" s="76">
        <f t="shared" si="18"/>
        <v>-0.375</v>
      </c>
      <c r="AI69" s="76">
        <f t="shared" si="19"/>
        <v>-0.10416666666666667</v>
      </c>
      <c r="AJ69" s="10">
        <v>4751</v>
      </c>
      <c r="AK69" s="10">
        <v>0</v>
      </c>
      <c r="AL69" s="10">
        <v>0</v>
      </c>
      <c r="AM69" s="10">
        <v>1</v>
      </c>
      <c r="AN69" s="10">
        <v>0</v>
      </c>
      <c r="AO69" s="43">
        <v>-1</v>
      </c>
      <c r="AP69" s="10" t="s">
        <v>33</v>
      </c>
      <c r="AQ69" s="43">
        <v>1</v>
      </c>
      <c r="AR69" s="43" t="s">
        <v>33</v>
      </c>
      <c r="AS69" s="43" t="s">
        <v>33</v>
      </c>
      <c r="AT69" s="43" t="s">
        <v>33</v>
      </c>
      <c r="AU69" s="43" t="s">
        <v>33</v>
      </c>
      <c r="AV69" s="43">
        <v>-1</v>
      </c>
      <c r="AW69" s="43" t="s">
        <v>33</v>
      </c>
      <c r="AX69" s="43" t="s">
        <v>33</v>
      </c>
      <c r="AY69" s="43" t="s">
        <v>33</v>
      </c>
      <c r="AZ69" s="76">
        <f t="shared" si="20"/>
        <v>0</v>
      </c>
      <c r="BA69" s="10">
        <v>0</v>
      </c>
      <c r="BB69" s="10" t="s">
        <v>33</v>
      </c>
      <c r="BC69" s="10">
        <f t="shared" si="13"/>
        <v>193</v>
      </c>
      <c r="BD69" s="10">
        <v>0</v>
      </c>
      <c r="BE69" s="10" t="s">
        <v>33</v>
      </c>
      <c r="BF69" s="10">
        <f t="shared" si="14"/>
        <v>193</v>
      </c>
    </row>
    <row r="70" spans="1:1023" s="71" customFormat="1">
      <c r="A70" s="5" t="s">
        <v>97</v>
      </c>
      <c r="B70" s="85">
        <v>2012</v>
      </c>
      <c r="C70" s="5" t="s">
        <v>185</v>
      </c>
      <c r="D70" s="85">
        <v>346</v>
      </c>
      <c r="E70" s="5" t="s">
        <v>188</v>
      </c>
      <c r="F70" s="71" t="s">
        <v>189</v>
      </c>
      <c r="G70" s="42">
        <v>33724</v>
      </c>
      <c r="H70" s="42">
        <v>35024</v>
      </c>
      <c r="I70" s="103">
        <v>1</v>
      </c>
      <c r="J70" s="71">
        <v>1</v>
      </c>
      <c r="K70" s="71">
        <v>1</v>
      </c>
      <c r="L70" s="71">
        <v>43</v>
      </c>
      <c r="M70" s="71">
        <v>24000</v>
      </c>
      <c r="N70" s="10">
        <v>80000</v>
      </c>
      <c r="O70" s="71">
        <v>4400000</v>
      </c>
      <c r="P70" s="75">
        <f t="shared" si="15"/>
        <v>0.54545454545454553</v>
      </c>
      <c r="Q70" s="75">
        <f t="shared" si="16"/>
        <v>1.8181818181818181</v>
      </c>
      <c r="R70" s="10">
        <v>0</v>
      </c>
      <c r="S70" s="10">
        <v>1</v>
      </c>
      <c r="T70" s="10">
        <v>0</v>
      </c>
      <c r="U70" s="10">
        <v>0</v>
      </c>
      <c r="V70" s="10">
        <v>0</v>
      </c>
      <c r="W70" s="10">
        <v>0</v>
      </c>
      <c r="X70" s="76">
        <f t="shared" si="17"/>
        <v>0.16666666666666666</v>
      </c>
      <c r="Y70" s="10">
        <v>0</v>
      </c>
      <c r="Z70" s="10">
        <v>0</v>
      </c>
      <c r="AA70" s="43">
        <v>0</v>
      </c>
      <c r="AB70" s="10">
        <v>-1</v>
      </c>
      <c r="AC70" s="10">
        <v>0</v>
      </c>
      <c r="AD70" s="10">
        <v>-1</v>
      </c>
      <c r="AE70" s="10">
        <v>-1</v>
      </c>
      <c r="AF70" s="10">
        <v>0</v>
      </c>
      <c r="AG70" s="74" t="s">
        <v>33</v>
      </c>
      <c r="AH70" s="76">
        <f t="shared" si="18"/>
        <v>-0.375</v>
      </c>
      <c r="AI70" s="76">
        <f t="shared" si="19"/>
        <v>-0.10416666666666667</v>
      </c>
      <c r="AJ70" s="10">
        <v>4447</v>
      </c>
      <c r="AK70" s="10">
        <v>0</v>
      </c>
      <c r="AL70" s="10">
        <v>0</v>
      </c>
      <c r="AM70" s="10">
        <v>1</v>
      </c>
      <c r="AN70" s="10">
        <v>0</v>
      </c>
      <c r="AO70" s="43">
        <v>-1</v>
      </c>
      <c r="AP70" s="10" t="s">
        <v>33</v>
      </c>
      <c r="AQ70" s="43">
        <v>1</v>
      </c>
      <c r="AR70" s="43" t="s">
        <v>33</v>
      </c>
      <c r="AS70" s="43" t="s">
        <v>33</v>
      </c>
      <c r="AT70" s="43" t="s">
        <v>33</v>
      </c>
      <c r="AU70" s="43" t="s">
        <v>33</v>
      </c>
      <c r="AV70" s="43">
        <v>-1</v>
      </c>
      <c r="AW70" s="43" t="s">
        <v>33</v>
      </c>
      <c r="AX70" s="43" t="s">
        <v>33</v>
      </c>
      <c r="AY70" s="43" t="s">
        <v>33</v>
      </c>
      <c r="AZ70" s="76">
        <f t="shared" si="20"/>
        <v>0</v>
      </c>
      <c r="BA70" s="10">
        <v>0</v>
      </c>
      <c r="BB70" s="10" t="s">
        <v>33</v>
      </c>
      <c r="BC70" s="10">
        <v>205</v>
      </c>
      <c r="BD70" s="10">
        <v>0</v>
      </c>
      <c r="BE70" s="10" t="s">
        <v>33</v>
      </c>
      <c r="BF70" s="10">
        <v>205</v>
      </c>
    </row>
    <row r="71" spans="1:1023" s="71" customFormat="1">
      <c r="A71" s="71" t="s">
        <v>58</v>
      </c>
      <c r="B71" s="83">
        <v>2004</v>
      </c>
      <c r="C71" s="71" t="s">
        <v>190</v>
      </c>
      <c r="D71" s="83">
        <v>516</v>
      </c>
      <c r="E71" s="94" t="s">
        <v>257</v>
      </c>
      <c r="F71" s="71" t="s">
        <v>191</v>
      </c>
      <c r="G71" s="44" t="s">
        <v>147</v>
      </c>
      <c r="H71" s="6">
        <v>38168</v>
      </c>
      <c r="I71" s="103">
        <v>1</v>
      </c>
      <c r="J71" s="71">
        <v>1</v>
      </c>
      <c r="K71" s="71">
        <v>1</v>
      </c>
      <c r="L71" s="71">
        <v>116</v>
      </c>
      <c r="M71" s="71">
        <v>8000</v>
      </c>
      <c r="N71" s="71">
        <v>160000</v>
      </c>
      <c r="O71" s="71">
        <v>6000000</v>
      </c>
      <c r="P71" s="75">
        <f t="shared" si="15"/>
        <v>0.13333333333333333</v>
      </c>
      <c r="Q71" s="75">
        <f t="shared" si="16"/>
        <v>2.666666666666667</v>
      </c>
      <c r="R71" s="71">
        <v>0</v>
      </c>
      <c r="S71" s="71">
        <v>1</v>
      </c>
      <c r="T71" s="71">
        <v>-1</v>
      </c>
      <c r="U71" s="71">
        <v>-1</v>
      </c>
      <c r="V71" s="71">
        <v>0</v>
      </c>
      <c r="W71" s="71">
        <v>0</v>
      </c>
      <c r="X71" s="76">
        <f t="shared" si="17"/>
        <v>-0.16666666666666666</v>
      </c>
      <c r="Y71" s="71">
        <v>-1</v>
      </c>
      <c r="Z71" s="71">
        <v>0</v>
      </c>
      <c r="AA71" s="71">
        <v>0</v>
      </c>
      <c r="AB71" s="74" t="s">
        <v>69</v>
      </c>
      <c r="AC71" s="74" t="s">
        <v>78</v>
      </c>
      <c r="AD71" s="74" t="s">
        <v>33</v>
      </c>
      <c r="AE71" s="74" t="s">
        <v>33</v>
      </c>
      <c r="AF71" s="71">
        <v>0</v>
      </c>
      <c r="AG71" s="71" t="s">
        <v>33</v>
      </c>
      <c r="AH71" s="76">
        <f t="shared" si="18"/>
        <v>-0.25</v>
      </c>
      <c r="AI71" s="76">
        <f t="shared" si="19"/>
        <v>-0.20833333333333331</v>
      </c>
      <c r="AJ71" s="71">
        <v>122</v>
      </c>
      <c r="AK71" s="74" t="s">
        <v>78</v>
      </c>
      <c r="AL71" s="74" t="s">
        <v>33</v>
      </c>
      <c r="AM71" s="74" t="s">
        <v>33</v>
      </c>
      <c r="AN71" s="71">
        <v>0</v>
      </c>
      <c r="AO71" s="71" t="s">
        <v>33</v>
      </c>
      <c r="AP71" s="71" t="s">
        <v>33</v>
      </c>
      <c r="AQ71" s="71" t="s">
        <v>33</v>
      </c>
      <c r="AR71" s="71" t="s">
        <v>33</v>
      </c>
      <c r="AS71" s="71" t="s">
        <v>33</v>
      </c>
      <c r="AT71" s="71" t="s">
        <v>33</v>
      </c>
      <c r="AU71" s="71" t="s">
        <v>33</v>
      </c>
      <c r="AV71" s="74" t="s">
        <v>33</v>
      </c>
      <c r="AW71" s="71" t="s">
        <v>33</v>
      </c>
      <c r="AX71" s="71" t="s">
        <v>33</v>
      </c>
      <c r="AY71" s="71" t="s">
        <v>33</v>
      </c>
      <c r="AZ71" s="76">
        <f t="shared" si="20"/>
        <v>0</v>
      </c>
      <c r="BA71" s="71">
        <v>0</v>
      </c>
      <c r="BB71" s="6" t="s">
        <v>33</v>
      </c>
      <c r="BC71" s="71">
        <v>6</v>
      </c>
      <c r="BD71" s="71">
        <v>0</v>
      </c>
      <c r="BE71" s="71" t="s">
        <v>59</v>
      </c>
      <c r="BF71" s="71">
        <v>6</v>
      </c>
    </row>
    <row r="72" spans="1:1023" s="71" customFormat="1">
      <c r="A72" s="71" t="s">
        <v>58</v>
      </c>
      <c r="B72" s="83">
        <v>2005</v>
      </c>
      <c r="C72" s="71" t="s">
        <v>190</v>
      </c>
      <c r="D72" s="83">
        <v>516</v>
      </c>
      <c r="E72" s="94" t="s">
        <v>257</v>
      </c>
      <c r="F72" s="71" t="s">
        <v>191</v>
      </c>
      <c r="G72" s="44" t="s">
        <v>147</v>
      </c>
      <c r="H72" s="6">
        <v>38168</v>
      </c>
      <c r="I72" s="103">
        <v>1</v>
      </c>
      <c r="J72" s="71">
        <v>1</v>
      </c>
      <c r="K72" s="71">
        <v>1</v>
      </c>
      <c r="L72" s="71">
        <v>116</v>
      </c>
      <c r="M72" s="71">
        <v>8000</v>
      </c>
      <c r="N72" s="71">
        <v>160000</v>
      </c>
      <c r="O72" s="71">
        <v>6000000</v>
      </c>
      <c r="P72" s="75">
        <f t="shared" si="15"/>
        <v>0.13333333333333333</v>
      </c>
      <c r="Q72" s="75">
        <f t="shared" si="16"/>
        <v>2.666666666666667</v>
      </c>
      <c r="R72" s="71">
        <v>0</v>
      </c>
      <c r="S72" s="71">
        <v>1</v>
      </c>
      <c r="T72" s="71">
        <v>-1</v>
      </c>
      <c r="U72" s="71">
        <v>-1</v>
      </c>
      <c r="V72" s="71">
        <v>0</v>
      </c>
      <c r="W72" s="71">
        <v>0</v>
      </c>
      <c r="X72" s="76">
        <f t="shared" si="17"/>
        <v>-0.16666666666666666</v>
      </c>
      <c r="Y72" s="71">
        <v>0</v>
      </c>
      <c r="Z72" s="71" t="s">
        <v>33</v>
      </c>
      <c r="AA72" s="71" t="s">
        <v>33</v>
      </c>
      <c r="AB72" s="71" t="s">
        <v>33</v>
      </c>
      <c r="AC72" s="71">
        <v>0</v>
      </c>
      <c r="AD72" s="71">
        <v>0</v>
      </c>
      <c r="AE72" s="71">
        <v>0</v>
      </c>
      <c r="AF72" s="71">
        <v>0</v>
      </c>
      <c r="AG72" s="71" t="s">
        <v>33</v>
      </c>
      <c r="AH72" s="76">
        <f t="shared" si="18"/>
        <v>0</v>
      </c>
      <c r="AI72" s="76">
        <f t="shared" si="19"/>
        <v>-8.3333333333333329E-2</v>
      </c>
      <c r="AJ72" s="71">
        <v>144</v>
      </c>
      <c r="AK72" s="71">
        <v>0</v>
      </c>
      <c r="AL72" s="71">
        <v>0</v>
      </c>
      <c r="AM72" s="71">
        <v>0</v>
      </c>
      <c r="AN72" s="71">
        <v>0</v>
      </c>
      <c r="AO72" s="71" t="s">
        <v>33</v>
      </c>
      <c r="AP72" s="71" t="s">
        <v>33</v>
      </c>
      <c r="AQ72" s="71" t="s">
        <v>33</v>
      </c>
      <c r="AR72" s="71" t="s">
        <v>33</v>
      </c>
      <c r="AS72" s="71" t="s">
        <v>33</v>
      </c>
      <c r="AT72" s="71" t="s">
        <v>33</v>
      </c>
      <c r="AU72" s="71" t="s">
        <v>33</v>
      </c>
      <c r="AV72" s="74" t="s">
        <v>33</v>
      </c>
      <c r="AW72" s="71" t="s">
        <v>33</v>
      </c>
      <c r="AX72" s="71" t="s">
        <v>33</v>
      </c>
      <c r="AY72" s="71" t="s">
        <v>33</v>
      </c>
      <c r="AZ72" s="76">
        <f t="shared" si="20"/>
        <v>0</v>
      </c>
      <c r="BA72" s="71">
        <v>0</v>
      </c>
      <c r="BB72" s="6" t="s">
        <v>33</v>
      </c>
      <c r="BC72" s="71">
        <v>18</v>
      </c>
      <c r="BD72" s="71">
        <v>0</v>
      </c>
      <c r="BE72" s="71" t="s">
        <v>59</v>
      </c>
      <c r="BF72" s="71">
        <v>18</v>
      </c>
    </row>
    <row r="73" spans="1:1023" s="71" customFormat="1">
      <c r="A73" s="71" t="s">
        <v>58</v>
      </c>
      <c r="B73" s="83">
        <v>2006</v>
      </c>
      <c r="C73" s="71" t="s">
        <v>190</v>
      </c>
      <c r="D73" s="83">
        <v>516</v>
      </c>
      <c r="E73" s="94" t="s">
        <v>257</v>
      </c>
      <c r="F73" s="71" t="s">
        <v>191</v>
      </c>
      <c r="G73" s="44" t="s">
        <v>147</v>
      </c>
      <c r="H73" s="6">
        <v>38168</v>
      </c>
      <c r="I73" s="103">
        <v>1</v>
      </c>
      <c r="J73" s="71">
        <v>1</v>
      </c>
      <c r="K73" s="71">
        <v>1</v>
      </c>
      <c r="L73" s="71">
        <v>116</v>
      </c>
      <c r="M73" s="71">
        <v>8000</v>
      </c>
      <c r="N73" s="71">
        <v>160000</v>
      </c>
      <c r="O73" s="71">
        <v>6000000</v>
      </c>
      <c r="P73" s="75">
        <f t="shared" si="15"/>
        <v>0.13333333333333333</v>
      </c>
      <c r="Q73" s="75">
        <f t="shared" si="16"/>
        <v>2.666666666666667</v>
      </c>
      <c r="R73" s="71">
        <v>0</v>
      </c>
      <c r="S73" s="71">
        <v>1</v>
      </c>
      <c r="T73" s="71">
        <v>-1</v>
      </c>
      <c r="U73" s="71">
        <v>-1</v>
      </c>
      <c r="V73" s="71">
        <v>0</v>
      </c>
      <c r="W73" s="71">
        <v>0</v>
      </c>
      <c r="X73" s="76">
        <f t="shared" si="17"/>
        <v>-0.16666666666666666</v>
      </c>
      <c r="Y73" s="71">
        <v>0</v>
      </c>
      <c r="Z73" s="71" t="s">
        <v>33</v>
      </c>
      <c r="AA73" s="71" t="s">
        <v>33</v>
      </c>
      <c r="AB73" s="71" t="s">
        <v>33</v>
      </c>
      <c r="AC73" s="71">
        <v>0</v>
      </c>
      <c r="AD73" s="71">
        <v>0</v>
      </c>
      <c r="AE73" s="71">
        <v>0</v>
      </c>
      <c r="AF73" s="71">
        <v>0</v>
      </c>
      <c r="AG73" s="71" t="s">
        <v>33</v>
      </c>
      <c r="AH73" s="76">
        <f t="shared" si="18"/>
        <v>0</v>
      </c>
      <c r="AI73" s="76">
        <f t="shared" si="19"/>
        <v>-8.3333333333333329E-2</v>
      </c>
      <c r="AJ73" s="71">
        <v>158</v>
      </c>
      <c r="AK73" s="71">
        <v>0</v>
      </c>
      <c r="AL73" s="71">
        <v>0</v>
      </c>
      <c r="AM73" s="71">
        <v>0</v>
      </c>
      <c r="AN73" s="71">
        <v>0</v>
      </c>
      <c r="AO73" s="71" t="s">
        <v>33</v>
      </c>
      <c r="AP73" s="71" t="s">
        <v>33</v>
      </c>
      <c r="AQ73" s="71" t="s">
        <v>33</v>
      </c>
      <c r="AR73" s="71" t="s">
        <v>33</v>
      </c>
      <c r="AS73" s="71" t="s">
        <v>33</v>
      </c>
      <c r="AT73" s="71" t="s">
        <v>33</v>
      </c>
      <c r="AU73" s="71" t="s">
        <v>33</v>
      </c>
      <c r="AV73" s="74" t="s">
        <v>33</v>
      </c>
      <c r="AW73" s="71" t="s">
        <v>33</v>
      </c>
      <c r="AX73" s="71" t="s">
        <v>33</v>
      </c>
      <c r="AY73" s="71" t="s">
        <v>33</v>
      </c>
      <c r="AZ73" s="76">
        <f t="shared" si="20"/>
        <v>0</v>
      </c>
      <c r="BA73" s="71">
        <v>0</v>
      </c>
      <c r="BB73" s="6" t="s">
        <v>33</v>
      </c>
      <c r="BC73" s="71">
        <f t="shared" ref="BC73:BC79" si="21">(BC72+12)</f>
        <v>30</v>
      </c>
      <c r="BD73" s="71">
        <v>0</v>
      </c>
      <c r="BE73" s="71" t="s">
        <v>59</v>
      </c>
      <c r="BF73" s="71">
        <f t="shared" ref="BF73:BF79" si="22">(BF72+12)</f>
        <v>30</v>
      </c>
    </row>
    <row r="74" spans="1:1023" s="71" customFormat="1">
      <c r="A74" s="71" t="s">
        <v>58</v>
      </c>
      <c r="B74" s="83">
        <v>2007</v>
      </c>
      <c r="C74" s="71" t="s">
        <v>190</v>
      </c>
      <c r="D74" s="83">
        <v>516</v>
      </c>
      <c r="E74" s="94" t="s">
        <v>257</v>
      </c>
      <c r="F74" s="71" t="s">
        <v>191</v>
      </c>
      <c r="G74" s="44" t="s">
        <v>147</v>
      </c>
      <c r="H74" s="6">
        <v>38168</v>
      </c>
      <c r="I74" s="103">
        <v>1</v>
      </c>
      <c r="J74" s="71">
        <v>1</v>
      </c>
      <c r="K74" s="71">
        <v>1</v>
      </c>
      <c r="L74" s="71">
        <v>116</v>
      </c>
      <c r="M74" s="71">
        <v>8000</v>
      </c>
      <c r="N74" s="71">
        <v>160000</v>
      </c>
      <c r="O74" s="71">
        <v>6000000</v>
      </c>
      <c r="P74" s="75">
        <f t="shared" si="15"/>
        <v>0.13333333333333333</v>
      </c>
      <c r="Q74" s="75">
        <f t="shared" si="16"/>
        <v>2.666666666666667</v>
      </c>
      <c r="R74" s="71">
        <v>0</v>
      </c>
      <c r="S74" s="71">
        <v>1</v>
      </c>
      <c r="T74" s="71">
        <v>-1</v>
      </c>
      <c r="U74" s="71">
        <v>-1</v>
      </c>
      <c r="V74" s="71">
        <v>0</v>
      </c>
      <c r="W74" s="71">
        <v>0</v>
      </c>
      <c r="X74" s="76">
        <f t="shared" si="17"/>
        <v>-0.16666666666666666</v>
      </c>
      <c r="Y74" s="71">
        <v>0</v>
      </c>
      <c r="Z74" s="71" t="s">
        <v>33</v>
      </c>
      <c r="AA74" s="71" t="s">
        <v>33</v>
      </c>
      <c r="AB74" s="71" t="s">
        <v>33</v>
      </c>
      <c r="AC74" s="71">
        <v>0</v>
      </c>
      <c r="AD74" s="71">
        <v>0</v>
      </c>
      <c r="AE74" s="71">
        <v>0</v>
      </c>
      <c r="AF74" s="74" t="s">
        <v>33</v>
      </c>
      <c r="AG74" s="71" t="s">
        <v>33</v>
      </c>
      <c r="AH74" s="76">
        <f t="shared" si="18"/>
        <v>0</v>
      </c>
      <c r="AI74" s="76">
        <f t="shared" si="19"/>
        <v>-8.3333333333333329E-2</v>
      </c>
      <c r="AJ74" s="71">
        <v>163</v>
      </c>
      <c r="AK74" s="71">
        <v>0</v>
      </c>
      <c r="AL74" s="71">
        <v>0</v>
      </c>
      <c r="AM74" s="71">
        <v>0</v>
      </c>
      <c r="AN74" s="71">
        <v>0</v>
      </c>
      <c r="AO74" s="71" t="s">
        <v>33</v>
      </c>
      <c r="AP74" s="71" t="s">
        <v>33</v>
      </c>
      <c r="AQ74" s="71" t="s">
        <v>33</v>
      </c>
      <c r="AR74" s="71" t="s">
        <v>33</v>
      </c>
      <c r="AS74" s="71" t="s">
        <v>33</v>
      </c>
      <c r="AT74" s="71" t="s">
        <v>33</v>
      </c>
      <c r="AU74" s="71" t="s">
        <v>33</v>
      </c>
      <c r="AV74" s="74" t="s">
        <v>33</v>
      </c>
      <c r="AW74" s="71" t="s">
        <v>33</v>
      </c>
      <c r="AX74" s="71" t="s">
        <v>33</v>
      </c>
      <c r="AY74" s="71" t="s">
        <v>33</v>
      </c>
      <c r="AZ74" s="76">
        <f t="shared" si="20"/>
        <v>0</v>
      </c>
      <c r="BA74" s="71">
        <v>0</v>
      </c>
      <c r="BB74" s="6" t="s">
        <v>33</v>
      </c>
      <c r="BC74" s="71">
        <f t="shared" si="21"/>
        <v>42</v>
      </c>
      <c r="BD74" s="71">
        <v>0</v>
      </c>
      <c r="BE74" s="71" t="s">
        <v>59</v>
      </c>
      <c r="BF74" s="71">
        <f t="shared" si="22"/>
        <v>42</v>
      </c>
    </row>
    <row r="75" spans="1:1023" s="71" customFormat="1">
      <c r="A75" s="71" t="s">
        <v>58</v>
      </c>
      <c r="B75" s="83">
        <v>2008</v>
      </c>
      <c r="C75" s="71" t="s">
        <v>190</v>
      </c>
      <c r="D75" s="83">
        <v>516</v>
      </c>
      <c r="E75" s="94" t="s">
        <v>257</v>
      </c>
      <c r="F75" s="71" t="s">
        <v>191</v>
      </c>
      <c r="G75" s="44" t="s">
        <v>147</v>
      </c>
      <c r="H75" s="6">
        <v>38168</v>
      </c>
      <c r="I75" s="103">
        <v>1</v>
      </c>
      <c r="J75" s="71">
        <v>1</v>
      </c>
      <c r="K75" s="71">
        <v>1</v>
      </c>
      <c r="L75" s="71">
        <v>116</v>
      </c>
      <c r="M75" s="71">
        <v>8000</v>
      </c>
      <c r="N75" s="71">
        <v>160000</v>
      </c>
      <c r="O75" s="71">
        <v>6000000</v>
      </c>
      <c r="P75" s="75">
        <f t="shared" si="15"/>
        <v>0.13333333333333333</v>
      </c>
      <c r="Q75" s="75">
        <f t="shared" si="16"/>
        <v>2.666666666666667</v>
      </c>
      <c r="R75" s="71">
        <v>0</v>
      </c>
      <c r="S75" s="71">
        <v>1</v>
      </c>
      <c r="T75" s="71">
        <v>-1</v>
      </c>
      <c r="U75" s="71">
        <v>-1</v>
      </c>
      <c r="V75" s="71">
        <v>0</v>
      </c>
      <c r="W75" s="71">
        <v>0</v>
      </c>
      <c r="X75" s="76">
        <f t="shared" si="17"/>
        <v>-0.16666666666666666</v>
      </c>
      <c r="Y75" s="71">
        <v>0</v>
      </c>
      <c r="Z75" s="71" t="s">
        <v>33</v>
      </c>
      <c r="AA75" s="71" t="s">
        <v>33</v>
      </c>
      <c r="AB75" s="71" t="s">
        <v>33</v>
      </c>
      <c r="AC75" s="71">
        <v>0</v>
      </c>
      <c r="AD75" s="71">
        <v>0</v>
      </c>
      <c r="AE75" s="71">
        <v>0</v>
      </c>
      <c r="AF75" s="74" t="s">
        <v>33</v>
      </c>
      <c r="AG75" s="71" t="s">
        <v>33</v>
      </c>
      <c r="AH75" s="76">
        <f t="shared" si="18"/>
        <v>0</v>
      </c>
      <c r="AI75" s="76">
        <f t="shared" si="19"/>
        <v>-8.3333333333333329E-2</v>
      </c>
      <c r="AJ75" s="71">
        <v>187</v>
      </c>
      <c r="AK75" s="71">
        <v>0</v>
      </c>
      <c r="AL75" s="71">
        <v>0</v>
      </c>
      <c r="AM75" s="71">
        <v>0</v>
      </c>
      <c r="AN75" s="71">
        <v>0</v>
      </c>
      <c r="AO75" s="71" t="s">
        <v>33</v>
      </c>
      <c r="AP75" s="71" t="s">
        <v>33</v>
      </c>
      <c r="AQ75" s="71" t="s">
        <v>33</v>
      </c>
      <c r="AR75" s="71" t="s">
        <v>33</v>
      </c>
      <c r="AS75" s="71" t="s">
        <v>33</v>
      </c>
      <c r="AT75" s="71" t="s">
        <v>33</v>
      </c>
      <c r="AU75" s="71" t="s">
        <v>33</v>
      </c>
      <c r="AV75" s="74" t="s">
        <v>33</v>
      </c>
      <c r="AW75" s="71" t="s">
        <v>33</v>
      </c>
      <c r="AX75" s="71" t="s">
        <v>33</v>
      </c>
      <c r="AY75" s="71" t="s">
        <v>33</v>
      </c>
      <c r="AZ75" s="76">
        <f t="shared" si="20"/>
        <v>0</v>
      </c>
      <c r="BA75" s="71">
        <v>0</v>
      </c>
      <c r="BB75" s="6" t="s">
        <v>33</v>
      </c>
      <c r="BC75" s="71">
        <f t="shared" si="21"/>
        <v>54</v>
      </c>
      <c r="BD75" s="71">
        <v>0</v>
      </c>
      <c r="BE75" s="71" t="s">
        <v>59</v>
      </c>
      <c r="BF75" s="71">
        <f t="shared" si="22"/>
        <v>54</v>
      </c>
    </row>
    <row r="76" spans="1:1023" s="71" customFormat="1">
      <c r="A76" s="71" t="s">
        <v>58</v>
      </c>
      <c r="B76" s="83">
        <v>2009</v>
      </c>
      <c r="C76" s="71" t="s">
        <v>190</v>
      </c>
      <c r="D76" s="83">
        <v>516</v>
      </c>
      <c r="E76" s="94" t="s">
        <v>257</v>
      </c>
      <c r="F76" s="71" t="s">
        <v>191</v>
      </c>
      <c r="G76" s="44" t="s">
        <v>147</v>
      </c>
      <c r="H76" s="6">
        <v>38168</v>
      </c>
      <c r="I76" s="103">
        <v>1</v>
      </c>
      <c r="J76" s="71">
        <v>1</v>
      </c>
      <c r="K76" s="71">
        <v>1</v>
      </c>
      <c r="L76" s="71">
        <v>116</v>
      </c>
      <c r="M76" s="71">
        <v>8000</v>
      </c>
      <c r="N76" s="71">
        <v>160000</v>
      </c>
      <c r="O76" s="71">
        <v>6000000</v>
      </c>
      <c r="P76" s="75">
        <f t="shared" si="15"/>
        <v>0.13333333333333333</v>
      </c>
      <c r="Q76" s="75">
        <f t="shared" si="16"/>
        <v>2.666666666666667</v>
      </c>
      <c r="R76" s="71">
        <v>0</v>
      </c>
      <c r="S76" s="71">
        <v>1</v>
      </c>
      <c r="T76" s="71">
        <v>-1</v>
      </c>
      <c r="U76" s="71">
        <v>-1</v>
      </c>
      <c r="V76" s="71">
        <v>0</v>
      </c>
      <c r="W76" s="71">
        <v>0</v>
      </c>
      <c r="X76" s="76">
        <f t="shared" si="17"/>
        <v>-0.16666666666666666</v>
      </c>
      <c r="Y76" s="71">
        <v>0</v>
      </c>
      <c r="Z76" s="71" t="s">
        <v>33</v>
      </c>
      <c r="AA76" s="71" t="s">
        <v>33</v>
      </c>
      <c r="AB76" s="71" t="s">
        <v>33</v>
      </c>
      <c r="AC76" s="71">
        <v>0</v>
      </c>
      <c r="AD76" s="71">
        <v>0</v>
      </c>
      <c r="AE76" s="71">
        <v>0</v>
      </c>
      <c r="AF76" s="74" t="s">
        <v>33</v>
      </c>
      <c r="AG76" s="71" t="s">
        <v>33</v>
      </c>
      <c r="AH76" s="76">
        <f t="shared" si="18"/>
        <v>0</v>
      </c>
      <c r="AI76" s="76">
        <f t="shared" si="19"/>
        <v>-8.3333333333333329E-2</v>
      </c>
      <c r="AJ76" s="71">
        <v>195</v>
      </c>
      <c r="AK76" s="71">
        <v>0</v>
      </c>
      <c r="AL76" s="71">
        <v>0</v>
      </c>
      <c r="AM76" s="71">
        <v>0</v>
      </c>
      <c r="AN76" s="71">
        <v>0</v>
      </c>
      <c r="AO76" s="71" t="s">
        <v>33</v>
      </c>
      <c r="AP76" s="71" t="s">
        <v>33</v>
      </c>
      <c r="AQ76" s="71" t="s">
        <v>33</v>
      </c>
      <c r="AR76" s="71" t="s">
        <v>33</v>
      </c>
      <c r="AS76" s="71" t="s">
        <v>33</v>
      </c>
      <c r="AT76" s="71" t="s">
        <v>33</v>
      </c>
      <c r="AU76" s="71" t="s">
        <v>33</v>
      </c>
      <c r="AV76" s="74" t="s">
        <v>33</v>
      </c>
      <c r="AW76" s="71" t="s">
        <v>33</v>
      </c>
      <c r="AX76" s="71" t="s">
        <v>33</v>
      </c>
      <c r="AY76" s="71" t="s">
        <v>33</v>
      </c>
      <c r="AZ76" s="76">
        <f t="shared" si="20"/>
        <v>0</v>
      </c>
      <c r="BA76" s="71">
        <v>0</v>
      </c>
      <c r="BB76" s="6" t="s">
        <v>33</v>
      </c>
      <c r="BC76" s="71">
        <f t="shared" si="21"/>
        <v>66</v>
      </c>
      <c r="BD76" s="71">
        <v>0</v>
      </c>
      <c r="BE76" s="71" t="s">
        <v>59</v>
      </c>
      <c r="BF76" s="71">
        <f t="shared" si="22"/>
        <v>66</v>
      </c>
    </row>
    <row r="77" spans="1:1023" s="71" customFormat="1">
      <c r="A77" s="71" t="s">
        <v>58</v>
      </c>
      <c r="B77" s="83">
        <v>2010</v>
      </c>
      <c r="C77" s="71" t="s">
        <v>190</v>
      </c>
      <c r="D77" s="83">
        <v>516</v>
      </c>
      <c r="E77" s="94" t="s">
        <v>257</v>
      </c>
      <c r="F77" s="71" t="s">
        <v>191</v>
      </c>
      <c r="G77" s="44" t="s">
        <v>147</v>
      </c>
      <c r="H77" s="6">
        <v>38168</v>
      </c>
      <c r="I77" s="103">
        <v>1</v>
      </c>
      <c r="J77" s="71">
        <v>1</v>
      </c>
      <c r="K77" s="71">
        <v>1</v>
      </c>
      <c r="L77" s="71">
        <v>116</v>
      </c>
      <c r="M77" s="71">
        <v>8000</v>
      </c>
      <c r="N77" s="71">
        <v>160000</v>
      </c>
      <c r="O77" s="71">
        <v>6000000</v>
      </c>
      <c r="P77" s="75">
        <f t="shared" si="15"/>
        <v>0.13333333333333333</v>
      </c>
      <c r="Q77" s="75">
        <f t="shared" si="16"/>
        <v>2.666666666666667</v>
      </c>
      <c r="R77" s="71">
        <v>0</v>
      </c>
      <c r="S77" s="71">
        <v>1</v>
      </c>
      <c r="T77" s="71">
        <v>-1</v>
      </c>
      <c r="U77" s="71">
        <v>-1</v>
      </c>
      <c r="V77" s="71">
        <v>0</v>
      </c>
      <c r="W77" s="71">
        <v>0</v>
      </c>
      <c r="X77" s="76">
        <f t="shared" si="17"/>
        <v>-0.16666666666666666</v>
      </c>
      <c r="Y77" s="71">
        <v>0</v>
      </c>
      <c r="Z77" s="71" t="s">
        <v>33</v>
      </c>
      <c r="AA77" s="71" t="s">
        <v>33</v>
      </c>
      <c r="AB77" s="71" t="s">
        <v>33</v>
      </c>
      <c r="AC77" s="71">
        <v>1</v>
      </c>
      <c r="AD77" s="71">
        <v>1</v>
      </c>
      <c r="AE77" s="71">
        <v>1</v>
      </c>
      <c r="AF77" s="74" t="s">
        <v>33</v>
      </c>
      <c r="AG77" s="71" t="s">
        <v>33</v>
      </c>
      <c r="AH77" s="76">
        <f t="shared" si="18"/>
        <v>0.75</v>
      </c>
      <c r="AI77" s="76">
        <f t="shared" si="19"/>
        <v>0.29166666666666669</v>
      </c>
      <c r="AJ77" s="71">
        <v>220</v>
      </c>
      <c r="AK77" s="71">
        <v>1</v>
      </c>
      <c r="AL77" s="71">
        <v>1</v>
      </c>
      <c r="AM77" s="74" t="s">
        <v>33</v>
      </c>
      <c r="AN77" s="71">
        <v>0</v>
      </c>
      <c r="AO77" s="71" t="s">
        <v>33</v>
      </c>
      <c r="AP77" s="71" t="s">
        <v>33</v>
      </c>
      <c r="AQ77" s="71" t="s">
        <v>33</v>
      </c>
      <c r="AR77" s="71" t="s">
        <v>33</v>
      </c>
      <c r="AS77" s="71" t="s">
        <v>33</v>
      </c>
      <c r="AT77" s="71" t="s">
        <v>33</v>
      </c>
      <c r="AU77" s="71" t="s">
        <v>33</v>
      </c>
      <c r="AV77" s="74" t="s">
        <v>33</v>
      </c>
      <c r="AW77" s="71" t="s">
        <v>33</v>
      </c>
      <c r="AX77" s="71" t="s">
        <v>33</v>
      </c>
      <c r="AY77" s="71" t="s">
        <v>33</v>
      </c>
      <c r="AZ77" s="76">
        <f t="shared" si="20"/>
        <v>0.66666666666666663</v>
      </c>
      <c r="BA77" s="71">
        <v>0</v>
      </c>
      <c r="BB77" s="6" t="s">
        <v>33</v>
      </c>
      <c r="BC77" s="71">
        <f t="shared" si="21"/>
        <v>78</v>
      </c>
      <c r="BD77" s="71">
        <v>0</v>
      </c>
      <c r="BE77" s="71" t="s">
        <v>59</v>
      </c>
      <c r="BF77" s="71">
        <f t="shared" si="22"/>
        <v>78</v>
      </c>
    </row>
    <row r="78" spans="1:1023" s="71" customFormat="1">
      <c r="A78" s="71" t="s">
        <v>58</v>
      </c>
      <c r="B78" s="83">
        <v>2011</v>
      </c>
      <c r="C78" s="71" t="s">
        <v>190</v>
      </c>
      <c r="D78" s="83">
        <v>516</v>
      </c>
      <c r="E78" s="94" t="s">
        <v>257</v>
      </c>
      <c r="F78" s="71" t="s">
        <v>191</v>
      </c>
      <c r="G78" s="44" t="s">
        <v>147</v>
      </c>
      <c r="H78" s="6">
        <v>38168</v>
      </c>
      <c r="I78" s="103">
        <v>1</v>
      </c>
      <c r="J78" s="71">
        <v>1</v>
      </c>
      <c r="K78" s="71">
        <v>1</v>
      </c>
      <c r="L78" s="71">
        <v>116</v>
      </c>
      <c r="M78" s="71">
        <v>8000</v>
      </c>
      <c r="N78" s="71">
        <v>160000</v>
      </c>
      <c r="O78" s="71">
        <v>6000000</v>
      </c>
      <c r="P78" s="75">
        <f t="shared" si="15"/>
        <v>0.13333333333333333</v>
      </c>
      <c r="Q78" s="75">
        <f t="shared" si="16"/>
        <v>2.666666666666667</v>
      </c>
      <c r="R78" s="71">
        <v>0</v>
      </c>
      <c r="S78" s="71">
        <v>1</v>
      </c>
      <c r="T78" s="71">
        <v>-1</v>
      </c>
      <c r="U78" s="71">
        <v>-1</v>
      </c>
      <c r="V78" s="71">
        <v>0</v>
      </c>
      <c r="W78" s="71">
        <v>0</v>
      </c>
      <c r="X78" s="76">
        <f t="shared" si="17"/>
        <v>-0.16666666666666666</v>
      </c>
      <c r="Y78" s="71">
        <v>0</v>
      </c>
      <c r="Z78" s="71" t="s">
        <v>33</v>
      </c>
      <c r="AA78" s="71" t="s">
        <v>33</v>
      </c>
      <c r="AB78" s="71" t="s">
        <v>33</v>
      </c>
      <c r="AC78" s="71">
        <v>1</v>
      </c>
      <c r="AD78" s="71">
        <v>1</v>
      </c>
      <c r="AE78" s="71">
        <v>1</v>
      </c>
      <c r="AF78" s="74" t="s">
        <v>33</v>
      </c>
      <c r="AG78" s="71" t="s">
        <v>33</v>
      </c>
      <c r="AH78" s="76">
        <f t="shared" si="18"/>
        <v>0.75</v>
      </c>
      <c r="AI78" s="76">
        <f t="shared" si="19"/>
        <v>0.29166666666666669</v>
      </c>
      <c r="AJ78" s="71">
        <v>247</v>
      </c>
      <c r="AK78" s="71">
        <v>1</v>
      </c>
      <c r="AL78" s="71">
        <v>1</v>
      </c>
      <c r="AM78" s="74" t="s">
        <v>33</v>
      </c>
      <c r="AN78" s="71">
        <v>0</v>
      </c>
      <c r="AO78" s="71" t="s">
        <v>33</v>
      </c>
      <c r="AP78" s="71" t="s">
        <v>33</v>
      </c>
      <c r="AQ78" s="71" t="s">
        <v>33</v>
      </c>
      <c r="AR78" s="71" t="s">
        <v>33</v>
      </c>
      <c r="AS78" s="71" t="s">
        <v>33</v>
      </c>
      <c r="AT78" s="71" t="s">
        <v>33</v>
      </c>
      <c r="AU78" s="71" t="s">
        <v>33</v>
      </c>
      <c r="AV78" s="74" t="s">
        <v>33</v>
      </c>
      <c r="AW78" s="71" t="s">
        <v>33</v>
      </c>
      <c r="AX78" s="71" t="s">
        <v>33</v>
      </c>
      <c r="AY78" s="71" t="s">
        <v>33</v>
      </c>
      <c r="AZ78" s="76">
        <f t="shared" si="20"/>
        <v>0.66666666666666663</v>
      </c>
      <c r="BA78" s="71">
        <v>0</v>
      </c>
      <c r="BB78" s="6" t="s">
        <v>33</v>
      </c>
      <c r="BC78" s="71">
        <f t="shared" si="21"/>
        <v>90</v>
      </c>
      <c r="BD78" s="71">
        <v>0</v>
      </c>
      <c r="BE78" s="71" t="s">
        <v>59</v>
      </c>
      <c r="BF78" s="71">
        <f t="shared" si="22"/>
        <v>90</v>
      </c>
    </row>
    <row r="79" spans="1:1023" s="71" customFormat="1">
      <c r="A79" s="71" t="s">
        <v>58</v>
      </c>
      <c r="B79" s="83">
        <v>2012</v>
      </c>
      <c r="C79" s="71" t="s">
        <v>190</v>
      </c>
      <c r="D79" s="83">
        <v>516</v>
      </c>
      <c r="E79" s="94" t="s">
        <v>257</v>
      </c>
      <c r="F79" s="71" t="s">
        <v>191</v>
      </c>
      <c r="G79" s="44" t="s">
        <v>147</v>
      </c>
      <c r="H79" s="6">
        <v>38168</v>
      </c>
      <c r="I79" s="103">
        <v>1</v>
      </c>
      <c r="J79" s="71">
        <v>1</v>
      </c>
      <c r="K79" s="71">
        <v>1</v>
      </c>
      <c r="L79" s="71">
        <v>116</v>
      </c>
      <c r="M79" s="71">
        <v>8000</v>
      </c>
      <c r="N79" s="71">
        <v>160000</v>
      </c>
      <c r="O79" s="71">
        <v>6000000</v>
      </c>
      <c r="P79" s="75">
        <f t="shared" si="15"/>
        <v>0.13333333333333333</v>
      </c>
      <c r="Q79" s="75">
        <f t="shared" si="16"/>
        <v>2.666666666666667</v>
      </c>
      <c r="R79" s="71">
        <v>0</v>
      </c>
      <c r="S79" s="71">
        <v>1</v>
      </c>
      <c r="T79" s="71">
        <v>-1</v>
      </c>
      <c r="U79" s="71">
        <v>-1</v>
      </c>
      <c r="V79" s="71">
        <v>0</v>
      </c>
      <c r="W79" s="71">
        <v>0</v>
      </c>
      <c r="X79" s="76">
        <f t="shared" si="17"/>
        <v>-0.16666666666666666</v>
      </c>
      <c r="Y79" s="71">
        <v>0</v>
      </c>
      <c r="Z79" s="71" t="s">
        <v>33</v>
      </c>
      <c r="AA79" s="71" t="s">
        <v>33</v>
      </c>
      <c r="AB79" s="71" t="s">
        <v>33</v>
      </c>
      <c r="AC79" s="71">
        <v>1</v>
      </c>
      <c r="AD79" s="71">
        <v>1</v>
      </c>
      <c r="AE79" s="71">
        <v>1</v>
      </c>
      <c r="AF79" s="74" t="s">
        <v>33</v>
      </c>
      <c r="AG79" s="71" t="s">
        <v>33</v>
      </c>
      <c r="AH79" s="76">
        <f t="shared" si="18"/>
        <v>0.75</v>
      </c>
      <c r="AI79" s="76">
        <f t="shared" si="19"/>
        <v>0.29166666666666669</v>
      </c>
      <c r="AJ79" s="71">
        <v>251</v>
      </c>
      <c r="AK79" s="71">
        <v>1</v>
      </c>
      <c r="AL79" s="71">
        <v>1</v>
      </c>
      <c r="AM79" s="74" t="s">
        <v>33</v>
      </c>
      <c r="AN79" s="71">
        <v>0</v>
      </c>
      <c r="AO79" s="71" t="s">
        <v>33</v>
      </c>
      <c r="AP79" s="71" t="s">
        <v>33</v>
      </c>
      <c r="AQ79" s="71" t="s">
        <v>33</v>
      </c>
      <c r="AR79" s="71" t="s">
        <v>33</v>
      </c>
      <c r="AS79" s="71" t="s">
        <v>33</v>
      </c>
      <c r="AT79" s="71" t="s">
        <v>33</v>
      </c>
      <c r="AU79" s="71" t="s">
        <v>33</v>
      </c>
      <c r="AV79" s="74" t="s">
        <v>33</v>
      </c>
      <c r="AW79" s="71" t="s">
        <v>33</v>
      </c>
      <c r="AX79" s="71" t="s">
        <v>33</v>
      </c>
      <c r="AY79" s="71" t="s">
        <v>33</v>
      </c>
      <c r="AZ79" s="76">
        <f t="shared" si="20"/>
        <v>0.66666666666666663</v>
      </c>
      <c r="BA79" s="71">
        <v>0</v>
      </c>
      <c r="BB79" s="6" t="s">
        <v>33</v>
      </c>
      <c r="BC79" s="71">
        <f t="shared" si="21"/>
        <v>102</v>
      </c>
      <c r="BD79" s="71">
        <v>0</v>
      </c>
      <c r="BE79" s="71" t="s">
        <v>59</v>
      </c>
      <c r="BF79" s="71">
        <f t="shared" si="22"/>
        <v>102</v>
      </c>
    </row>
    <row r="80" spans="1:1023" s="71" customFormat="1">
      <c r="A80" s="20" t="s">
        <v>88</v>
      </c>
      <c r="B80" s="86">
        <v>2009</v>
      </c>
      <c r="C80" s="20" t="s">
        <v>190</v>
      </c>
      <c r="D80" s="86">
        <v>516</v>
      </c>
      <c r="E80" s="94" t="s">
        <v>257</v>
      </c>
      <c r="F80" s="20">
        <v>1278</v>
      </c>
      <c r="G80" s="20" t="s">
        <v>89</v>
      </c>
      <c r="H80" s="20" t="s">
        <v>90</v>
      </c>
      <c r="I80" s="103">
        <v>1</v>
      </c>
      <c r="J80" s="20">
        <v>1</v>
      </c>
      <c r="K80" s="20">
        <v>1</v>
      </c>
      <c r="L80" s="20">
        <v>141</v>
      </c>
      <c r="M80" s="20">
        <v>7000</v>
      </c>
      <c r="N80" s="20">
        <v>140000</v>
      </c>
      <c r="O80" s="20">
        <v>6300000</v>
      </c>
      <c r="P80" s="75">
        <f t="shared" si="15"/>
        <v>0.1111111111111111</v>
      </c>
      <c r="Q80" s="75">
        <f t="shared" si="16"/>
        <v>2.2222222222222223</v>
      </c>
      <c r="R80" s="20">
        <v>0</v>
      </c>
      <c r="S80" s="20">
        <v>1</v>
      </c>
      <c r="T80" s="20">
        <v>-1</v>
      </c>
      <c r="U80" s="20">
        <v>-1</v>
      </c>
      <c r="V80" s="20">
        <v>0</v>
      </c>
      <c r="W80" s="20">
        <v>0</v>
      </c>
      <c r="X80" s="76">
        <f t="shared" si="17"/>
        <v>-0.16666666666666666</v>
      </c>
      <c r="Y80" s="20">
        <v>0</v>
      </c>
      <c r="Z80" s="20">
        <v>0</v>
      </c>
      <c r="AA80" s="20" t="s">
        <v>69</v>
      </c>
      <c r="AB80" s="20" t="s">
        <v>69</v>
      </c>
      <c r="AC80" s="20">
        <v>-1</v>
      </c>
      <c r="AD80" s="20">
        <v>-1</v>
      </c>
      <c r="AE80" s="20">
        <v>-1</v>
      </c>
      <c r="AF80" s="20">
        <v>0</v>
      </c>
      <c r="AG80" s="20" t="s">
        <v>33</v>
      </c>
      <c r="AH80" s="76">
        <f t="shared" si="18"/>
        <v>-0.5</v>
      </c>
      <c r="AI80" s="76">
        <f t="shared" si="19"/>
        <v>-0.33333333333333331</v>
      </c>
      <c r="AJ80" s="20">
        <v>195</v>
      </c>
      <c r="AK80" s="20">
        <v>-1</v>
      </c>
      <c r="AL80" s="20">
        <v>-1</v>
      </c>
      <c r="AM80" s="20" t="s">
        <v>33</v>
      </c>
      <c r="AN80" s="20">
        <v>0</v>
      </c>
      <c r="AO80" s="20" t="s">
        <v>33</v>
      </c>
      <c r="AP80" s="20" t="s">
        <v>33</v>
      </c>
      <c r="AQ80" s="20" t="s">
        <v>33</v>
      </c>
      <c r="AR80" s="20" t="s">
        <v>33</v>
      </c>
      <c r="AS80" s="20" t="s">
        <v>33</v>
      </c>
      <c r="AT80" s="20">
        <v>-1</v>
      </c>
      <c r="AU80" s="20" t="s">
        <v>33</v>
      </c>
      <c r="AV80" s="20" t="s">
        <v>33</v>
      </c>
      <c r="AW80" s="20" t="s">
        <v>33</v>
      </c>
      <c r="AX80" s="20" t="s">
        <v>33</v>
      </c>
      <c r="AY80" s="20" t="s">
        <v>33</v>
      </c>
      <c r="AZ80" s="76">
        <f t="shared" si="20"/>
        <v>-0.75</v>
      </c>
      <c r="BA80" s="20">
        <v>0</v>
      </c>
      <c r="BB80" s="20" t="s">
        <v>33</v>
      </c>
      <c r="BC80" s="20">
        <v>13</v>
      </c>
      <c r="BD80" s="20">
        <v>0</v>
      </c>
      <c r="BE80" s="20" t="s">
        <v>33</v>
      </c>
      <c r="BF80" s="20">
        <v>13</v>
      </c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  <c r="ZP80" s="20"/>
      <c r="ZQ80" s="20"/>
      <c r="ZR80" s="20"/>
      <c r="ZS80" s="20"/>
      <c r="ZT80" s="20"/>
      <c r="ZU80" s="20"/>
      <c r="ZV80" s="20"/>
      <c r="ZW80" s="20"/>
      <c r="ZX80" s="20"/>
      <c r="ZY80" s="20"/>
      <c r="ZZ80" s="20"/>
      <c r="AAA80" s="20"/>
      <c r="AAB80" s="20"/>
      <c r="AAC80" s="20"/>
      <c r="AAD80" s="20"/>
      <c r="AAE80" s="20"/>
      <c r="AAF80" s="20"/>
      <c r="AAG80" s="20"/>
      <c r="AAH80" s="20"/>
      <c r="AAI80" s="20"/>
      <c r="AAJ80" s="20"/>
      <c r="AAK80" s="20"/>
      <c r="AAL80" s="20"/>
      <c r="AAM80" s="20"/>
      <c r="AAN80" s="20"/>
      <c r="AAO80" s="20"/>
      <c r="AAP80" s="20"/>
      <c r="AAQ80" s="20"/>
      <c r="AAR80" s="20"/>
      <c r="AAS80" s="20"/>
      <c r="AAT80" s="20"/>
      <c r="AAU80" s="20"/>
      <c r="AAV80" s="20"/>
      <c r="AAW80" s="20"/>
      <c r="AAX80" s="20"/>
      <c r="AAY80" s="20"/>
      <c r="AAZ80" s="20"/>
      <c r="ABA80" s="20"/>
      <c r="ABB80" s="20"/>
      <c r="ABC80" s="20"/>
      <c r="ABD80" s="20"/>
      <c r="ABE80" s="20"/>
      <c r="ABF80" s="20"/>
      <c r="ABG80" s="20"/>
      <c r="ABH80" s="20"/>
      <c r="ABI80" s="20"/>
      <c r="ABJ80" s="20"/>
      <c r="ABK80" s="20"/>
      <c r="ABL80" s="20"/>
      <c r="ABM80" s="20"/>
      <c r="ABN80" s="20"/>
      <c r="ABO80" s="20"/>
      <c r="ABP80" s="20"/>
      <c r="ABQ80" s="20"/>
      <c r="ABR80" s="20"/>
      <c r="ABS80" s="20"/>
      <c r="ABT80" s="20"/>
      <c r="ABU80" s="20"/>
      <c r="ABV80" s="20"/>
      <c r="ABW80" s="20"/>
      <c r="ABX80" s="20"/>
      <c r="ABY80" s="20"/>
      <c r="ABZ80" s="20"/>
      <c r="ACA80" s="20"/>
      <c r="ACB80" s="20"/>
      <c r="ACC80" s="20"/>
      <c r="ACD80" s="20"/>
      <c r="ACE80" s="20"/>
      <c r="ACF80" s="20"/>
      <c r="ACG80" s="20"/>
      <c r="ACH80" s="20"/>
      <c r="ACI80" s="20"/>
      <c r="ACJ80" s="20"/>
      <c r="ACK80" s="20"/>
      <c r="ACL80" s="20"/>
      <c r="ACM80" s="20"/>
      <c r="ACN80" s="20"/>
      <c r="ACO80" s="20"/>
      <c r="ACP80" s="20"/>
      <c r="ACQ80" s="20"/>
      <c r="ACR80" s="20"/>
      <c r="ACS80" s="20"/>
      <c r="ACT80" s="20"/>
      <c r="ACU80" s="20"/>
      <c r="ACV80" s="20"/>
      <c r="ACW80" s="20"/>
      <c r="ACX80" s="20"/>
      <c r="ACY80" s="20"/>
      <c r="ACZ80" s="20"/>
      <c r="ADA80" s="20"/>
      <c r="ADB80" s="20"/>
      <c r="ADC80" s="20"/>
      <c r="ADD80" s="20"/>
      <c r="ADE80" s="20"/>
      <c r="ADF80" s="20"/>
      <c r="ADG80" s="20"/>
      <c r="ADH80" s="20"/>
      <c r="ADI80" s="20"/>
      <c r="ADJ80" s="20"/>
      <c r="ADK80" s="20"/>
      <c r="ADL80" s="20"/>
      <c r="ADM80" s="20"/>
      <c r="ADN80" s="20"/>
      <c r="ADO80" s="20"/>
      <c r="ADP80" s="20"/>
      <c r="ADQ80" s="20"/>
      <c r="ADR80" s="20"/>
      <c r="ADS80" s="20"/>
      <c r="ADT80" s="20"/>
      <c r="ADU80" s="20"/>
      <c r="ADV80" s="20"/>
      <c r="ADW80" s="20"/>
      <c r="ADX80" s="20"/>
      <c r="ADY80" s="20"/>
      <c r="ADZ80" s="20"/>
      <c r="AEA80" s="20"/>
      <c r="AEB80" s="20"/>
      <c r="AEC80" s="20"/>
      <c r="AED80" s="20"/>
      <c r="AEE80" s="20"/>
      <c r="AEF80" s="20"/>
      <c r="AEG80" s="20"/>
      <c r="AEH80" s="20"/>
      <c r="AEI80" s="20"/>
      <c r="AEJ80" s="20"/>
      <c r="AEK80" s="20"/>
      <c r="AEL80" s="20"/>
      <c r="AEM80" s="20"/>
      <c r="AEN80" s="20"/>
      <c r="AEO80" s="20"/>
      <c r="AEP80" s="20"/>
      <c r="AEQ80" s="20"/>
      <c r="AER80" s="20"/>
      <c r="AES80" s="20"/>
      <c r="AET80" s="20"/>
      <c r="AEU80" s="20"/>
      <c r="AEV80" s="20"/>
      <c r="AEW80" s="20"/>
      <c r="AEX80" s="20"/>
      <c r="AEY80" s="20"/>
      <c r="AEZ80" s="20"/>
      <c r="AFA80" s="20"/>
      <c r="AFB80" s="20"/>
      <c r="AFC80" s="20"/>
      <c r="AFD80" s="20"/>
      <c r="AFE80" s="20"/>
      <c r="AFF80" s="20"/>
      <c r="AFG80" s="20"/>
      <c r="AFH80" s="20"/>
      <c r="AFI80" s="20"/>
      <c r="AFJ80" s="20"/>
      <c r="AFK80" s="20"/>
      <c r="AFL80" s="20"/>
      <c r="AFM80" s="20"/>
      <c r="AFN80" s="20"/>
      <c r="AFO80" s="20"/>
      <c r="AFP80" s="20"/>
      <c r="AFQ80" s="20"/>
      <c r="AFR80" s="20"/>
      <c r="AFS80" s="20"/>
      <c r="AFT80" s="20"/>
      <c r="AFU80" s="20"/>
      <c r="AFV80" s="20"/>
      <c r="AFW80" s="20"/>
      <c r="AFX80" s="20"/>
      <c r="AFY80" s="20"/>
      <c r="AFZ80" s="20"/>
      <c r="AGA80" s="20"/>
      <c r="AGB80" s="20"/>
      <c r="AGC80" s="20"/>
      <c r="AGD80" s="20"/>
      <c r="AGE80" s="20"/>
      <c r="AGF80" s="20"/>
      <c r="AGG80" s="20"/>
      <c r="AGH80" s="20"/>
      <c r="AGI80" s="20"/>
      <c r="AGJ80" s="20"/>
      <c r="AGK80" s="20"/>
      <c r="AGL80" s="20"/>
      <c r="AGM80" s="20"/>
      <c r="AGN80" s="20"/>
      <c r="AGO80" s="20"/>
      <c r="AGP80" s="20"/>
      <c r="AGQ80" s="20"/>
      <c r="AGR80" s="20"/>
      <c r="AGS80" s="20"/>
      <c r="AGT80" s="20"/>
      <c r="AGU80" s="20"/>
      <c r="AGV80" s="20"/>
      <c r="AGW80" s="20"/>
      <c r="AGX80" s="20"/>
      <c r="AGY80" s="20"/>
      <c r="AGZ80" s="20"/>
      <c r="AHA80" s="20"/>
      <c r="AHB80" s="20"/>
      <c r="AHC80" s="20"/>
      <c r="AHD80" s="20"/>
      <c r="AHE80" s="20"/>
      <c r="AHF80" s="20"/>
      <c r="AHG80" s="20"/>
      <c r="AHH80" s="20"/>
      <c r="AHI80" s="20"/>
      <c r="AHJ80" s="20"/>
      <c r="AHK80" s="20"/>
      <c r="AHL80" s="20"/>
      <c r="AHM80" s="20"/>
      <c r="AHN80" s="20"/>
      <c r="AHO80" s="20"/>
      <c r="AHP80" s="20"/>
      <c r="AHQ80" s="20"/>
      <c r="AHR80" s="20"/>
      <c r="AHS80" s="20"/>
      <c r="AHT80" s="20"/>
      <c r="AHU80" s="20"/>
      <c r="AHV80" s="20"/>
      <c r="AHW80" s="20"/>
      <c r="AHX80" s="20"/>
      <c r="AHY80" s="20"/>
      <c r="AHZ80" s="20"/>
      <c r="AIA80" s="20"/>
      <c r="AIB80" s="20"/>
      <c r="AIC80" s="20"/>
      <c r="AID80" s="20"/>
      <c r="AIE80" s="20"/>
      <c r="AIF80" s="20"/>
      <c r="AIG80" s="20"/>
      <c r="AIH80" s="20"/>
      <c r="AII80" s="20"/>
      <c r="AIJ80" s="20"/>
      <c r="AIK80" s="20"/>
      <c r="AIL80" s="20"/>
      <c r="AIM80" s="20"/>
      <c r="AIN80" s="20"/>
      <c r="AIO80" s="20"/>
      <c r="AIP80" s="20"/>
      <c r="AIQ80" s="20"/>
      <c r="AIR80" s="20"/>
      <c r="AIS80" s="20"/>
      <c r="AIT80" s="20"/>
      <c r="AIU80" s="20"/>
      <c r="AIV80" s="20"/>
      <c r="AIW80" s="20"/>
      <c r="AIX80" s="20"/>
      <c r="AIY80" s="20"/>
      <c r="AIZ80" s="20"/>
      <c r="AJA80" s="20"/>
      <c r="AJB80" s="20"/>
      <c r="AJC80" s="20"/>
      <c r="AJD80" s="20"/>
      <c r="AJE80" s="20"/>
      <c r="AJF80" s="20"/>
      <c r="AJG80" s="20"/>
      <c r="AJH80" s="20"/>
      <c r="AJI80" s="20"/>
      <c r="AJJ80" s="20"/>
      <c r="AJK80" s="20"/>
      <c r="AJL80" s="20"/>
      <c r="AJM80" s="20"/>
      <c r="AJN80" s="20"/>
      <c r="AJO80" s="20"/>
      <c r="AJP80" s="20"/>
      <c r="AJQ80" s="20"/>
      <c r="AJR80" s="20"/>
      <c r="AJS80" s="20"/>
      <c r="AJT80" s="20"/>
      <c r="AJU80" s="20"/>
      <c r="AJV80" s="20"/>
      <c r="AJW80" s="20"/>
      <c r="AJX80" s="20"/>
      <c r="AJY80" s="20"/>
      <c r="AJZ80" s="20"/>
      <c r="AKA80" s="20"/>
      <c r="AKB80" s="20"/>
      <c r="AKC80" s="20"/>
      <c r="AKD80" s="20"/>
      <c r="AKE80" s="20"/>
      <c r="AKF80" s="20"/>
      <c r="AKG80" s="20"/>
      <c r="AKH80" s="20"/>
      <c r="AKI80" s="20"/>
      <c r="AKJ80" s="20"/>
      <c r="AKK80" s="20"/>
      <c r="AKL80" s="20"/>
      <c r="AKM80" s="20"/>
      <c r="AKN80" s="20"/>
      <c r="AKO80" s="20"/>
      <c r="AKP80" s="20"/>
      <c r="AKQ80" s="20"/>
      <c r="AKR80" s="20"/>
      <c r="AKS80" s="20"/>
      <c r="AKT80" s="20"/>
      <c r="AKU80" s="20"/>
      <c r="AKV80" s="20"/>
      <c r="AKW80" s="20"/>
      <c r="AKX80" s="20"/>
      <c r="AKY80" s="20"/>
      <c r="AKZ80" s="20"/>
      <c r="ALA80" s="20"/>
      <c r="ALB80" s="20"/>
      <c r="ALC80" s="20"/>
      <c r="ALD80" s="20"/>
      <c r="ALE80" s="20"/>
      <c r="ALF80" s="20"/>
      <c r="ALG80" s="20"/>
      <c r="ALH80" s="20"/>
      <c r="ALI80" s="20"/>
      <c r="ALJ80" s="20"/>
      <c r="ALK80" s="20"/>
      <c r="ALL80" s="20"/>
      <c r="ALM80" s="20"/>
      <c r="ALN80" s="20"/>
      <c r="ALO80" s="20"/>
      <c r="ALP80" s="20"/>
      <c r="ALQ80" s="20"/>
      <c r="ALR80" s="20"/>
      <c r="ALS80" s="20"/>
      <c r="ALT80" s="20"/>
      <c r="ALU80" s="20"/>
      <c r="ALV80" s="20"/>
      <c r="ALW80" s="20"/>
      <c r="ALX80" s="20"/>
      <c r="ALY80" s="20"/>
      <c r="ALZ80" s="20"/>
      <c r="AMA80" s="20"/>
      <c r="AMB80" s="20"/>
      <c r="AMC80" s="20"/>
      <c r="AMD80" s="20"/>
      <c r="AME80" s="20"/>
      <c r="AMF80" s="20"/>
      <c r="AMG80" s="20"/>
      <c r="AMH80" s="20"/>
      <c r="AMI80" s="20"/>
    </row>
    <row r="81" spans="1:1023" s="71" customFormat="1">
      <c r="A81" s="20" t="s">
        <v>88</v>
      </c>
      <c r="B81" s="86">
        <v>2010</v>
      </c>
      <c r="C81" s="20" t="s">
        <v>190</v>
      </c>
      <c r="D81" s="86">
        <v>516</v>
      </c>
      <c r="E81" s="94" t="s">
        <v>257</v>
      </c>
      <c r="F81" s="20">
        <v>1278</v>
      </c>
      <c r="G81" s="20" t="s">
        <v>89</v>
      </c>
      <c r="H81" s="20" t="s">
        <v>90</v>
      </c>
      <c r="I81" s="103">
        <v>1</v>
      </c>
      <c r="J81" s="20">
        <v>1</v>
      </c>
      <c r="K81" s="20">
        <v>1</v>
      </c>
      <c r="L81" s="20">
        <v>141</v>
      </c>
      <c r="M81" s="20">
        <v>7000</v>
      </c>
      <c r="N81" s="20">
        <v>140000</v>
      </c>
      <c r="O81" s="20">
        <v>6300000</v>
      </c>
      <c r="P81" s="75">
        <f t="shared" si="15"/>
        <v>0.1111111111111111</v>
      </c>
      <c r="Q81" s="75">
        <f t="shared" si="16"/>
        <v>2.2222222222222223</v>
      </c>
      <c r="R81" s="20">
        <v>0</v>
      </c>
      <c r="S81" s="20">
        <v>1</v>
      </c>
      <c r="T81" s="20">
        <v>-1</v>
      </c>
      <c r="U81" s="20">
        <v>-1</v>
      </c>
      <c r="V81" s="20">
        <v>0</v>
      </c>
      <c r="W81" s="20">
        <v>0</v>
      </c>
      <c r="X81" s="76">
        <f t="shared" si="17"/>
        <v>-0.16666666666666666</v>
      </c>
      <c r="Y81" s="20">
        <v>0</v>
      </c>
      <c r="Z81" s="20">
        <v>-1</v>
      </c>
      <c r="AA81" s="20" t="s">
        <v>33</v>
      </c>
      <c r="AB81" s="20" t="s">
        <v>33</v>
      </c>
      <c r="AC81" s="20">
        <v>-1</v>
      </c>
      <c r="AD81" s="20">
        <v>-1</v>
      </c>
      <c r="AE81" s="20">
        <v>-1</v>
      </c>
      <c r="AF81" s="20" t="s">
        <v>33</v>
      </c>
      <c r="AG81" s="20" t="s">
        <v>33</v>
      </c>
      <c r="AH81" s="76">
        <f t="shared" si="18"/>
        <v>-0.8</v>
      </c>
      <c r="AI81" s="76">
        <f t="shared" si="19"/>
        <v>-0.48333333333333334</v>
      </c>
      <c r="AJ81" s="71">
        <v>220</v>
      </c>
      <c r="AK81" s="20">
        <v>-1</v>
      </c>
      <c r="AL81" s="20">
        <v>-1</v>
      </c>
      <c r="AM81" s="20" t="s">
        <v>33</v>
      </c>
      <c r="AN81" s="20">
        <v>0</v>
      </c>
      <c r="AO81" s="20" t="s">
        <v>33</v>
      </c>
      <c r="AP81" s="20" t="s">
        <v>33</v>
      </c>
      <c r="AQ81" s="20" t="s">
        <v>33</v>
      </c>
      <c r="AR81" s="20" t="s">
        <v>33</v>
      </c>
      <c r="AS81" s="20" t="s">
        <v>33</v>
      </c>
      <c r="AT81" s="20">
        <v>-1</v>
      </c>
      <c r="AU81" s="20" t="s">
        <v>33</v>
      </c>
      <c r="AV81" s="20" t="s">
        <v>33</v>
      </c>
      <c r="AW81" s="20" t="s">
        <v>33</v>
      </c>
      <c r="AX81" s="20" t="s">
        <v>33</v>
      </c>
      <c r="AY81" s="20" t="s">
        <v>33</v>
      </c>
      <c r="AZ81" s="76">
        <f t="shared" si="20"/>
        <v>-0.75</v>
      </c>
      <c r="BA81" s="20">
        <v>0</v>
      </c>
      <c r="BB81" s="20" t="s">
        <v>33</v>
      </c>
      <c r="BC81" s="20">
        <f>BC80+12</f>
        <v>25</v>
      </c>
      <c r="BD81" s="20">
        <v>0</v>
      </c>
      <c r="BE81" s="20" t="s">
        <v>33</v>
      </c>
      <c r="BF81" s="20">
        <f>BF80+12</f>
        <v>25</v>
      </c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  <c r="ZP81" s="20"/>
      <c r="ZQ81" s="20"/>
      <c r="ZR81" s="20"/>
      <c r="ZS81" s="20"/>
      <c r="ZT81" s="20"/>
      <c r="ZU81" s="20"/>
      <c r="ZV81" s="20"/>
      <c r="ZW81" s="20"/>
      <c r="ZX81" s="20"/>
      <c r="ZY81" s="20"/>
      <c r="ZZ81" s="20"/>
      <c r="AAA81" s="20"/>
      <c r="AAB81" s="20"/>
      <c r="AAC81" s="20"/>
      <c r="AAD81" s="20"/>
      <c r="AAE81" s="20"/>
      <c r="AAF81" s="20"/>
      <c r="AAG81" s="20"/>
      <c r="AAH81" s="20"/>
      <c r="AAI81" s="20"/>
      <c r="AAJ81" s="20"/>
      <c r="AAK81" s="20"/>
      <c r="AAL81" s="20"/>
      <c r="AAM81" s="20"/>
      <c r="AAN81" s="20"/>
      <c r="AAO81" s="20"/>
      <c r="AAP81" s="20"/>
      <c r="AAQ81" s="20"/>
      <c r="AAR81" s="20"/>
      <c r="AAS81" s="20"/>
      <c r="AAT81" s="20"/>
      <c r="AAU81" s="20"/>
      <c r="AAV81" s="20"/>
      <c r="AAW81" s="20"/>
      <c r="AAX81" s="20"/>
      <c r="AAY81" s="20"/>
      <c r="AAZ81" s="20"/>
      <c r="ABA81" s="20"/>
      <c r="ABB81" s="20"/>
      <c r="ABC81" s="20"/>
      <c r="ABD81" s="20"/>
      <c r="ABE81" s="20"/>
      <c r="ABF81" s="20"/>
      <c r="ABG81" s="20"/>
      <c r="ABH81" s="20"/>
      <c r="ABI81" s="20"/>
      <c r="ABJ81" s="20"/>
      <c r="ABK81" s="20"/>
      <c r="ABL81" s="20"/>
      <c r="ABM81" s="20"/>
      <c r="ABN81" s="20"/>
      <c r="ABO81" s="20"/>
      <c r="ABP81" s="20"/>
      <c r="ABQ81" s="20"/>
      <c r="ABR81" s="20"/>
      <c r="ABS81" s="20"/>
      <c r="ABT81" s="20"/>
      <c r="ABU81" s="20"/>
      <c r="ABV81" s="20"/>
      <c r="ABW81" s="20"/>
      <c r="ABX81" s="20"/>
      <c r="ABY81" s="20"/>
      <c r="ABZ81" s="20"/>
      <c r="ACA81" s="20"/>
      <c r="ACB81" s="20"/>
      <c r="ACC81" s="20"/>
      <c r="ACD81" s="20"/>
      <c r="ACE81" s="20"/>
      <c r="ACF81" s="20"/>
      <c r="ACG81" s="20"/>
      <c r="ACH81" s="20"/>
      <c r="ACI81" s="20"/>
      <c r="ACJ81" s="20"/>
      <c r="ACK81" s="20"/>
      <c r="ACL81" s="20"/>
      <c r="ACM81" s="20"/>
      <c r="ACN81" s="20"/>
      <c r="ACO81" s="20"/>
      <c r="ACP81" s="20"/>
      <c r="ACQ81" s="20"/>
      <c r="ACR81" s="20"/>
      <c r="ACS81" s="20"/>
      <c r="ACT81" s="20"/>
      <c r="ACU81" s="20"/>
      <c r="ACV81" s="20"/>
      <c r="ACW81" s="20"/>
      <c r="ACX81" s="20"/>
      <c r="ACY81" s="20"/>
      <c r="ACZ81" s="20"/>
      <c r="ADA81" s="20"/>
      <c r="ADB81" s="20"/>
      <c r="ADC81" s="20"/>
      <c r="ADD81" s="20"/>
      <c r="ADE81" s="20"/>
      <c r="ADF81" s="20"/>
      <c r="ADG81" s="20"/>
      <c r="ADH81" s="20"/>
      <c r="ADI81" s="20"/>
      <c r="ADJ81" s="20"/>
      <c r="ADK81" s="20"/>
      <c r="ADL81" s="20"/>
      <c r="ADM81" s="20"/>
      <c r="ADN81" s="20"/>
      <c r="ADO81" s="20"/>
      <c r="ADP81" s="20"/>
      <c r="ADQ81" s="20"/>
      <c r="ADR81" s="20"/>
      <c r="ADS81" s="20"/>
      <c r="ADT81" s="20"/>
      <c r="ADU81" s="20"/>
      <c r="ADV81" s="20"/>
      <c r="ADW81" s="20"/>
      <c r="ADX81" s="20"/>
      <c r="ADY81" s="20"/>
      <c r="ADZ81" s="20"/>
      <c r="AEA81" s="20"/>
      <c r="AEB81" s="20"/>
      <c r="AEC81" s="20"/>
      <c r="AED81" s="20"/>
      <c r="AEE81" s="20"/>
      <c r="AEF81" s="20"/>
      <c r="AEG81" s="20"/>
      <c r="AEH81" s="20"/>
      <c r="AEI81" s="20"/>
      <c r="AEJ81" s="20"/>
      <c r="AEK81" s="20"/>
      <c r="AEL81" s="20"/>
      <c r="AEM81" s="20"/>
      <c r="AEN81" s="20"/>
      <c r="AEO81" s="20"/>
      <c r="AEP81" s="20"/>
      <c r="AEQ81" s="20"/>
      <c r="AER81" s="20"/>
      <c r="AES81" s="20"/>
      <c r="AET81" s="20"/>
      <c r="AEU81" s="20"/>
      <c r="AEV81" s="20"/>
      <c r="AEW81" s="20"/>
      <c r="AEX81" s="20"/>
      <c r="AEY81" s="20"/>
      <c r="AEZ81" s="20"/>
      <c r="AFA81" s="20"/>
      <c r="AFB81" s="20"/>
      <c r="AFC81" s="20"/>
      <c r="AFD81" s="20"/>
      <c r="AFE81" s="20"/>
      <c r="AFF81" s="20"/>
      <c r="AFG81" s="20"/>
      <c r="AFH81" s="20"/>
      <c r="AFI81" s="20"/>
      <c r="AFJ81" s="20"/>
      <c r="AFK81" s="20"/>
      <c r="AFL81" s="20"/>
      <c r="AFM81" s="20"/>
      <c r="AFN81" s="20"/>
      <c r="AFO81" s="20"/>
      <c r="AFP81" s="20"/>
      <c r="AFQ81" s="20"/>
      <c r="AFR81" s="20"/>
      <c r="AFS81" s="20"/>
      <c r="AFT81" s="20"/>
      <c r="AFU81" s="20"/>
      <c r="AFV81" s="20"/>
      <c r="AFW81" s="20"/>
      <c r="AFX81" s="20"/>
      <c r="AFY81" s="20"/>
      <c r="AFZ81" s="20"/>
      <c r="AGA81" s="20"/>
      <c r="AGB81" s="20"/>
      <c r="AGC81" s="20"/>
      <c r="AGD81" s="20"/>
      <c r="AGE81" s="20"/>
      <c r="AGF81" s="20"/>
      <c r="AGG81" s="20"/>
      <c r="AGH81" s="20"/>
      <c r="AGI81" s="20"/>
      <c r="AGJ81" s="20"/>
      <c r="AGK81" s="20"/>
      <c r="AGL81" s="20"/>
      <c r="AGM81" s="20"/>
      <c r="AGN81" s="20"/>
      <c r="AGO81" s="20"/>
      <c r="AGP81" s="20"/>
      <c r="AGQ81" s="20"/>
      <c r="AGR81" s="20"/>
      <c r="AGS81" s="20"/>
      <c r="AGT81" s="20"/>
      <c r="AGU81" s="20"/>
      <c r="AGV81" s="20"/>
      <c r="AGW81" s="20"/>
      <c r="AGX81" s="20"/>
      <c r="AGY81" s="20"/>
      <c r="AGZ81" s="20"/>
      <c r="AHA81" s="20"/>
      <c r="AHB81" s="20"/>
      <c r="AHC81" s="20"/>
      <c r="AHD81" s="20"/>
      <c r="AHE81" s="20"/>
      <c r="AHF81" s="20"/>
      <c r="AHG81" s="20"/>
      <c r="AHH81" s="20"/>
      <c r="AHI81" s="20"/>
      <c r="AHJ81" s="20"/>
      <c r="AHK81" s="20"/>
      <c r="AHL81" s="20"/>
      <c r="AHM81" s="20"/>
      <c r="AHN81" s="20"/>
      <c r="AHO81" s="20"/>
      <c r="AHP81" s="20"/>
      <c r="AHQ81" s="20"/>
      <c r="AHR81" s="20"/>
      <c r="AHS81" s="20"/>
      <c r="AHT81" s="20"/>
      <c r="AHU81" s="20"/>
      <c r="AHV81" s="20"/>
      <c r="AHW81" s="20"/>
      <c r="AHX81" s="20"/>
      <c r="AHY81" s="20"/>
      <c r="AHZ81" s="20"/>
      <c r="AIA81" s="20"/>
      <c r="AIB81" s="20"/>
      <c r="AIC81" s="20"/>
      <c r="AID81" s="20"/>
      <c r="AIE81" s="20"/>
      <c r="AIF81" s="20"/>
      <c r="AIG81" s="20"/>
      <c r="AIH81" s="20"/>
      <c r="AII81" s="20"/>
      <c r="AIJ81" s="20"/>
      <c r="AIK81" s="20"/>
      <c r="AIL81" s="20"/>
      <c r="AIM81" s="20"/>
      <c r="AIN81" s="20"/>
      <c r="AIO81" s="20"/>
      <c r="AIP81" s="20"/>
      <c r="AIQ81" s="20"/>
      <c r="AIR81" s="20"/>
      <c r="AIS81" s="20"/>
      <c r="AIT81" s="20"/>
      <c r="AIU81" s="20"/>
      <c r="AIV81" s="20"/>
      <c r="AIW81" s="20"/>
      <c r="AIX81" s="20"/>
      <c r="AIY81" s="20"/>
      <c r="AIZ81" s="20"/>
      <c r="AJA81" s="20"/>
      <c r="AJB81" s="20"/>
      <c r="AJC81" s="20"/>
      <c r="AJD81" s="20"/>
      <c r="AJE81" s="20"/>
      <c r="AJF81" s="20"/>
      <c r="AJG81" s="20"/>
      <c r="AJH81" s="20"/>
      <c r="AJI81" s="20"/>
      <c r="AJJ81" s="20"/>
      <c r="AJK81" s="20"/>
      <c r="AJL81" s="20"/>
      <c r="AJM81" s="20"/>
      <c r="AJN81" s="20"/>
      <c r="AJO81" s="20"/>
      <c r="AJP81" s="20"/>
      <c r="AJQ81" s="20"/>
      <c r="AJR81" s="20"/>
      <c r="AJS81" s="20"/>
      <c r="AJT81" s="20"/>
      <c r="AJU81" s="20"/>
      <c r="AJV81" s="20"/>
      <c r="AJW81" s="20"/>
      <c r="AJX81" s="20"/>
      <c r="AJY81" s="20"/>
      <c r="AJZ81" s="20"/>
      <c r="AKA81" s="20"/>
      <c r="AKB81" s="20"/>
      <c r="AKC81" s="20"/>
      <c r="AKD81" s="20"/>
      <c r="AKE81" s="20"/>
      <c r="AKF81" s="20"/>
      <c r="AKG81" s="20"/>
      <c r="AKH81" s="20"/>
      <c r="AKI81" s="20"/>
      <c r="AKJ81" s="20"/>
      <c r="AKK81" s="20"/>
      <c r="AKL81" s="20"/>
      <c r="AKM81" s="20"/>
      <c r="AKN81" s="20"/>
      <c r="AKO81" s="20"/>
      <c r="AKP81" s="20"/>
      <c r="AKQ81" s="20"/>
      <c r="AKR81" s="20"/>
      <c r="AKS81" s="20"/>
      <c r="AKT81" s="20"/>
      <c r="AKU81" s="20"/>
      <c r="AKV81" s="20"/>
      <c r="AKW81" s="20"/>
      <c r="AKX81" s="20"/>
      <c r="AKY81" s="20"/>
      <c r="AKZ81" s="20"/>
      <c r="ALA81" s="20"/>
      <c r="ALB81" s="20"/>
      <c r="ALC81" s="20"/>
      <c r="ALD81" s="20"/>
      <c r="ALE81" s="20"/>
      <c r="ALF81" s="20"/>
      <c r="ALG81" s="20"/>
      <c r="ALH81" s="20"/>
      <c r="ALI81" s="20"/>
      <c r="ALJ81" s="20"/>
      <c r="ALK81" s="20"/>
      <c r="ALL81" s="20"/>
      <c r="ALM81" s="20"/>
      <c r="ALN81" s="20"/>
      <c r="ALO81" s="20"/>
      <c r="ALP81" s="20"/>
      <c r="ALQ81" s="20"/>
      <c r="ALR81" s="20"/>
      <c r="ALS81" s="20"/>
      <c r="ALT81" s="20"/>
      <c r="ALU81" s="20"/>
      <c r="ALV81" s="20"/>
      <c r="ALW81" s="20"/>
      <c r="ALX81" s="20"/>
      <c r="ALY81" s="20"/>
      <c r="ALZ81" s="20"/>
      <c r="AMA81" s="20"/>
      <c r="AMB81" s="20"/>
      <c r="AMC81" s="20"/>
      <c r="AMD81" s="20"/>
      <c r="AME81" s="20"/>
      <c r="AMF81" s="20"/>
      <c r="AMG81" s="20"/>
      <c r="AMH81" s="20"/>
      <c r="AMI81" s="20"/>
    </row>
    <row r="82" spans="1:1023" s="71" customFormat="1">
      <c r="A82" s="20" t="s">
        <v>88</v>
      </c>
      <c r="B82" s="86">
        <v>2011</v>
      </c>
      <c r="C82" s="20" t="s">
        <v>190</v>
      </c>
      <c r="D82" s="86">
        <v>516</v>
      </c>
      <c r="E82" s="94" t="s">
        <v>257</v>
      </c>
      <c r="F82" s="20">
        <v>1278</v>
      </c>
      <c r="G82" s="20" t="s">
        <v>89</v>
      </c>
      <c r="H82" s="20" t="s">
        <v>90</v>
      </c>
      <c r="I82" s="103">
        <v>1</v>
      </c>
      <c r="J82" s="20">
        <v>1</v>
      </c>
      <c r="K82" s="20">
        <v>1</v>
      </c>
      <c r="L82" s="20">
        <v>141</v>
      </c>
      <c r="M82" s="20">
        <v>7000</v>
      </c>
      <c r="N82" s="20">
        <v>140000</v>
      </c>
      <c r="O82" s="20">
        <v>6300000</v>
      </c>
      <c r="P82" s="75">
        <f t="shared" si="15"/>
        <v>0.1111111111111111</v>
      </c>
      <c r="Q82" s="75">
        <f t="shared" si="16"/>
        <v>2.2222222222222223</v>
      </c>
      <c r="R82" s="20">
        <v>0</v>
      </c>
      <c r="S82" s="20">
        <v>1</v>
      </c>
      <c r="T82" s="20">
        <v>-1</v>
      </c>
      <c r="U82" s="20">
        <v>-1</v>
      </c>
      <c r="V82" s="20">
        <v>0</v>
      </c>
      <c r="W82" s="20">
        <v>0</v>
      </c>
      <c r="X82" s="76">
        <f t="shared" si="17"/>
        <v>-0.16666666666666666</v>
      </c>
      <c r="Y82" s="20">
        <v>0</v>
      </c>
      <c r="Z82" s="20">
        <v>-1</v>
      </c>
      <c r="AA82" s="20" t="s">
        <v>33</v>
      </c>
      <c r="AB82" s="20" t="s">
        <v>33</v>
      </c>
      <c r="AC82" s="20">
        <v>-1</v>
      </c>
      <c r="AD82" s="20">
        <v>-1</v>
      </c>
      <c r="AE82" s="20">
        <v>-1</v>
      </c>
      <c r="AF82" s="20" t="s">
        <v>33</v>
      </c>
      <c r="AG82" s="20" t="s">
        <v>33</v>
      </c>
      <c r="AH82" s="76">
        <f t="shared" si="18"/>
        <v>-0.8</v>
      </c>
      <c r="AI82" s="76">
        <f t="shared" si="19"/>
        <v>-0.48333333333333334</v>
      </c>
      <c r="AJ82" s="71">
        <v>247</v>
      </c>
      <c r="AK82" s="20">
        <v>-1</v>
      </c>
      <c r="AL82" s="20">
        <v>-1</v>
      </c>
      <c r="AM82" s="20" t="s">
        <v>33</v>
      </c>
      <c r="AN82" s="20">
        <v>0</v>
      </c>
      <c r="AO82" s="20" t="s">
        <v>33</v>
      </c>
      <c r="AP82" s="20" t="s">
        <v>33</v>
      </c>
      <c r="AQ82" s="20" t="s">
        <v>33</v>
      </c>
      <c r="AR82" s="20" t="s">
        <v>33</v>
      </c>
      <c r="AS82" s="20" t="s">
        <v>33</v>
      </c>
      <c r="AT82" s="20">
        <v>-1</v>
      </c>
      <c r="AU82" s="20" t="s">
        <v>33</v>
      </c>
      <c r="AV82" s="20" t="s">
        <v>33</v>
      </c>
      <c r="AW82" s="20" t="s">
        <v>33</v>
      </c>
      <c r="AX82" s="20" t="s">
        <v>33</v>
      </c>
      <c r="AY82" s="20" t="s">
        <v>33</v>
      </c>
      <c r="AZ82" s="76">
        <f t="shared" si="20"/>
        <v>-0.75</v>
      </c>
      <c r="BA82" s="20">
        <v>0</v>
      </c>
      <c r="BB82" s="20" t="s">
        <v>33</v>
      </c>
      <c r="BC82" s="20">
        <f t="shared" ref="BC82:BC83" si="23">BC81+12</f>
        <v>37</v>
      </c>
      <c r="BD82" s="20">
        <v>0</v>
      </c>
      <c r="BE82" s="20" t="s">
        <v>33</v>
      </c>
      <c r="BF82" s="20">
        <f t="shared" ref="BF82:BF83" si="24">BF81+12</f>
        <v>37</v>
      </c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  <c r="ZP82" s="20"/>
      <c r="ZQ82" s="20"/>
      <c r="ZR82" s="20"/>
      <c r="ZS82" s="20"/>
      <c r="ZT82" s="20"/>
      <c r="ZU82" s="20"/>
      <c r="ZV82" s="20"/>
      <c r="ZW82" s="20"/>
      <c r="ZX82" s="20"/>
      <c r="ZY82" s="20"/>
      <c r="ZZ82" s="20"/>
      <c r="AAA82" s="20"/>
      <c r="AAB82" s="20"/>
      <c r="AAC82" s="20"/>
      <c r="AAD82" s="20"/>
      <c r="AAE82" s="20"/>
      <c r="AAF82" s="20"/>
      <c r="AAG82" s="20"/>
      <c r="AAH82" s="20"/>
      <c r="AAI82" s="20"/>
      <c r="AAJ82" s="20"/>
      <c r="AAK82" s="20"/>
      <c r="AAL82" s="20"/>
      <c r="AAM82" s="20"/>
      <c r="AAN82" s="20"/>
      <c r="AAO82" s="20"/>
      <c r="AAP82" s="20"/>
      <c r="AAQ82" s="20"/>
      <c r="AAR82" s="20"/>
      <c r="AAS82" s="20"/>
      <c r="AAT82" s="20"/>
      <c r="AAU82" s="20"/>
      <c r="AAV82" s="20"/>
      <c r="AAW82" s="20"/>
      <c r="AAX82" s="20"/>
      <c r="AAY82" s="20"/>
      <c r="AAZ82" s="20"/>
      <c r="ABA82" s="20"/>
      <c r="ABB82" s="20"/>
      <c r="ABC82" s="20"/>
      <c r="ABD82" s="20"/>
      <c r="ABE82" s="20"/>
      <c r="ABF82" s="20"/>
      <c r="ABG82" s="20"/>
      <c r="ABH82" s="20"/>
      <c r="ABI82" s="20"/>
      <c r="ABJ82" s="20"/>
      <c r="ABK82" s="20"/>
      <c r="ABL82" s="20"/>
      <c r="ABM82" s="20"/>
      <c r="ABN82" s="20"/>
      <c r="ABO82" s="20"/>
      <c r="ABP82" s="20"/>
      <c r="ABQ82" s="20"/>
      <c r="ABR82" s="20"/>
      <c r="ABS82" s="20"/>
      <c r="ABT82" s="20"/>
      <c r="ABU82" s="20"/>
      <c r="ABV82" s="20"/>
      <c r="ABW82" s="20"/>
      <c r="ABX82" s="20"/>
      <c r="ABY82" s="20"/>
      <c r="ABZ82" s="20"/>
      <c r="ACA82" s="20"/>
      <c r="ACB82" s="20"/>
      <c r="ACC82" s="20"/>
      <c r="ACD82" s="20"/>
      <c r="ACE82" s="20"/>
      <c r="ACF82" s="20"/>
      <c r="ACG82" s="20"/>
      <c r="ACH82" s="20"/>
      <c r="ACI82" s="20"/>
      <c r="ACJ82" s="20"/>
      <c r="ACK82" s="20"/>
      <c r="ACL82" s="20"/>
      <c r="ACM82" s="20"/>
      <c r="ACN82" s="20"/>
      <c r="ACO82" s="20"/>
      <c r="ACP82" s="20"/>
      <c r="ACQ82" s="20"/>
      <c r="ACR82" s="20"/>
      <c r="ACS82" s="20"/>
      <c r="ACT82" s="20"/>
      <c r="ACU82" s="20"/>
      <c r="ACV82" s="20"/>
      <c r="ACW82" s="20"/>
      <c r="ACX82" s="20"/>
      <c r="ACY82" s="20"/>
      <c r="ACZ82" s="20"/>
      <c r="ADA82" s="20"/>
      <c r="ADB82" s="20"/>
      <c r="ADC82" s="20"/>
      <c r="ADD82" s="20"/>
      <c r="ADE82" s="20"/>
      <c r="ADF82" s="20"/>
      <c r="ADG82" s="20"/>
      <c r="ADH82" s="20"/>
      <c r="ADI82" s="20"/>
      <c r="ADJ82" s="20"/>
      <c r="ADK82" s="20"/>
      <c r="ADL82" s="20"/>
      <c r="ADM82" s="20"/>
      <c r="ADN82" s="20"/>
      <c r="ADO82" s="20"/>
      <c r="ADP82" s="20"/>
      <c r="ADQ82" s="20"/>
      <c r="ADR82" s="20"/>
      <c r="ADS82" s="20"/>
      <c r="ADT82" s="20"/>
      <c r="ADU82" s="20"/>
      <c r="ADV82" s="20"/>
      <c r="ADW82" s="20"/>
      <c r="ADX82" s="20"/>
      <c r="ADY82" s="20"/>
      <c r="ADZ82" s="20"/>
      <c r="AEA82" s="20"/>
      <c r="AEB82" s="20"/>
      <c r="AEC82" s="20"/>
      <c r="AED82" s="20"/>
      <c r="AEE82" s="20"/>
      <c r="AEF82" s="20"/>
      <c r="AEG82" s="20"/>
      <c r="AEH82" s="20"/>
      <c r="AEI82" s="20"/>
      <c r="AEJ82" s="20"/>
      <c r="AEK82" s="20"/>
      <c r="AEL82" s="20"/>
      <c r="AEM82" s="20"/>
      <c r="AEN82" s="20"/>
      <c r="AEO82" s="20"/>
      <c r="AEP82" s="20"/>
      <c r="AEQ82" s="20"/>
      <c r="AER82" s="20"/>
      <c r="AES82" s="20"/>
      <c r="AET82" s="20"/>
      <c r="AEU82" s="20"/>
      <c r="AEV82" s="20"/>
      <c r="AEW82" s="20"/>
      <c r="AEX82" s="20"/>
      <c r="AEY82" s="20"/>
      <c r="AEZ82" s="20"/>
      <c r="AFA82" s="20"/>
      <c r="AFB82" s="20"/>
      <c r="AFC82" s="20"/>
      <c r="AFD82" s="20"/>
      <c r="AFE82" s="20"/>
      <c r="AFF82" s="20"/>
      <c r="AFG82" s="20"/>
      <c r="AFH82" s="20"/>
      <c r="AFI82" s="20"/>
      <c r="AFJ82" s="20"/>
      <c r="AFK82" s="20"/>
      <c r="AFL82" s="20"/>
      <c r="AFM82" s="20"/>
      <c r="AFN82" s="20"/>
      <c r="AFO82" s="20"/>
      <c r="AFP82" s="20"/>
      <c r="AFQ82" s="20"/>
      <c r="AFR82" s="20"/>
      <c r="AFS82" s="20"/>
      <c r="AFT82" s="20"/>
      <c r="AFU82" s="20"/>
      <c r="AFV82" s="20"/>
      <c r="AFW82" s="20"/>
      <c r="AFX82" s="20"/>
      <c r="AFY82" s="20"/>
      <c r="AFZ82" s="20"/>
      <c r="AGA82" s="20"/>
      <c r="AGB82" s="20"/>
      <c r="AGC82" s="20"/>
      <c r="AGD82" s="20"/>
      <c r="AGE82" s="20"/>
      <c r="AGF82" s="20"/>
      <c r="AGG82" s="20"/>
      <c r="AGH82" s="20"/>
      <c r="AGI82" s="20"/>
      <c r="AGJ82" s="20"/>
      <c r="AGK82" s="20"/>
      <c r="AGL82" s="20"/>
      <c r="AGM82" s="20"/>
      <c r="AGN82" s="20"/>
      <c r="AGO82" s="20"/>
      <c r="AGP82" s="20"/>
      <c r="AGQ82" s="20"/>
      <c r="AGR82" s="20"/>
      <c r="AGS82" s="20"/>
      <c r="AGT82" s="20"/>
      <c r="AGU82" s="20"/>
      <c r="AGV82" s="20"/>
      <c r="AGW82" s="20"/>
      <c r="AGX82" s="20"/>
      <c r="AGY82" s="20"/>
      <c r="AGZ82" s="20"/>
      <c r="AHA82" s="20"/>
      <c r="AHB82" s="20"/>
      <c r="AHC82" s="20"/>
      <c r="AHD82" s="20"/>
      <c r="AHE82" s="20"/>
      <c r="AHF82" s="20"/>
      <c r="AHG82" s="20"/>
      <c r="AHH82" s="20"/>
      <c r="AHI82" s="20"/>
      <c r="AHJ82" s="20"/>
      <c r="AHK82" s="20"/>
      <c r="AHL82" s="20"/>
      <c r="AHM82" s="20"/>
      <c r="AHN82" s="20"/>
      <c r="AHO82" s="20"/>
      <c r="AHP82" s="20"/>
      <c r="AHQ82" s="20"/>
      <c r="AHR82" s="20"/>
      <c r="AHS82" s="20"/>
      <c r="AHT82" s="20"/>
      <c r="AHU82" s="20"/>
      <c r="AHV82" s="20"/>
      <c r="AHW82" s="20"/>
      <c r="AHX82" s="20"/>
      <c r="AHY82" s="20"/>
      <c r="AHZ82" s="20"/>
      <c r="AIA82" s="20"/>
      <c r="AIB82" s="20"/>
      <c r="AIC82" s="20"/>
      <c r="AID82" s="20"/>
      <c r="AIE82" s="20"/>
      <c r="AIF82" s="20"/>
      <c r="AIG82" s="20"/>
      <c r="AIH82" s="20"/>
      <c r="AII82" s="20"/>
      <c r="AIJ82" s="20"/>
      <c r="AIK82" s="20"/>
      <c r="AIL82" s="20"/>
      <c r="AIM82" s="20"/>
      <c r="AIN82" s="20"/>
      <c r="AIO82" s="20"/>
      <c r="AIP82" s="20"/>
      <c r="AIQ82" s="20"/>
      <c r="AIR82" s="20"/>
      <c r="AIS82" s="20"/>
      <c r="AIT82" s="20"/>
      <c r="AIU82" s="20"/>
      <c r="AIV82" s="20"/>
      <c r="AIW82" s="20"/>
      <c r="AIX82" s="20"/>
      <c r="AIY82" s="20"/>
      <c r="AIZ82" s="20"/>
      <c r="AJA82" s="20"/>
      <c r="AJB82" s="20"/>
      <c r="AJC82" s="20"/>
      <c r="AJD82" s="20"/>
      <c r="AJE82" s="20"/>
      <c r="AJF82" s="20"/>
      <c r="AJG82" s="20"/>
      <c r="AJH82" s="20"/>
      <c r="AJI82" s="20"/>
      <c r="AJJ82" s="20"/>
      <c r="AJK82" s="20"/>
      <c r="AJL82" s="20"/>
      <c r="AJM82" s="20"/>
      <c r="AJN82" s="20"/>
      <c r="AJO82" s="20"/>
      <c r="AJP82" s="20"/>
      <c r="AJQ82" s="20"/>
      <c r="AJR82" s="20"/>
      <c r="AJS82" s="20"/>
      <c r="AJT82" s="20"/>
      <c r="AJU82" s="20"/>
      <c r="AJV82" s="20"/>
      <c r="AJW82" s="20"/>
      <c r="AJX82" s="20"/>
      <c r="AJY82" s="20"/>
      <c r="AJZ82" s="20"/>
      <c r="AKA82" s="20"/>
      <c r="AKB82" s="20"/>
      <c r="AKC82" s="20"/>
      <c r="AKD82" s="20"/>
      <c r="AKE82" s="20"/>
      <c r="AKF82" s="20"/>
      <c r="AKG82" s="20"/>
      <c r="AKH82" s="20"/>
      <c r="AKI82" s="20"/>
      <c r="AKJ82" s="20"/>
      <c r="AKK82" s="20"/>
      <c r="AKL82" s="20"/>
      <c r="AKM82" s="20"/>
      <c r="AKN82" s="20"/>
      <c r="AKO82" s="20"/>
      <c r="AKP82" s="20"/>
      <c r="AKQ82" s="20"/>
      <c r="AKR82" s="20"/>
      <c r="AKS82" s="20"/>
      <c r="AKT82" s="20"/>
      <c r="AKU82" s="20"/>
      <c r="AKV82" s="20"/>
      <c r="AKW82" s="20"/>
      <c r="AKX82" s="20"/>
      <c r="AKY82" s="20"/>
      <c r="AKZ82" s="20"/>
      <c r="ALA82" s="20"/>
      <c r="ALB82" s="20"/>
      <c r="ALC82" s="20"/>
      <c r="ALD82" s="20"/>
      <c r="ALE82" s="20"/>
      <c r="ALF82" s="20"/>
      <c r="ALG82" s="20"/>
      <c r="ALH82" s="20"/>
      <c r="ALI82" s="20"/>
      <c r="ALJ82" s="20"/>
      <c r="ALK82" s="20"/>
      <c r="ALL82" s="20"/>
      <c r="ALM82" s="20"/>
      <c r="ALN82" s="20"/>
      <c r="ALO82" s="20"/>
      <c r="ALP82" s="20"/>
      <c r="ALQ82" s="20"/>
      <c r="ALR82" s="20"/>
      <c r="ALS82" s="20"/>
      <c r="ALT82" s="20"/>
      <c r="ALU82" s="20"/>
      <c r="ALV82" s="20"/>
      <c r="ALW82" s="20"/>
      <c r="ALX82" s="20"/>
      <c r="ALY82" s="20"/>
      <c r="ALZ82" s="20"/>
      <c r="AMA82" s="20"/>
      <c r="AMB82" s="20"/>
      <c r="AMC82" s="20"/>
      <c r="AMD82" s="20"/>
      <c r="AME82" s="20"/>
      <c r="AMF82" s="20"/>
      <c r="AMG82" s="20"/>
      <c r="AMH82" s="20"/>
      <c r="AMI82" s="20"/>
    </row>
    <row r="83" spans="1:1023" s="71" customFormat="1">
      <c r="A83" s="20" t="s">
        <v>88</v>
      </c>
      <c r="B83" s="86">
        <v>2012</v>
      </c>
      <c r="C83" s="20" t="s">
        <v>190</v>
      </c>
      <c r="D83" s="86">
        <v>516</v>
      </c>
      <c r="E83" s="94" t="s">
        <v>257</v>
      </c>
      <c r="F83" s="20">
        <v>1278</v>
      </c>
      <c r="G83" s="20" t="s">
        <v>89</v>
      </c>
      <c r="H83" s="20" t="s">
        <v>90</v>
      </c>
      <c r="I83" s="103">
        <v>1</v>
      </c>
      <c r="J83" s="20">
        <v>1</v>
      </c>
      <c r="K83" s="20">
        <v>1</v>
      </c>
      <c r="L83" s="20">
        <v>141</v>
      </c>
      <c r="M83" s="20">
        <v>7000</v>
      </c>
      <c r="N83" s="20">
        <v>140000</v>
      </c>
      <c r="O83" s="20">
        <v>6300000</v>
      </c>
      <c r="P83" s="75">
        <f t="shared" si="15"/>
        <v>0.1111111111111111</v>
      </c>
      <c r="Q83" s="75">
        <f t="shared" si="16"/>
        <v>2.2222222222222223</v>
      </c>
      <c r="R83" s="20">
        <v>0</v>
      </c>
      <c r="S83" s="20">
        <v>1</v>
      </c>
      <c r="T83" s="20">
        <v>-1</v>
      </c>
      <c r="U83" s="20">
        <v>-1</v>
      </c>
      <c r="V83" s="20">
        <v>0</v>
      </c>
      <c r="W83" s="20">
        <v>0</v>
      </c>
      <c r="X83" s="76">
        <f t="shared" si="17"/>
        <v>-0.16666666666666666</v>
      </c>
      <c r="Y83" s="20">
        <v>0</v>
      </c>
      <c r="Z83" s="20">
        <v>-1</v>
      </c>
      <c r="AA83" s="20" t="s">
        <v>33</v>
      </c>
      <c r="AB83" s="20" t="s">
        <v>33</v>
      </c>
      <c r="AC83" s="20">
        <v>-1</v>
      </c>
      <c r="AD83" s="20">
        <v>-1</v>
      </c>
      <c r="AE83" s="20">
        <v>-1</v>
      </c>
      <c r="AF83" s="20" t="s">
        <v>33</v>
      </c>
      <c r="AG83" s="20" t="s">
        <v>33</v>
      </c>
      <c r="AH83" s="76">
        <f t="shared" si="18"/>
        <v>-0.8</v>
      </c>
      <c r="AI83" s="76">
        <f t="shared" si="19"/>
        <v>-0.48333333333333334</v>
      </c>
      <c r="AJ83" s="71">
        <v>251</v>
      </c>
      <c r="AK83" s="20">
        <v>-1</v>
      </c>
      <c r="AL83" s="20">
        <v>-1</v>
      </c>
      <c r="AM83" s="20" t="s">
        <v>33</v>
      </c>
      <c r="AN83" s="20">
        <v>0</v>
      </c>
      <c r="AO83" s="20" t="s">
        <v>33</v>
      </c>
      <c r="AP83" s="20" t="s">
        <v>33</v>
      </c>
      <c r="AQ83" s="20" t="s">
        <v>33</v>
      </c>
      <c r="AR83" s="20" t="s">
        <v>33</v>
      </c>
      <c r="AS83" s="20" t="s">
        <v>33</v>
      </c>
      <c r="AT83" s="20">
        <v>-1</v>
      </c>
      <c r="AU83" s="20" t="s">
        <v>33</v>
      </c>
      <c r="AV83" s="20" t="s">
        <v>33</v>
      </c>
      <c r="AW83" s="20" t="s">
        <v>33</v>
      </c>
      <c r="AX83" s="20" t="s">
        <v>33</v>
      </c>
      <c r="AY83" s="20" t="s">
        <v>33</v>
      </c>
      <c r="AZ83" s="76">
        <f t="shared" si="20"/>
        <v>-0.75</v>
      </c>
      <c r="BA83" s="20">
        <v>0</v>
      </c>
      <c r="BB83" s="20" t="s">
        <v>33</v>
      </c>
      <c r="BC83" s="20">
        <f t="shared" si="23"/>
        <v>49</v>
      </c>
      <c r="BD83" s="20">
        <v>0</v>
      </c>
      <c r="BE83" s="20" t="s">
        <v>33</v>
      </c>
      <c r="BF83" s="20">
        <f t="shared" si="24"/>
        <v>49</v>
      </c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  <c r="AKT83" s="20"/>
      <c r="AKU83" s="20"/>
      <c r="AKV83" s="20"/>
      <c r="AKW83" s="20"/>
      <c r="AKX83" s="20"/>
      <c r="AKY83" s="20"/>
      <c r="AKZ83" s="20"/>
      <c r="ALA83" s="20"/>
      <c r="ALB83" s="20"/>
      <c r="ALC83" s="20"/>
      <c r="ALD83" s="20"/>
      <c r="ALE83" s="20"/>
      <c r="ALF83" s="20"/>
      <c r="ALG83" s="20"/>
      <c r="ALH83" s="20"/>
      <c r="ALI83" s="20"/>
      <c r="ALJ83" s="20"/>
      <c r="ALK83" s="20"/>
      <c r="ALL83" s="20"/>
      <c r="ALM83" s="20"/>
      <c r="ALN83" s="20"/>
      <c r="ALO83" s="20"/>
      <c r="ALP83" s="20"/>
      <c r="ALQ83" s="20"/>
      <c r="ALR83" s="20"/>
      <c r="ALS83" s="20"/>
      <c r="ALT83" s="20"/>
      <c r="ALU83" s="20"/>
      <c r="ALV83" s="20"/>
      <c r="ALW83" s="20"/>
      <c r="ALX83" s="20"/>
      <c r="ALY83" s="20"/>
      <c r="ALZ83" s="20"/>
      <c r="AMA83" s="20"/>
      <c r="AMB83" s="20"/>
      <c r="AMC83" s="20"/>
      <c r="AMD83" s="20"/>
      <c r="AME83" s="20"/>
      <c r="AMF83" s="20"/>
      <c r="AMG83" s="20"/>
      <c r="AMH83" s="20"/>
      <c r="AMI83" s="20"/>
    </row>
    <row r="84" spans="1:1023" s="71" customFormat="1">
      <c r="A84" s="71" t="s">
        <v>52</v>
      </c>
      <c r="B84" s="83">
        <v>1999</v>
      </c>
      <c r="C84" s="71" t="s">
        <v>192</v>
      </c>
      <c r="D84" s="83">
        <v>811</v>
      </c>
      <c r="E84" s="71" t="s">
        <v>193</v>
      </c>
      <c r="F84" s="71">
        <v>1112</v>
      </c>
      <c r="G84" s="6">
        <v>28886</v>
      </c>
      <c r="H84" s="71" t="s">
        <v>96</v>
      </c>
      <c r="I84" s="103">
        <v>0</v>
      </c>
      <c r="J84" s="71">
        <v>4</v>
      </c>
      <c r="K84" s="71">
        <v>4</v>
      </c>
      <c r="L84" s="71">
        <v>239</v>
      </c>
      <c r="M84" s="71">
        <v>6000</v>
      </c>
      <c r="N84" s="71">
        <v>150000</v>
      </c>
      <c r="O84" s="71">
        <v>7000000</v>
      </c>
      <c r="P84" s="75">
        <f t="shared" si="15"/>
        <v>8.5714285714285715E-2</v>
      </c>
      <c r="Q84" s="75">
        <f t="shared" si="16"/>
        <v>2.1428571428571428</v>
      </c>
      <c r="R84" s="71">
        <v>-1</v>
      </c>
      <c r="S84" s="71">
        <v>-1</v>
      </c>
      <c r="T84" s="71">
        <v>-1</v>
      </c>
      <c r="U84" s="71">
        <v>0</v>
      </c>
      <c r="V84" s="71">
        <v>-1</v>
      </c>
      <c r="W84" s="71">
        <v>0</v>
      </c>
      <c r="X84" s="76">
        <f t="shared" si="17"/>
        <v>-0.66666666666666663</v>
      </c>
      <c r="Y84" s="71">
        <v>-1</v>
      </c>
      <c r="Z84" s="71">
        <v>-1</v>
      </c>
      <c r="AA84" s="71" t="s">
        <v>33</v>
      </c>
      <c r="AB84" s="71" t="s">
        <v>33</v>
      </c>
      <c r="AC84" s="71">
        <v>-1</v>
      </c>
      <c r="AD84" s="71">
        <v>-1</v>
      </c>
      <c r="AE84" s="71">
        <v>-1</v>
      </c>
      <c r="AF84" s="71" t="s">
        <v>33</v>
      </c>
      <c r="AG84" s="71" t="s">
        <v>33</v>
      </c>
      <c r="AH84" s="76">
        <f t="shared" si="18"/>
        <v>-1</v>
      </c>
      <c r="AI84" s="76">
        <f t="shared" si="19"/>
        <v>-0.83333333333333326</v>
      </c>
      <c r="AJ84" s="71">
        <v>294</v>
      </c>
      <c r="AK84" s="71">
        <v>-1</v>
      </c>
      <c r="AL84" s="71">
        <v>-1</v>
      </c>
      <c r="AM84" s="71" t="s">
        <v>33</v>
      </c>
      <c r="AN84" s="71">
        <v>-1</v>
      </c>
      <c r="AO84" s="74" t="s">
        <v>33</v>
      </c>
      <c r="AP84" s="74" t="s">
        <v>33</v>
      </c>
      <c r="AQ84" s="74" t="s">
        <v>33</v>
      </c>
      <c r="AR84" s="71">
        <v>-1</v>
      </c>
      <c r="AS84" s="74" t="s">
        <v>33</v>
      </c>
      <c r="AT84" s="71" t="s">
        <v>33</v>
      </c>
      <c r="AU84" s="71" t="s">
        <v>33</v>
      </c>
      <c r="AV84" s="71" t="s">
        <v>33</v>
      </c>
      <c r="AW84" s="71" t="s">
        <v>33</v>
      </c>
      <c r="AX84" s="71" t="s">
        <v>33</v>
      </c>
      <c r="AY84" s="71" t="s">
        <v>33</v>
      </c>
      <c r="AZ84" s="76">
        <f t="shared" si="20"/>
        <v>-1</v>
      </c>
      <c r="BA84" s="71">
        <v>0</v>
      </c>
      <c r="BB84" s="71" t="s">
        <v>33</v>
      </c>
      <c r="BC84" s="71">
        <v>12</v>
      </c>
      <c r="BD84" s="71">
        <v>0</v>
      </c>
      <c r="BE84" s="71" t="s">
        <v>33</v>
      </c>
      <c r="BF84" s="71">
        <v>12</v>
      </c>
    </row>
    <row r="85" spans="1:1023" s="71" customFormat="1">
      <c r="A85" s="71" t="s">
        <v>52</v>
      </c>
      <c r="B85" s="83">
        <v>2000</v>
      </c>
      <c r="C85" s="71" t="s">
        <v>192</v>
      </c>
      <c r="D85" s="83">
        <v>811</v>
      </c>
      <c r="E85" s="71" t="s">
        <v>193</v>
      </c>
      <c r="F85" s="71">
        <v>1112</v>
      </c>
      <c r="G85" s="6">
        <v>28886</v>
      </c>
      <c r="H85" s="71" t="s">
        <v>96</v>
      </c>
      <c r="I85" s="103">
        <v>0</v>
      </c>
      <c r="J85" s="71">
        <v>4</v>
      </c>
      <c r="K85" s="71">
        <v>4</v>
      </c>
      <c r="L85" s="71">
        <v>239</v>
      </c>
      <c r="M85" s="71">
        <v>6000</v>
      </c>
      <c r="N85" s="71">
        <v>150000</v>
      </c>
      <c r="O85" s="71">
        <v>7000000</v>
      </c>
      <c r="P85" s="75">
        <f t="shared" si="15"/>
        <v>8.5714285714285715E-2</v>
      </c>
      <c r="Q85" s="75">
        <f t="shared" si="16"/>
        <v>2.1428571428571428</v>
      </c>
      <c r="R85" s="71">
        <v>-1</v>
      </c>
      <c r="S85" s="71">
        <v>-1</v>
      </c>
      <c r="T85" s="71">
        <v>-1</v>
      </c>
      <c r="U85" s="71">
        <v>0</v>
      </c>
      <c r="V85" s="71">
        <v>-1</v>
      </c>
      <c r="W85" s="71">
        <v>0</v>
      </c>
      <c r="X85" s="76">
        <f t="shared" si="17"/>
        <v>-0.66666666666666663</v>
      </c>
      <c r="Y85" s="71">
        <v>-1</v>
      </c>
      <c r="Z85" s="71">
        <v>-1</v>
      </c>
      <c r="AA85" s="71" t="s">
        <v>33</v>
      </c>
      <c r="AB85" s="71" t="s">
        <v>33</v>
      </c>
      <c r="AC85" s="71">
        <v>-1</v>
      </c>
      <c r="AD85" s="71">
        <v>-1</v>
      </c>
      <c r="AE85" s="71">
        <v>-1</v>
      </c>
      <c r="AF85" s="71" t="s">
        <v>33</v>
      </c>
      <c r="AG85" s="71" t="s">
        <v>33</v>
      </c>
      <c r="AH85" s="76">
        <f t="shared" si="18"/>
        <v>-1</v>
      </c>
      <c r="AI85" s="76">
        <f t="shared" si="19"/>
        <v>-0.83333333333333326</v>
      </c>
      <c r="AJ85" s="71">
        <v>299</v>
      </c>
      <c r="AK85" s="71">
        <v>-1</v>
      </c>
      <c r="AL85" s="71">
        <v>-1</v>
      </c>
      <c r="AM85" s="71" t="s">
        <v>33</v>
      </c>
      <c r="AN85" s="71">
        <v>-1</v>
      </c>
      <c r="AO85" s="74" t="s">
        <v>33</v>
      </c>
      <c r="AP85" s="71" t="s">
        <v>33</v>
      </c>
      <c r="AQ85" s="74" t="s">
        <v>33</v>
      </c>
      <c r="AR85" s="71">
        <v>-1</v>
      </c>
      <c r="AS85" s="74" t="s">
        <v>33</v>
      </c>
      <c r="AT85" s="71" t="s">
        <v>33</v>
      </c>
      <c r="AU85" s="71" t="s">
        <v>33</v>
      </c>
      <c r="AV85" s="71" t="s">
        <v>33</v>
      </c>
      <c r="AW85" s="71" t="s">
        <v>33</v>
      </c>
      <c r="AX85" s="71" t="s">
        <v>33</v>
      </c>
      <c r="AY85" s="71" t="s">
        <v>33</v>
      </c>
      <c r="AZ85" s="76">
        <f t="shared" si="20"/>
        <v>-1</v>
      </c>
      <c r="BA85" s="71">
        <v>0</v>
      </c>
      <c r="BB85" s="71" t="s">
        <v>33</v>
      </c>
      <c r="BC85" s="71">
        <v>24</v>
      </c>
      <c r="BD85" s="71">
        <v>0</v>
      </c>
      <c r="BE85" s="71" t="s">
        <v>33</v>
      </c>
      <c r="BF85" s="71">
        <v>24</v>
      </c>
    </row>
    <row r="86" spans="1:1023" s="71" customFormat="1">
      <c r="A86" s="71" t="s">
        <v>52</v>
      </c>
      <c r="B86" s="83">
        <v>2001</v>
      </c>
      <c r="C86" s="71" t="s">
        <v>192</v>
      </c>
      <c r="D86" s="83">
        <v>811</v>
      </c>
      <c r="E86" s="71" t="s">
        <v>193</v>
      </c>
      <c r="F86" s="71">
        <v>1112</v>
      </c>
      <c r="G86" s="6">
        <v>28886</v>
      </c>
      <c r="H86" s="71" t="s">
        <v>96</v>
      </c>
      <c r="I86" s="103">
        <v>0</v>
      </c>
      <c r="J86" s="71">
        <v>4</v>
      </c>
      <c r="K86" s="71">
        <v>4</v>
      </c>
      <c r="L86" s="71">
        <v>239</v>
      </c>
      <c r="M86" s="71">
        <v>6000</v>
      </c>
      <c r="N86" s="71">
        <v>150000</v>
      </c>
      <c r="O86" s="71">
        <v>7000000</v>
      </c>
      <c r="P86" s="75">
        <f t="shared" si="15"/>
        <v>8.5714285714285715E-2</v>
      </c>
      <c r="Q86" s="75">
        <f t="shared" si="16"/>
        <v>2.1428571428571428</v>
      </c>
      <c r="R86" s="71">
        <v>-1</v>
      </c>
      <c r="S86" s="71">
        <v>-1</v>
      </c>
      <c r="T86" s="71">
        <v>-1</v>
      </c>
      <c r="U86" s="71">
        <v>0</v>
      </c>
      <c r="V86" s="71">
        <v>-1</v>
      </c>
      <c r="W86" s="71">
        <v>0</v>
      </c>
      <c r="X86" s="76">
        <f t="shared" si="17"/>
        <v>-0.66666666666666663</v>
      </c>
      <c r="Y86" s="71">
        <v>-1</v>
      </c>
      <c r="Z86" s="71">
        <v>-1</v>
      </c>
      <c r="AA86" s="71" t="s">
        <v>33</v>
      </c>
      <c r="AB86" s="71" t="s">
        <v>33</v>
      </c>
      <c r="AC86" s="71">
        <v>-1</v>
      </c>
      <c r="AD86" s="71">
        <v>-1</v>
      </c>
      <c r="AE86" s="71">
        <v>-1</v>
      </c>
      <c r="AF86" s="71" t="s">
        <v>33</v>
      </c>
      <c r="AG86" s="71" t="s">
        <v>33</v>
      </c>
      <c r="AH86" s="76">
        <f t="shared" si="18"/>
        <v>-1</v>
      </c>
      <c r="AI86" s="76">
        <f t="shared" si="19"/>
        <v>-0.83333333333333326</v>
      </c>
      <c r="AJ86" s="71">
        <v>319</v>
      </c>
      <c r="AK86" s="71">
        <v>-1</v>
      </c>
      <c r="AL86" s="71">
        <v>-1</v>
      </c>
      <c r="AM86" s="71" t="s">
        <v>33</v>
      </c>
      <c r="AN86" s="71">
        <v>-1</v>
      </c>
      <c r="AO86" s="74" t="s">
        <v>33</v>
      </c>
      <c r="AP86" s="71" t="s">
        <v>33</v>
      </c>
      <c r="AQ86" s="74" t="s">
        <v>33</v>
      </c>
      <c r="AR86" s="71">
        <v>-1</v>
      </c>
      <c r="AS86" s="74" t="s">
        <v>33</v>
      </c>
      <c r="AT86" s="71" t="s">
        <v>33</v>
      </c>
      <c r="AU86" s="71" t="s">
        <v>33</v>
      </c>
      <c r="AV86" s="71" t="s">
        <v>33</v>
      </c>
      <c r="AW86" s="71" t="s">
        <v>33</v>
      </c>
      <c r="AX86" s="71" t="s">
        <v>33</v>
      </c>
      <c r="AY86" s="71" t="s">
        <v>33</v>
      </c>
      <c r="AZ86" s="76">
        <f t="shared" si="20"/>
        <v>-1</v>
      </c>
      <c r="BA86" s="71">
        <v>0</v>
      </c>
      <c r="BB86" s="71" t="s">
        <v>33</v>
      </c>
      <c r="BC86" s="71">
        <v>36</v>
      </c>
      <c r="BD86" s="71">
        <v>0</v>
      </c>
      <c r="BE86" s="71" t="s">
        <v>33</v>
      </c>
      <c r="BF86" s="71">
        <v>36</v>
      </c>
    </row>
    <row r="87" spans="1:1023" s="71" customFormat="1">
      <c r="A87" s="71" t="s">
        <v>52</v>
      </c>
      <c r="B87" s="83">
        <v>2002</v>
      </c>
      <c r="C87" s="71" t="s">
        <v>192</v>
      </c>
      <c r="D87" s="83">
        <v>811</v>
      </c>
      <c r="E87" s="71" t="s">
        <v>193</v>
      </c>
      <c r="F87" s="71">
        <v>1112</v>
      </c>
      <c r="G87" s="6">
        <v>28886</v>
      </c>
      <c r="H87" s="71" t="s">
        <v>96</v>
      </c>
      <c r="I87" s="103">
        <v>0</v>
      </c>
      <c r="J87" s="71">
        <v>4</v>
      </c>
      <c r="K87" s="71">
        <v>4</v>
      </c>
      <c r="L87" s="71">
        <v>239</v>
      </c>
      <c r="M87" s="71">
        <v>6000</v>
      </c>
      <c r="N87" s="71">
        <v>150000</v>
      </c>
      <c r="O87" s="71">
        <v>7000000</v>
      </c>
      <c r="P87" s="75">
        <f t="shared" si="15"/>
        <v>8.5714285714285715E-2</v>
      </c>
      <c r="Q87" s="75">
        <f t="shared" si="16"/>
        <v>2.1428571428571428</v>
      </c>
      <c r="R87" s="71">
        <v>-1</v>
      </c>
      <c r="S87" s="71">
        <v>-1</v>
      </c>
      <c r="T87" s="71">
        <v>-1</v>
      </c>
      <c r="U87" s="71">
        <v>0</v>
      </c>
      <c r="V87" s="71">
        <v>-1</v>
      </c>
      <c r="W87" s="71">
        <v>0</v>
      </c>
      <c r="X87" s="76">
        <f t="shared" si="17"/>
        <v>-0.66666666666666663</v>
      </c>
      <c r="Y87" s="71">
        <v>-1</v>
      </c>
      <c r="Z87" s="71">
        <v>-1</v>
      </c>
      <c r="AA87" s="71" t="s">
        <v>33</v>
      </c>
      <c r="AB87" s="71" t="s">
        <v>33</v>
      </c>
      <c r="AC87" s="71">
        <v>-1</v>
      </c>
      <c r="AD87" s="71">
        <v>-1</v>
      </c>
      <c r="AE87" s="71">
        <v>-1</v>
      </c>
      <c r="AF87" s="71" t="s">
        <v>33</v>
      </c>
      <c r="AG87" s="71" t="s">
        <v>33</v>
      </c>
      <c r="AH87" s="76">
        <f t="shared" si="18"/>
        <v>-1</v>
      </c>
      <c r="AI87" s="76">
        <f t="shared" si="19"/>
        <v>-0.83333333333333326</v>
      </c>
      <c r="AJ87" s="71">
        <v>337</v>
      </c>
      <c r="AK87" s="71">
        <v>-1</v>
      </c>
      <c r="AL87" s="71">
        <v>-1</v>
      </c>
      <c r="AM87" s="71" t="s">
        <v>33</v>
      </c>
      <c r="AN87" s="71">
        <v>-1</v>
      </c>
      <c r="AO87" s="74" t="s">
        <v>33</v>
      </c>
      <c r="AP87" s="71" t="s">
        <v>33</v>
      </c>
      <c r="AQ87" s="74" t="s">
        <v>33</v>
      </c>
      <c r="AR87" s="71">
        <v>-1</v>
      </c>
      <c r="AS87" s="74" t="s">
        <v>33</v>
      </c>
      <c r="AT87" s="71" t="s">
        <v>33</v>
      </c>
      <c r="AU87" s="71" t="s">
        <v>33</v>
      </c>
      <c r="AV87" s="71" t="s">
        <v>33</v>
      </c>
      <c r="AW87" s="71" t="s">
        <v>33</v>
      </c>
      <c r="AX87" s="71" t="s">
        <v>33</v>
      </c>
      <c r="AY87" s="71" t="s">
        <v>33</v>
      </c>
      <c r="AZ87" s="76">
        <f t="shared" si="20"/>
        <v>-1</v>
      </c>
      <c r="BA87" s="71">
        <v>0</v>
      </c>
      <c r="BB87" s="71" t="s">
        <v>33</v>
      </c>
      <c r="BC87" s="71">
        <v>48</v>
      </c>
      <c r="BD87" s="71">
        <v>0</v>
      </c>
      <c r="BE87" s="71" t="s">
        <v>33</v>
      </c>
      <c r="BF87" s="71">
        <v>48</v>
      </c>
    </row>
    <row r="88" spans="1:1023" s="71" customFormat="1">
      <c r="A88" s="71" t="s">
        <v>52</v>
      </c>
      <c r="B88" s="83">
        <v>2003</v>
      </c>
      <c r="C88" s="71" t="s">
        <v>192</v>
      </c>
      <c r="D88" s="83">
        <v>811</v>
      </c>
      <c r="E88" s="71" t="s">
        <v>193</v>
      </c>
      <c r="F88" s="71">
        <v>1112</v>
      </c>
      <c r="G88" s="6">
        <v>28886</v>
      </c>
      <c r="H88" s="71" t="s">
        <v>96</v>
      </c>
      <c r="I88" s="103">
        <v>0</v>
      </c>
      <c r="J88" s="71">
        <v>4</v>
      </c>
      <c r="K88" s="71">
        <v>4</v>
      </c>
      <c r="L88" s="71">
        <v>239</v>
      </c>
      <c r="M88" s="71">
        <v>6000</v>
      </c>
      <c r="N88" s="71">
        <v>150000</v>
      </c>
      <c r="O88" s="71">
        <v>7000000</v>
      </c>
      <c r="P88" s="75">
        <f t="shared" si="15"/>
        <v>8.5714285714285715E-2</v>
      </c>
      <c r="Q88" s="75">
        <f t="shared" si="16"/>
        <v>2.1428571428571428</v>
      </c>
      <c r="R88" s="71">
        <v>-1</v>
      </c>
      <c r="S88" s="71">
        <v>-1</v>
      </c>
      <c r="T88" s="71">
        <v>-1</v>
      </c>
      <c r="U88" s="71">
        <v>0</v>
      </c>
      <c r="V88" s="71">
        <v>-1</v>
      </c>
      <c r="W88" s="71">
        <v>0</v>
      </c>
      <c r="X88" s="76">
        <f t="shared" si="17"/>
        <v>-0.66666666666666663</v>
      </c>
      <c r="Y88" s="71">
        <v>-1</v>
      </c>
      <c r="Z88" s="71">
        <v>-1</v>
      </c>
      <c r="AA88" s="71" t="s">
        <v>33</v>
      </c>
      <c r="AB88" s="71" t="s">
        <v>33</v>
      </c>
      <c r="AC88" s="71">
        <v>-1</v>
      </c>
      <c r="AD88" s="71">
        <v>-1</v>
      </c>
      <c r="AE88" s="71">
        <v>-1</v>
      </c>
      <c r="AF88" s="71" t="s">
        <v>33</v>
      </c>
      <c r="AG88" s="71" t="s">
        <v>33</v>
      </c>
      <c r="AH88" s="76">
        <f t="shared" si="18"/>
        <v>-1</v>
      </c>
      <c r="AI88" s="76">
        <f t="shared" si="19"/>
        <v>-0.83333333333333326</v>
      </c>
      <c r="AJ88" s="71">
        <v>360</v>
      </c>
      <c r="AK88" s="71">
        <v>-1</v>
      </c>
      <c r="AL88" s="71">
        <v>-1</v>
      </c>
      <c r="AM88" s="71" t="s">
        <v>33</v>
      </c>
      <c r="AN88" s="71">
        <v>-1</v>
      </c>
      <c r="AO88" s="74" t="s">
        <v>33</v>
      </c>
      <c r="AP88" s="71" t="s">
        <v>33</v>
      </c>
      <c r="AQ88" s="74" t="s">
        <v>33</v>
      </c>
      <c r="AR88" s="71">
        <v>-1</v>
      </c>
      <c r="AS88" s="74" t="s">
        <v>33</v>
      </c>
      <c r="AT88" s="71" t="s">
        <v>33</v>
      </c>
      <c r="AU88" s="71" t="s">
        <v>33</v>
      </c>
      <c r="AV88" s="71" t="s">
        <v>33</v>
      </c>
      <c r="AW88" s="71" t="s">
        <v>33</v>
      </c>
      <c r="AX88" s="71" t="s">
        <v>33</v>
      </c>
      <c r="AY88" s="71" t="s">
        <v>33</v>
      </c>
      <c r="AZ88" s="76">
        <f t="shared" si="20"/>
        <v>-1</v>
      </c>
      <c r="BA88" s="71">
        <v>0</v>
      </c>
      <c r="BB88" s="71" t="s">
        <v>33</v>
      </c>
      <c r="BC88" s="71">
        <v>60</v>
      </c>
      <c r="BD88" s="71">
        <v>0</v>
      </c>
      <c r="BE88" s="71" t="s">
        <v>33</v>
      </c>
      <c r="BF88" s="71">
        <v>60</v>
      </c>
    </row>
    <row r="89" spans="1:1023" s="71" customFormat="1">
      <c r="A89" s="71" t="s">
        <v>52</v>
      </c>
      <c r="B89" s="83">
        <v>2004</v>
      </c>
      <c r="C89" s="71" t="s">
        <v>192</v>
      </c>
      <c r="D89" s="83">
        <v>811</v>
      </c>
      <c r="E89" s="71" t="s">
        <v>193</v>
      </c>
      <c r="F89" s="71">
        <v>1112</v>
      </c>
      <c r="G89" s="6">
        <v>28886</v>
      </c>
      <c r="H89" s="71" t="s">
        <v>96</v>
      </c>
      <c r="I89" s="103">
        <v>0</v>
      </c>
      <c r="J89" s="71">
        <v>4</v>
      </c>
      <c r="K89" s="71">
        <v>4</v>
      </c>
      <c r="L89" s="71">
        <v>239</v>
      </c>
      <c r="M89" s="71">
        <v>6000</v>
      </c>
      <c r="N89" s="71">
        <v>150000</v>
      </c>
      <c r="O89" s="71">
        <v>7000000</v>
      </c>
      <c r="P89" s="75">
        <f t="shared" si="15"/>
        <v>8.5714285714285715E-2</v>
      </c>
      <c r="Q89" s="75">
        <f t="shared" si="16"/>
        <v>2.1428571428571428</v>
      </c>
      <c r="R89" s="71">
        <v>-1</v>
      </c>
      <c r="S89" s="71">
        <v>-1</v>
      </c>
      <c r="T89" s="71">
        <v>-1</v>
      </c>
      <c r="U89" s="71">
        <v>0</v>
      </c>
      <c r="V89" s="71">
        <v>-1</v>
      </c>
      <c r="W89" s="71">
        <v>0</v>
      </c>
      <c r="X89" s="76">
        <f t="shared" si="17"/>
        <v>-0.66666666666666663</v>
      </c>
      <c r="Y89" s="71">
        <v>-1</v>
      </c>
      <c r="Z89" s="71">
        <v>-1</v>
      </c>
      <c r="AA89" s="71" t="s">
        <v>33</v>
      </c>
      <c r="AB89" s="71" t="s">
        <v>33</v>
      </c>
      <c r="AC89" s="71">
        <v>-1</v>
      </c>
      <c r="AD89" s="71">
        <v>-1</v>
      </c>
      <c r="AE89" s="71">
        <v>-1</v>
      </c>
      <c r="AF89" s="71" t="s">
        <v>33</v>
      </c>
      <c r="AG89" s="71" t="s">
        <v>33</v>
      </c>
      <c r="AH89" s="76">
        <f t="shared" si="18"/>
        <v>-1</v>
      </c>
      <c r="AI89" s="76">
        <f t="shared" si="19"/>
        <v>-0.83333333333333326</v>
      </c>
      <c r="AJ89" s="71">
        <v>406</v>
      </c>
      <c r="AK89" s="71">
        <v>-1</v>
      </c>
      <c r="AL89" s="71">
        <v>-1</v>
      </c>
      <c r="AM89" s="71" t="s">
        <v>33</v>
      </c>
      <c r="AN89" s="71">
        <v>-1</v>
      </c>
      <c r="AO89" s="74" t="s">
        <v>33</v>
      </c>
      <c r="AP89" s="71" t="s">
        <v>33</v>
      </c>
      <c r="AQ89" s="74" t="s">
        <v>33</v>
      </c>
      <c r="AR89" s="71">
        <v>-1</v>
      </c>
      <c r="AS89" s="74" t="s">
        <v>33</v>
      </c>
      <c r="AT89" s="71" t="s">
        <v>33</v>
      </c>
      <c r="AU89" s="71" t="s">
        <v>33</v>
      </c>
      <c r="AV89" s="71" t="s">
        <v>33</v>
      </c>
      <c r="AW89" s="71" t="s">
        <v>33</v>
      </c>
      <c r="AX89" s="71" t="s">
        <v>33</v>
      </c>
      <c r="AY89" s="71" t="s">
        <v>33</v>
      </c>
      <c r="AZ89" s="76">
        <f t="shared" si="20"/>
        <v>-1</v>
      </c>
      <c r="BA89" s="71">
        <v>0</v>
      </c>
      <c r="BB89" s="71" t="s">
        <v>33</v>
      </c>
      <c r="BC89" s="71">
        <v>72</v>
      </c>
      <c r="BD89" s="71">
        <v>0</v>
      </c>
      <c r="BE89" s="71" t="s">
        <v>33</v>
      </c>
      <c r="BF89" s="71">
        <v>72</v>
      </c>
    </row>
    <row r="90" spans="1:1023" s="71" customFormat="1">
      <c r="A90" s="71" t="s">
        <v>52</v>
      </c>
      <c r="B90" s="83">
        <v>2005</v>
      </c>
      <c r="C90" s="71" t="s">
        <v>192</v>
      </c>
      <c r="D90" s="83">
        <v>811</v>
      </c>
      <c r="E90" s="71" t="s">
        <v>193</v>
      </c>
      <c r="F90" s="71">
        <v>1112</v>
      </c>
      <c r="G90" s="6">
        <v>28886</v>
      </c>
      <c r="H90" s="71" t="s">
        <v>96</v>
      </c>
      <c r="I90" s="103">
        <v>0</v>
      </c>
      <c r="J90" s="71">
        <v>4</v>
      </c>
      <c r="K90" s="71">
        <v>4</v>
      </c>
      <c r="L90" s="71">
        <v>239</v>
      </c>
      <c r="M90" s="71">
        <v>6000</v>
      </c>
      <c r="N90" s="71">
        <v>150000</v>
      </c>
      <c r="O90" s="71">
        <v>7000000</v>
      </c>
      <c r="P90" s="75">
        <f t="shared" si="15"/>
        <v>8.5714285714285715E-2</v>
      </c>
      <c r="Q90" s="75">
        <f t="shared" si="16"/>
        <v>2.1428571428571428</v>
      </c>
      <c r="R90" s="71">
        <v>-1</v>
      </c>
      <c r="S90" s="71">
        <v>-1</v>
      </c>
      <c r="T90" s="71">
        <v>-1</v>
      </c>
      <c r="U90" s="71">
        <v>0</v>
      </c>
      <c r="V90" s="71">
        <v>-1</v>
      </c>
      <c r="W90" s="71">
        <v>0</v>
      </c>
      <c r="X90" s="76">
        <f t="shared" si="17"/>
        <v>-0.66666666666666663</v>
      </c>
      <c r="Y90" s="71">
        <v>-1</v>
      </c>
      <c r="Z90" s="71">
        <v>-1</v>
      </c>
      <c r="AA90" s="71" t="s">
        <v>33</v>
      </c>
      <c r="AB90" s="71" t="s">
        <v>33</v>
      </c>
      <c r="AC90" s="71">
        <v>-1</v>
      </c>
      <c r="AD90" s="71">
        <v>-1</v>
      </c>
      <c r="AE90" s="71">
        <v>-1</v>
      </c>
      <c r="AF90" s="71" t="s">
        <v>33</v>
      </c>
      <c r="AG90" s="71" t="s">
        <v>33</v>
      </c>
      <c r="AH90" s="76">
        <f t="shared" si="18"/>
        <v>-1</v>
      </c>
      <c r="AI90" s="76">
        <f t="shared" si="19"/>
        <v>-0.83333333333333326</v>
      </c>
      <c r="AJ90" s="71">
        <v>471</v>
      </c>
      <c r="AK90" s="71">
        <v>-1</v>
      </c>
      <c r="AL90" s="71">
        <v>-1</v>
      </c>
      <c r="AM90" s="71" t="s">
        <v>33</v>
      </c>
      <c r="AN90" s="71">
        <v>-1</v>
      </c>
      <c r="AO90" s="74" t="s">
        <v>33</v>
      </c>
      <c r="AP90" s="71" t="s">
        <v>33</v>
      </c>
      <c r="AQ90" s="74" t="s">
        <v>33</v>
      </c>
      <c r="AR90" s="71">
        <v>-1</v>
      </c>
      <c r="AS90" s="74" t="s">
        <v>33</v>
      </c>
      <c r="AT90" s="71" t="s">
        <v>33</v>
      </c>
      <c r="AU90" s="71" t="s">
        <v>33</v>
      </c>
      <c r="AV90" s="71" t="s">
        <v>33</v>
      </c>
      <c r="AW90" s="71" t="s">
        <v>33</v>
      </c>
      <c r="AX90" s="71" t="s">
        <v>33</v>
      </c>
      <c r="AY90" s="71" t="s">
        <v>33</v>
      </c>
      <c r="AZ90" s="76">
        <f t="shared" si="20"/>
        <v>-1</v>
      </c>
      <c r="BA90" s="71">
        <v>0</v>
      </c>
      <c r="BB90" s="71" t="s">
        <v>33</v>
      </c>
      <c r="BC90" s="71">
        <v>84</v>
      </c>
      <c r="BD90" s="71">
        <v>0</v>
      </c>
      <c r="BE90" s="71" t="s">
        <v>33</v>
      </c>
      <c r="BF90" s="71">
        <v>84</v>
      </c>
    </row>
    <row r="91" spans="1:1023" s="71" customFormat="1">
      <c r="A91" s="71" t="s">
        <v>52</v>
      </c>
      <c r="B91" s="83">
        <v>2006</v>
      </c>
      <c r="C91" s="71" t="s">
        <v>192</v>
      </c>
      <c r="D91" s="83">
        <v>811</v>
      </c>
      <c r="E91" s="71" t="s">
        <v>193</v>
      </c>
      <c r="F91" s="71">
        <v>1112</v>
      </c>
      <c r="G91" s="6">
        <v>28886</v>
      </c>
      <c r="H91" s="71" t="s">
        <v>96</v>
      </c>
      <c r="I91" s="103">
        <v>0</v>
      </c>
      <c r="J91" s="71">
        <v>4</v>
      </c>
      <c r="K91" s="71">
        <v>4</v>
      </c>
      <c r="L91" s="71">
        <v>239</v>
      </c>
      <c r="M91" s="71">
        <v>6000</v>
      </c>
      <c r="N91" s="71">
        <v>150000</v>
      </c>
      <c r="O91" s="71">
        <v>7000000</v>
      </c>
      <c r="P91" s="75">
        <f t="shared" si="15"/>
        <v>8.5714285714285715E-2</v>
      </c>
      <c r="Q91" s="75">
        <f t="shared" si="16"/>
        <v>2.1428571428571428</v>
      </c>
      <c r="R91" s="71">
        <v>-1</v>
      </c>
      <c r="S91" s="71">
        <v>-1</v>
      </c>
      <c r="T91" s="71">
        <v>-1</v>
      </c>
      <c r="U91" s="71">
        <v>0</v>
      </c>
      <c r="V91" s="71">
        <v>-1</v>
      </c>
      <c r="W91" s="71">
        <v>0</v>
      </c>
      <c r="X91" s="76">
        <f t="shared" si="17"/>
        <v>-0.66666666666666663</v>
      </c>
      <c r="Y91" s="71">
        <v>-1</v>
      </c>
      <c r="Z91" s="71">
        <v>-1</v>
      </c>
      <c r="AA91" s="71" t="s">
        <v>33</v>
      </c>
      <c r="AB91" s="71" t="s">
        <v>33</v>
      </c>
      <c r="AC91" s="71">
        <v>-1</v>
      </c>
      <c r="AD91" s="71">
        <v>-1</v>
      </c>
      <c r="AE91" s="71">
        <v>-1</v>
      </c>
      <c r="AF91" s="71" t="s">
        <v>33</v>
      </c>
      <c r="AG91" s="71" t="s">
        <v>33</v>
      </c>
      <c r="AH91" s="76">
        <f t="shared" si="18"/>
        <v>-1</v>
      </c>
      <c r="AI91" s="76">
        <f t="shared" si="19"/>
        <v>-0.83333333333333326</v>
      </c>
      <c r="AJ91" s="71">
        <v>537</v>
      </c>
      <c r="AK91" s="71">
        <v>-1</v>
      </c>
      <c r="AL91" s="71">
        <v>-1</v>
      </c>
      <c r="AM91" s="71" t="s">
        <v>33</v>
      </c>
      <c r="AN91" s="71">
        <v>-1</v>
      </c>
      <c r="AO91" s="74" t="s">
        <v>33</v>
      </c>
      <c r="AP91" s="71" t="s">
        <v>33</v>
      </c>
      <c r="AQ91" s="74" t="s">
        <v>33</v>
      </c>
      <c r="AR91" s="71">
        <v>-1</v>
      </c>
      <c r="AS91" s="74" t="s">
        <v>33</v>
      </c>
      <c r="AT91" s="71" t="s">
        <v>33</v>
      </c>
      <c r="AU91" s="71" t="s">
        <v>33</v>
      </c>
      <c r="AV91" s="71" t="s">
        <v>33</v>
      </c>
      <c r="AW91" s="71" t="s">
        <v>33</v>
      </c>
      <c r="AX91" s="71" t="s">
        <v>33</v>
      </c>
      <c r="AY91" s="71" t="s">
        <v>33</v>
      </c>
      <c r="AZ91" s="76">
        <f t="shared" si="20"/>
        <v>-1</v>
      </c>
      <c r="BA91" s="71">
        <v>0</v>
      </c>
      <c r="BB91" s="71" t="s">
        <v>33</v>
      </c>
      <c r="BC91" s="71">
        <v>96</v>
      </c>
      <c r="BD91" s="71">
        <v>0</v>
      </c>
      <c r="BE91" s="71" t="s">
        <v>33</v>
      </c>
      <c r="BF91" s="71">
        <v>96</v>
      </c>
    </row>
    <row r="92" spans="1:1023" s="71" customFormat="1">
      <c r="A92" s="71" t="s">
        <v>52</v>
      </c>
      <c r="B92" s="83">
        <v>2007</v>
      </c>
      <c r="C92" s="71" t="s">
        <v>192</v>
      </c>
      <c r="D92" s="83">
        <v>811</v>
      </c>
      <c r="E92" s="71" t="s">
        <v>193</v>
      </c>
      <c r="F92" s="71">
        <v>1112</v>
      </c>
      <c r="G92" s="6">
        <v>28886</v>
      </c>
      <c r="H92" s="71" t="s">
        <v>96</v>
      </c>
      <c r="I92" s="103">
        <v>0</v>
      </c>
      <c r="J92" s="71">
        <v>4</v>
      </c>
      <c r="K92" s="71">
        <v>4</v>
      </c>
      <c r="L92" s="71">
        <v>239</v>
      </c>
      <c r="M92" s="71">
        <v>6000</v>
      </c>
      <c r="N92" s="71">
        <v>150000</v>
      </c>
      <c r="O92" s="71">
        <v>7000000</v>
      </c>
      <c r="P92" s="75">
        <f t="shared" si="15"/>
        <v>8.5714285714285715E-2</v>
      </c>
      <c r="Q92" s="75">
        <f t="shared" si="16"/>
        <v>2.1428571428571428</v>
      </c>
      <c r="R92" s="71">
        <v>-1</v>
      </c>
      <c r="S92" s="71">
        <v>-1</v>
      </c>
      <c r="T92" s="71">
        <v>-1</v>
      </c>
      <c r="U92" s="71">
        <v>0</v>
      </c>
      <c r="V92" s="71">
        <v>-1</v>
      </c>
      <c r="W92" s="71">
        <v>0</v>
      </c>
      <c r="X92" s="76">
        <f t="shared" si="17"/>
        <v>-0.66666666666666663</v>
      </c>
      <c r="Y92" s="71">
        <v>-1</v>
      </c>
      <c r="Z92" s="71">
        <v>-1</v>
      </c>
      <c r="AA92" s="71" t="s">
        <v>33</v>
      </c>
      <c r="AB92" s="71" t="s">
        <v>33</v>
      </c>
      <c r="AC92" s="71">
        <v>-1</v>
      </c>
      <c r="AD92" s="71">
        <v>-1</v>
      </c>
      <c r="AE92" s="71">
        <v>-1</v>
      </c>
      <c r="AF92" s="71" t="s">
        <v>33</v>
      </c>
      <c r="AG92" s="71" t="s">
        <v>33</v>
      </c>
      <c r="AH92" s="76">
        <f t="shared" si="18"/>
        <v>-1</v>
      </c>
      <c r="AI92" s="76">
        <f t="shared" si="19"/>
        <v>-0.83333333333333326</v>
      </c>
      <c r="AJ92" s="71">
        <v>628</v>
      </c>
      <c r="AK92" s="71">
        <v>-1</v>
      </c>
      <c r="AL92" s="71">
        <v>-1</v>
      </c>
      <c r="AM92" s="71" t="s">
        <v>33</v>
      </c>
      <c r="AN92" s="71">
        <v>-1</v>
      </c>
      <c r="AO92" s="74" t="s">
        <v>33</v>
      </c>
      <c r="AP92" s="71" t="s">
        <v>33</v>
      </c>
      <c r="AQ92" s="74" t="s">
        <v>33</v>
      </c>
      <c r="AR92" s="71">
        <v>-1</v>
      </c>
      <c r="AS92" s="74" t="s">
        <v>33</v>
      </c>
      <c r="AT92" s="71" t="s">
        <v>33</v>
      </c>
      <c r="AU92" s="71" t="s">
        <v>33</v>
      </c>
      <c r="AV92" s="71" t="s">
        <v>33</v>
      </c>
      <c r="AW92" s="71" t="s">
        <v>33</v>
      </c>
      <c r="AX92" s="71" t="s">
        <v>33</v>
      </c>
      <c r="AY92" s="71" t="s">
        <v>33</v>
      </c>
      <c r="AZ92" s="76">
        <f t="shared" si="20"/>
        <v>-1</v>
      </c>
      <c r="BA92" s="71">
        <v>0</v>
      </c>
      <c r="BB92" s="71" t="s">
        <v>33</v>
      </c>
      <c r="BC92" s="71">
        <v>108</v>
      </c>
      <c r="BD92" s="71">
        <v>0</v>
      </c>
      <c r="BE92" s="71" t="s">
        <v>33</v>
      </c>
      <c r="BF92" s="71">
        <v>108</v>
      </c>
    </row>
    <row r="93" spans="1:1023" s="71" customFormat="1">
      <c r="A93" s="71" t="s">
        <v>52</v>
      </c>
      <c r="B93" s="83">
        <v>2008</v>
      </c>
      <c r="C93" s="71" t="s">
        <v>192</v>
      </c>
      <c r="D93" s="83">
        <v>811</v>
      </c>
      <c r="E93" s="71" t="s">
        <v>193</v>
      </c>
      <c r="F93" s="71">
        <v>1112</v>
      </c>
      <c r="G93" s="6">
        <v>28886</v>
      </c>
      <c r="H93" s="71" t="s">
        <v>96</v>
      </c>
      <c r="I93" s="103">
        <v>0</v>
      </c>
      <c r="J93" s="71">
        <v>4</v>
      </c>
      <c r="K93" s="71">
        <v>4</v>
      </c>
      <c r="L93" s="71">
        <v>239</v>
      </c>
      <c r="M93" s="71">
        <v>6000</v>
      </c>
      <c r="N93" s="71">
        <v>150000</v>
      </c>
      <c r="O93" s="71">
        <v>7000000</v>
      </c>
      <c r="P93" s="75">
        <f t="shared" si="15"/>
        <v>8.5714285714285715E-2</v>
      </c>
      <c r="Q93" s="75">
        <f t="shared" si="16"/>
        <v>2.1428571428571428</v>
      </c>
      <c r="R93" s="71">
        <v>-1</v>
      </c>
      <c r="S93" s="71">
        <v>-1</v>
      </c>
      <c r="T93" s="71">
        <v>-1</v>
      </c>
      <c r="U93" s="71">
        <v>0</v>
      </c>
      <c r="V93" s="71">
        <v>-1</v>
      </c>
      <c r="W93" s="71">
        <v>0</v>
      </c>
      <c r="X93" s="76">
        <f t="shared" si="17"/>
        <v>-0.66666666666666663</v>
      </c>
      <c r="Y93" s="71">
        <v>-1</v>
      </c>
      <c r="Z93" s="71">
        <v>-1</v>
      </c>
      <c r="AA93" s="71" t="s">
        <v>33</v>
      </c>
      <c r="AB93" s="71" t="s">
        <v>33</v>
      </c>
      <c r="AC93" s="71">
        <v>-1</v>
      </c>
      <c r="AD93" s="71">
        <v>-1</v>
      </c>
      <c r="AE93" s="71">
        <v>-1</v>
      </c>
      <c r="AF93" s="71" t="s">
        <v>33</v>
      </c>
      <c r="AG93" s="71" t="s">
        <v>33</v>
      </c>
      <c r="AH93" s="76">
        <f t="shared" si="18"/>
        <v>-1</v>
      </c>
      <c r="AI93" s="76">
        <f t="shared" si="19"/>
        <v>-0.83333333333333326</v>
      </c>
      <c r="AJ93" s="71">
        <v>743</v>
      </c>
      <c r="AK93" s="71">
        <v>-1</v>
      </c>
      <c r="AL93" s="71">
        <v>-1</v>
      </c>
      <c r="AM93" s="71" t="s">
        <v>33</v>
      </c>
      <c r="AN93" s="71">
        <v>-1</v>
      </c>
      <c r="AO93" s="74" t="s">
        <v>33</v>
      </c>
      <c r="AP93" s="71" t="s">
        <v>33</v>
      </c>
      <c r="AQ93" s="74" t="s">
        <v>33</v>
      </c>
      <c r="AR93" s="71">
        <v>-1</v>
      </c>
      <c r="AS93" s="74" t="s">
        <v>33</v>
      </c>
      <c r="AT93" s="71" t="s">
        <v>33</v>
      </c>
      <c r="AU93" s="71" t="s">
        <v>33</v>
      </c>
      <c r="AV93" s="71" t="s">
        <v>33</v>
      </c>
      <c r="AW93" s="71" t="s">
        <v>33</v>
      </c>
      <c r="AX93" s="71" t="s">
        <v>33</v>
      </c>
      <c r="AY93" s="71" t="s">
        <v>33</v>
      </c>
      <c r="AZ93" s="76">
        <f t="shared" si="20"/>
        <v>-1</v>
      </c>
      <c r="BA93" s="71">
        <v>0</v>
      </c>
      <c r="BB93" s="71" t="s">
        <v>33</v>
      </c>
      <c r="BC93" s="71">
        <v>120</v>
      </c>
      <c r="BD93" s="71">
        <v>0</v>
      </c>
      <c r="BE93" s="71" t="s">
        <v>33</v>
      </c>
      <c r="BF93" s="71">
        <v>120</v>
      </c>
    </row>
    <row r="94" spans="1:1023" s="71" customFormat="1">
      <c r="A94" s="71" t="s">
        <v>52</v>
      </c>
      <c r="B94" s="83">
        <v>2009</v>
      </c>
      <c r="C94" s="71" t="s">
        <v>192</v>
      </c>
      <c r="D94" s="83">
        <v>811</v>
      </c>
      <c r="E94" s="71" t="s">
        <v>193</v>
      </c>
      <c r="F94" s="71">
        <v>1112</v>
      </c>
      <c r="G94" s="6">
        <v>28886</v>
      </c>
      <c r="H94" s="71" t="s">
        <v>96</v>
      </c>
      <c r="I94" s="103">
        <v>0</v>
      </c>
      <c r="J94" s="71">
        <v>4</v>
      </c>
      <c r="K94" s="71">
        <v>4</v>
      </c>
      <c r="L94" s="71">
        <v>239</v>
      </c>
      <c r="M94" s="71">
        <v>6000</v>
      </c>
      <c r="N94" s="71">
        <v>150000</v>
      </c>
      <c r="O94" s="71">
        <v>7000000</v>
      </c>
      <c r="P94" s="75">
        <f t="shared" si="15"/>
        <v>8.5714285714285715E-2</v>
      </c>
      <c r="Q94" s="75">
        <f t="shared" si="16"/>
        <v>2.1428571428571428</v>
      </c>
      <c r="R94" s="71">
        <v>-1</v>
      </c>
      <c r="S94" s="71">
        <v>-1</v>
      </c>
      <c r="T94" s="71">
        <v>-1</v>
      </c>
      <c r="U94" s="71">
        <v>0</v>
      </c>
      <c r="V94" s="71">
        <v>-1</v>
      </c>
      <c r="W94" s="71">
        <v>0</v>
      </c>
      <c r="X94" s="76">
        <f t="shared" si="17"/>
        <v>-0.66666666666666663</v>
      </c>
      <c r="Y94" s="71">
        <v>-1</v>
      </c>
      <c r="Z94" s="71">
        <v>-1</v>
      </c>
      <c r="AA94" s="71" t="s">
        <v>33</v>
      </c>
      <c r="AB94" s="71" t="s">
        <v>33</v>
      </c>
      <c r="AC94" s="71">
        <v>-1</v>
      </c>
      <c r="AD94" s="71">
        <v>-1</v>
      </c>
      <c r="AE94" s="71">
        <v>-1</v>
      </c>
      <c r="AF94" s="71" t="s">
        <v>33</v>
      </c>
      <c r="AG94" s="71" t="s">
        <v>33</v>
      </c>
      <c r="AH94" s="76">
        <f t="shared" si="18"/>
        <v>-1</v>
      </c>
      <c r="AI94" s="76">
        <f t="shared" si="19"/>
        <v>-0.83333333333333326</v>
      </c>
      <c r="AJ94" s="71">
        <v>735</v>
      </c>
      <c r="AK94" s="71">
        <v>-1</v>
      </c>
      <c r="AL94" s="71">
        <v>-1</v>
      </c>
      <c r="AM94" s="71" t="s">
        <v>33</v>
      </c>
      <c r="AN94" s="71">
        <v>-1</v>
      </c>
      <c r="AO94" s="74" t="s">
        <v>33</v>
      </c>
      <c r="AP94" s="71" t="s">
        <v>33</v>
      </c>
      <c r="AQ94" s="74" t="s">
        <v>33</v>
      </c>
      <c r="AR94" s="71">
        <v>-1</v>
      </c>
      <c r="AS94" s="74" t="s">
        <v>33</v>
      </c>
      <c r="AT94" s="71" t="s">
        <v>33</v>
      </c>
      <c r="AU94" s="71" t="s">
        <v>33</v>
      </c>
      <c r="AV94" s="71" t="s">
        <v>33</v>
      </c>
      <c r="AW94" s="71" t="s">
        <v>33</v>
      </c>
      <c r="AX94" s="71" t="s">
        <v>33</v>
      </c>
      <c r="AY94" s="71" t="s">
        <v>33</v>
      </c>
      <c r="AZ94" s="76">
        <f t="shared" si="20"/>
        <v>-1</v>
      </c>
      <c r="BA94" s="71">
        <v>0</v>
      </c>
      <c r="BB94" s="71" t="s">
        <v>33</v>
      </c>
      <c r="BC94" s="71">
        <v>132</v>
      </c>
      <c r="BD94" s="71">
        <v>0</v>
      </c>
      <c r="BE94" s="71" t="s">
        <v>33</v>
      </c>
      <c r="BF94" s="71">
        <v>132</v>
      </c>
    </row>
    <row r="95" spans="1:1023" s="71" customFormat="1">
      <c r="A95" s="71" t="s">
        <v>52</v>
      </c>
      <c r="B95" s="83">
        <v>2010</v>
      </c>
      <c r="C95" s="71" t="s">
        <v>192</v>
      </c>
      <c r="D95" s="83">
        <v>811</v>
      </c>
      <c r="E95" s="71" t="s">
        <v>193</v>
      </c>
      <c r="F95" s="71">
        <v>1112</v>
      </c>
      <c r="G95" s="6">
        <v>28886</v>
      </c>
      <c r="H95" s="71" t="s">
        <v>96</v>
      </c>
      <c r="I95" s="103">
        <v>0</v>
      </c>
      <c r="J95" s="71">
        <v>4</v>
      </c>
      <c r="K95" s="71">
        <v>4</v>
      </c>
      <c r="L95" s="71">
        <v>239</v>
      </c>
      <c r="M95" s="71">
        <v>6000</v>
      </c>
      <c r="N95" s="71">
        <v>150000</v>
      </c>
      <c r="O95" s="71">
        <v>7000000</v>
      </c>
      <c r="P95" s="75">
        <f t="shared" si="15"/>
        <v>8.5714285714285715E-2</v>
      </c>
      <c r="Q95" s="75">
        <f t="shared" si="16"/>
        <v>2.1428571428571428</v>
      </c>
      <c r="R95" s="71">
        <v>-1</v>
      </c>
      <c r="S95" s="71">
        <v>-1</v>
      </c>
      <c r="T95" s="71">
        <v>-1</v>
      </c>
      <c r="U95" s="71">
        <v>0</v>
      </c>
      <c r="V95" s="71">
        <v>-1</v>
      </c>
      <c r="W95" s="71">
        <v>0</v>
      </c>
      <c r="X95" s="76">
        <f t="shared" si="17"/>
        <v>-0.66666666666666663</v>
      </c>
      <c r="Y95" s="71">
        <v>-1</v>
      </c>
      <c r="Z95" s="71">
        <v>-1</v>
      </c>
      <c r="AA95" s="71" t="s">
        <v>33</v>
      </c>
      <c r="AB95" s="71" t="s">
        <v>33</v>
      </c>
      <c r="AC95" s="71">
        <v>-1</v>
      </c>
      <c r="AD95" s="71">
        <v>-1</v>
      </c>
      <c r="AE95" s="71">
        <v>-1</v>
      </c>
      <c r="AF95" s="71" t="s">
        <v>33</v>
      </c>
      <c r="AG95" s="71" t="s">
        <v>33</v>
      </c>
      <c r="AH95" s="76">
        <f t="shared" si="18"/>
        <v>-1</v>
      </c>
      <c r="AI95" s="76">
        <f t="shared" si="19"/>
        <v>-0.83333333333333326</v>
      </c>
      <c r="AJ95" s="71">
        <v>783</v>
      </c>
      <c r="AK95" s="71">
        <v>-1</v>
      </c>
      <c r="AL95" s="71">
        <v>-1</v>
      </c>
      <c r="AM95" s="71" t="s">
        <v>33</v>
      </c>
      <c r="AN95" s="71">
        <v>-1</v>
      </c>
      <c r="AO95" s="74" t="s">
        <v>33</v>
      </c>
      <c r="AP95" s="71" t="s">
        <v>33</v>
      </c>
      <c r="AQ95" s="74" t="s">
        <v>33</v>
      </c>
      <c r="AR95" s="71">
        <v>-1</v>
      </c>
      <c r="AS95" s="74" t="s">
        <v>33</v>
      </c>
      <c r="AT95" s="71" t="s">
        <v>33</v>
      </c>
      <c r="AU95" s="71" t="s">
        <v>33</v>
      </c>
      <c r="AV95" s="71" t="s">
        <v>33</v>
      </c>
      <c r="AW95" s="71" t="s">
        <v>33</v>
      </c>
      <c r="AX95" s="71" t="s">
        <v>33</v>
      </c>
      <c r="AY95" s="71" t="s">
        <v>33</v>
      </c>
      <c r="AZ95" s="76">
        <f t="shared" si="20"/>
        <v>-1</v>
      </c>
      <c r="BA95" s="71">
        <v>0</v>
      </c>
      <c r="BB95" s="71" t="s">
        <v>33</v>
      </c>
      <c r="BC95" s="71">
        <v>144</v>
      </c>
      <c r="BD95" s="71">
        <v>0</v>
      </c>
      <c r="BE95" s="71" t="s">
        <v>33</v>
      </c>
      <c r="BF95" s="71">
        <v>144</v>
      </c>
    </row>
    <row r="96" spans="1:1023" s="71" customFormat="1">
      <c r="A96" s="71" t="s">
        <v>52</v>
      </c>
      <c r="B96" s="83">
        <v>2011</v>
      </c>
      <c r="C96" s="71" t="s">
        <v>192</v>
      </c>
      <c r="D96" s="83">
        <v>811</v>
      </c>
      <c r="E96" s="71" t="s">
        <v>193</v>
      </c>
      <c r="F96" s="71">
        <v>1112</v>
      </c>
      <c r="G96" s="6">
        <v>28886</v>
      </c>
      <c r="H96" s="71" t="s">
        <v>96</v>
      </c>
      <c r="I96" s="103">
        <v>0</v>
      </c>
      <c r="J96" s="71">
        <v>4</v>
      </c>
      <c r="K96" s="71">
        <v>4</v>
      </c>
      <c r="L96" s="71">
        <v>239</v>
      </c>
      <c r="M96" s="71">
        <v>6000</v>
      </c>
      <c r="N96" s="71">
        <v>150000</v>
      </c>
      <c r="O96" s="71">
        <v>7000000</v>
      </c>
      <c r="P96" s="75">
        <f t="shared" si="15"/>
        <v>8.5714285714285715E-2</v>
      </c>
      <c r="Q96" s="75">
        <f t="shared" si="16"/>
        <v>2.1428571428571428</v>
      </c>
      <c r="R96" s="71">
        <v>-1</v>
      </c>
      <c r="S96" s="71">
        <v>-1</v>
      </c>
      <c r="T96" s="71">
        <v>-1</v>
      </c>
      <c r="U96" s="71">
        <v>0</v>
      </c>
      <c r="V96" s="71">
        <v>-1</v>
      </c>
      <c r="W96" s="71">
        <v>0</v>
      </c>
      <c r="X96" s="76">
        <f t="shared" si="17"/>
        <v>-0.66666666666666663</v>
      </c>
      <c r="Y96" s="71">
        <v>-1</v>
      </c>
      <c r="Z96" s="71">
        <v>-1</v>
      </c>
      <c r="AA96" s="71" t="s">
        <v>33</v>
      </c>
      <c r="AB96" s="71" t="s">
        <v>33</v>
      </c>
      <c r="AC96" s="71">
        <v>-1</v>
      </c>
      <c r="AD96" s="71">
        <v>-1</v>
      </c>
      <c r="AE96" s="71">
        <v>-1</v>
      </c>
      <c r="AF96" s="71" t="s">
        <v>33</v>
      </c>
      <c r="AG96" s="71" t="s">
        <v>33</v>
      </c>
      <c r="AH96" s="76">
        <f t="shared" si="18"/>
        <v>-1</v>
      </c>
      <c r="AI96" s="76">
        <f t="shared" si="19"/>
        <v>-0.83333333333333326</v>
      </c>
      <c r="AJ96" s="71">
        <v>878</v>
      </c>
      <c r="AK96" s="71">
        <v>-1</v>
      </c>
      <c r="AL96" s="71">
        <v>-1</v>
      </c>
      <c r="AM96" s="71" t="s">
        <v>33</v>
      </c>
      <c r="AN96" s="71">
        <v>-1</v>
      </c>
      <c r="AO96" s="74" t="s">
        <v>33</v>
      </c>
      <c r="AP96" s="71" t="s">
        <v>33</v>
      </c>
      <c r="AQ96" s="74" t="s">
        <v>33</v>
      </c>
      <c r="AR96" s="71">
        <v>-1</v>
      </c>
      <c r="AS96" s="74" t="s">
        <v>33</v>
      </c>
      <c r="AT96" s="71" t="s">
        <v>33</v>
      </c>
      <c r="AU96" s="71" t="s">
        <v>33</v>
      </c>
      <c r="AV96" s="71" t="s">
        <v>33</v>
      </c>
      <c r="AW96" s="71" t="s">
        <v>33</v>
      </c>
      <c r="AX96" s="71" t="s">
        <v>33</v>
      </c>
      <c r="AY96" s="71" t="s">
        <v>33</v>
      </c>
      <c r="AZ96" s="76">
        <f t="shared" si="20"/>
        <v>-1</v>
      </c>
      <c r="BA96" s="71">
        <v>0</v>
      </c>
      <c r="BB96" s="71" t="s">
        <v>33</v>
      </c>
      <c r="BC96" s="71">
        <v>156</v>
      </c>
      <c r="BD96" s="71">
        <v>0</v>
      </c>
      <c r="BE96" s="71" t="s">
        <v>33</v>
      </c>
      <c r="BF96" s="71">
        <v>156</v>
      </c>
    </row>
    <row r="97" spans="1:58" s="71" customFormat="1">
      <c r="A97" s="71" t="s">
        <v>52</v>
      </c>
      <c r="B97" s="83">
        <v>2012</v>
      </c>
      <c r="C97" s="71" t="s">
        <v>192</v>
      </c>
      <c r="D97" s="83">
        <v>811</v>
      </c>
      <c r="E97" s="71" t="s">
        <v>193</v>
      </c>
      <c r="F97" s="71">
        <v>1112</v>
      </c>
      <c r="G97" s="6">
        <v>28886</v>
      </c>
      <c r="H97" s="71" t="s">
        <v>96</v>
      </c>
      <c r="I97" s="103">
        <v>0</v>
      </c>
      <c r="J97" s="71">
        <v>4</v>
      </c>
      <c r="K97" s="71">
        <v>4</v>
      </c>
      <c r="L97" s="71">
        <v>239</v>
      </c>
      <c r="M97" s="71">
        <v>6000</v>
      </c>
      <c r="N97" s="71">
        <v>150000</v>
      </c>
      <c r="O97" s="71">
        <v>7000000</v>
      </c>
      <c r="P97" s="75">
        <f t="shared" si="15"/>
        <v>8.5714285714285715E-2</v>
      </c>
      <c r="Q97" s="75">
        <f t="shared" si="16"/>
        <v>2.1428571428571428</v>
      </c>
      <c r="R97" s="71">
        <v>-1</v>
      </c>
      <c r="S97" s="71">
        <v>-1</v>
      </c>
      <c r="T97" s="71">
        <v>-1</v>
      </c>
      <c r="U97" s="71">
        <v>0</v>
      </c>
      <c r="V97" s="71">
        <v>-1</v>
      </c>
      <c r="W97" s="71">
        <v>0</v>
      </c>
      <c r="X97" s="76">
        <f t="shared" si="17"/>
        <v>-0.66666666666666663</v>
      </c>
      <c r="Y97" s="71">
        <v>-1</v>
      </c>
      <c r="Z97" s="71">
        <v>-1</v>
      </c>
      <c r="AA97" s="71" t="s">
        <v>33</v>
      </c>
      <c r="AB97" s="71" t="s">
        <v>33</v>
      </c>
      <c r="AC97" s="71">
        <v>-1</v>
      </c>
      <c r="AD97" s="71">
        <v>-1</v>
      </c>
      <c r="AE97" s="71">
        <v>-1</v>
      </c>
      <c r="AF97" s="71" t="s">
        <v>33</v>
      </c>
      <c r="AG97" s="71" t="s">
        <v>33</v>
      </c>
      <c r="AH97" s="76">
        <f t="shared" si="18"/>
        <v>-1</v>
      </c>
      <c r="AI97" s="76">
        <f t="shared" si="19"/>
        <v>-0.83333333333333326</v>
      </c>
      <c r="AJ97" s="71">
        <v>945</v>
      </c>
      <c r="AK97" s="71">
        <v>-1</v>
      </c>
      <c r="AL97" s="71">
        <v>-1</v>
      </c>
      <c r="AM97" s="71" t="s">
        <v>33</v>
      </c>
      <c r="AN97" s="71">
        <v>-1</v>
      </c>
      <c r="AO97" s="74" t="s">
        <v>33</v>
      </c>
      <c r="AP97" s="71" t="s">
        <v>33</v>
      </c>
      <c r="AQ97" s="74" t="s">
        <v>33</v>
      </c>
      <c r="AR97" s="71">
        <v>-1</v>
      </c>
      <c r="AS97" s="74" t="s">
        <v>33</v>
      </c>
      <c r="AT97" s="71" t="s">
        <v>33</v>
      </c>
      <c r="AU97" s="71" t="s">
        <v>33</v>
      </c>
      <c r="AV97" s="71" t="s">
        <v>33</v>
      </c>
      <c r="AW97" s="71" t="s">
        <v>33</v>
      </c>
      <c r="AX97" s="71" t="s">
        <v>33</v>
      </c>
      <c r="AY97" s="71" t="s">
        <v>33</v>
      </c>
      <c r="AZ97" s="76">
        <f t="shared" si="20"/>
        <v>-1</v>
      </c>
      <c r="BA97" s="71">
        <v>0</v>
      </c>
      <c r="BB97" s="71" t="s">
        <v>33</v>
      </c>
      <c r="BC97" s="71">
        <v>168</v>
      </c>
      <c r="BD97" s="71">
        <v>0</v>
      </c>
      <c r="BE97" s="71" t="s">
        <v>33</v>
      </c>
      <c r="BF97" s="71">
        <v>168</v>
      </c>
    </row>
    <row r="98" spans="1:58" s="71" customFormat="1">
      <c r="A98" s="10" t="s">
        <v>53</v>
      </c>
      <c r="B98" s="87">
        <v>1993</v>
      </c>
      <c r="C98" s="10" t="s">
        <v>194</v>
      </c>
      <c r="D98" s="87">
        <v>483</v>
      </c>
      <c r="E98" s="95" t="s">
        <v>258</v>
      </c>
      <c r="F98" s="10" t="s">
        <v>195</v>
      </c>
      <c r="G98" s="11" t="s">
        <v>54</v>
      </c>
      <c r="H98" s="12">
        <v>34028</v>
      </c>
      <c r="I98" s="39">
        <v>1</v>
      </c>
      <c r="J98" s="10">
        <v>5</v>
      </c>
      <c r="K98" s="71">
        <v>5</v>
      </c>
      <c r="L98" s="10">
        <v>35</v>
      </c>
      <c r="M98" s="10">
        <v>2000</v>
      </c>
      <c r="N98" s="10">
        <v>3000</v>
      </c>
      <c r="O98" s="71">
        <v>5800000</v>
      </c>
      <c r="P98" s="75">
        <f t="shared" ref="P98:P117" si="25">M98/O98*100</f>
        <v>3.4482758620689655E-2</v>
      </c>
      <c r="Q98" s="75">
        <f t="shared" ref="Q98:Q117" si="26">N98/O98*100</f>
        <v>5.1724137931034482E-2</v>
      </c>
      <c r="R98" s="10">
        <v>1</v>
      </c>
      <c r="S98" s="10">
        <v>1</v>
      </c>
      <c r="T98" s="10">
        <v>1</v>
      </c>
      <c r="U98" s="10">
        <v>1</v>
      </c>
      <c r="V98" s="10">
        <v>1</v>
      </c>
      <c r="W98" s="10">
        <v>0</v>
      </c>
      <c r="X98" s="76">
        <f t="shared" si="17"/>
        <v>0.83333333333333337</v>
      </c>
      <c r="Y98" s="71">
        <v>1</v>
      </c>
      <c r="Z98" s="10">
        <v>0</v>
      </c>
      <c r="AA98" s="10" t="s">
        <v>69</v>
      </c>
      <c r="AB98" s="10" t="s">
        <v>69</v>
      </c>
      <c r="AC98" s="10">
        <v>1</v>
      </c>
      <c r="AD98" s="10">
        <v>1</v>
      </c>
      <c r="AE98" s="10">
        <v>1</v>
      </c>
      <c r="AF98" s="71" t="s">
        <v>33</v>
      </c>
      <c r="AG98" s="10">
        <v>1</v>
      </c>
      <c r="AH98" s="76">
        <f t="shared" si="18"/>
        <v>0.83333333333333337</v>
      </c>
      <c r="AI98" s="76">
        <f t="shared" si="19"/>
        <v>0.83333333333333337</v>
      </c>
      <c r="AJ98" s="10">
        <v>224</v>
      </c>
      <c r="AK98" s="10">
        <v>1</v>
      </c>
      <c r="AL98" s="10">
        <v>1</v>
      </c>
      <c r="AM98" s="10" t="s">
        <v>33</v>
      </c>
      <c r="AN98" s="71">
        <v>1</v>
      </c>
      <c r="AO98" s="10" t="s">
        <v>33</v>
      </c>
      <c r="AP98" s="10" t="s">
        <v>33</v>
      </c>
      <c r="AQ98" s="10" t="s">
        <v>33</v>
      </c>
      <c r="AR98" s="10" t="s">
        <v>33</v>
      </c>
      <c r="AS98" s="10" t="s">
        <v>33</v>
      </c>
      <c r="AT98" s="10" t="s">
        <v>33</v>
      </c>
      <c r="AU98" s="10" t="s">
        <v>33</v>
      </c>
      <c r="AV98" s="10" t="s">
        <v>33</v>
      </c>
      <c r="AW98" s="10" t="s">
        <v>33</v>
      </c>
      <c r="AX98" s="10" t="s">
        <v>33</v>
      </c>
      <c r="AY98" s="10" t="s">
        <v>33</v>
      </c>
      <c r="AZ98" s="76">
        <f t="shared" ref="AZ98:AZ117" si="27">AVERAGE(AK98:AY98)</f>
        <v>1</v>
      </c>
      <c r="BA98" s="10">
        <v>0</v>
      </c>
      <c r="BB98" s="10" t="s">
        <v>33</v>
      </c>
      <c r="BC98" s="10">
        <v>10</v>
      </c>
      <c r="BD98" s="10">
        <v>1</v>
      </c>
      <c r="BE98" s="12">
        <v>36191</v>
      </c>
      <c r="BF98" s="10">
        <v>10</v>
      </c>
    </row>
    <row r="99" spans="1:58" s="71" customFormat="1">
      <c r="A99" s="10" t="s">
        <v>53</v>
      </c>
      <c r="B99" s="87">
        <v>1994</v>
      </c>
      <c r="C99" s="10" t="s">
        <v>194</v>
      </c>
      <c r="D99" s="87">
        <v>483</v>
      </c>
      <c r="E99" s="95" t="s">
        <v>258</v>
      </c>
      <c r="F99" s="10" t="s">
        <v>195</v>
      </c>
      <c r="G99" s="10" t="s">
        <v>54</v>
      </c>
      <c r="H99" s="12">
        <v>34028</v>
      </c>
      <c r="I99" s="39">
        <v>1</v>
      </c>
      <c r="J99" s="10">
        <v>5</v>
      </c>
      <c r="K99" s="71">
        <v>5</v>
      </c>
      <c r="L99" s="10">
        <v>35</v>
      </c>
      <c r="M99" s="10">
        <v>2000</v>
      </c>
      <c r="N99" s="10">
        <v>3000</v>
      </c>
      <c r="O99" s="71">
        <v>5800000</v>
      </c>
      <c r="P99" s="75">
        <f t="shared" si="25"/>
        <v>3.4482758620689655E-2</v>
      </c>
      <c r="Q99" s="75">
        <f t="shared" si="26"/>
        <v>5.1724137931034482E-2</v>
      </c>
      <c r="R99" s="10">
        <v>1</v>
      </c>
      <c r="S99" s="10">
        <v>1</v>
      </c>
      <c r="T99" s="10">
        <v>1</v>
      </c>
      <c r="U99" s="10">
        <v>1</v>
      </c>
      <c r="V99" s="10">
        <v>1</v>
      </c>
      <c r="W99" s="10">
        <v>0</v>
      </c>
      <c r="X99" s="76">
        <f t="shared" si="17"/>
        <v>0.83333333333333337</v>
      </c>
      <c r="Y99" s="71">
        <v>1</v>
      </c>
      <c r="Z99" s="10">
        <v>0</v>
      </c>
      <c r="AA99" s="10" t="s">
        <v>69</v>
      </c>
      <c r="AB99" s="10" t="s">
        <v>69</v>
      </c>
      <c r="AC99" s="10">
        <v>1</v>
      </c>
      <c r="AD99" s="10">
        <v>1</v>
      </c>
      <c r="AE99" s="10">
        <v>1</v>
      </c>
      <c r="AF99" s="71" t="s">
        <v>33</v>
      </c>
      <c r="AG99" s="10">
        <v>1</v>
      </c>
      <c r="AH99" s="76">
        <f t="shared" si="18"/>
        <v>0.83333333333333337</v>
      </c>
      <c r="AI99" s="76">
        <f t="shared" si="19"/>
        <v>0.83333333333333337</v>
      </c>
      <c r="AJ99" s="10">
        <v>175</v>
      </c>
      <c r="AK99" s="10">
        <v>1</v>
      </c>
      <c r="AL99" s="10">
        <v>1</v>
      </c>
      <c r="AM99" s="10" t="s">
        <v>33</v>
      </c>
      <c r="AN99" s="71">
        <v>1</v>
      </c>
      <c r="AO99" s="10" t="s">
        <v>33</v>
      </c>
      <c r="AP99" s="10" t="s">
        <v>33</v>
      </c>
      <c r="AQ99" s="10" t="s">
        <v>33</v>
      </c>
      <c r="AR99" s="10" t="s">
        <v>33</v>
      </c>
      <c r="AS99" s="10" t="s">
        <v>33</v>
      </c>
      <c r="AT99" s="10" t="s">
        <v>33</v>
      </c>
      <c r="AU99" s="10" t="s">
        <v>33</v>
      </c>
      <c r="AV99" s="10" t="s">
        <v>33</v>
      </c>
      <c r="AW99" s="10" t="s">
        <v>33</v>
      </c>
      <c r="AX99" s="10" t="s">
        <v>33</v>
      </c>
      <c r="AY99" s="10" t="s">
        <v>33</v>
      </c>
      <c r="AZ99" s="76">
        <f t="shared" si="27"/>
        <v>1</v>
      </c>
      <c r="BA99" s="10">
        <v>0</v>
      </c>
      <c r="BB99" s="10" t="s">
        <v>33</v>
      </c>
      <c r="BC99" s="10">
        <v>22</v>
      </c>
      <c r="BD99" s="10">
        <v>1</v>
      </c>
      <c r="BE99" s="12">
        <v>36191</v>
      </c>
      <c r="BF99" s="10">
        <v>22</v>
      </c>
    </row>
    <row r="100" spans="1:58" s="71" customFormat="1">
      <c r="A100" s="10" t="s">
        <v>53</v>
      </c>
      <c r="B100" s="87">
        <v>1995</v>
      </c>
      <c r="C100" s="10" t="s">
        <v>194</v>
      </c>
      <c r="D100" s="87">
        <v>483</v>
      </c>
      <c r="E100" s="95" t="s">
        <v>258</v>
      </c>
      <c r="F100" s="10" t="s">
        <v>195</v>
      </c>
      <c r="G100" s="10" t="s">
        <v>54</v>
      </c>
      <c r="H100" s="12">
        <v>34028</v>
      </c>
      <c r="I100" s="39">
        <v>1</v>
      </c>
      <c r="J100" s="10">
        <v>5</v>
      </c>
      <c r="K100" s="71">
        <v>5</v>
      </c>
      <c r="L100" s="10">
        <v>35</v>
      </c>
      <c r="M100" s="10">
        <v>2000</v>
      </c>
      <c r="N100" s="10">
        <v>3000</v>
      </c>
      <c r="O100" s="71">
        <v>5800000</v>
      </c>
      <c r="P100" s="75">
        <f t="shared" si="25"/>
        <v>3.4482758620689655E-2</v>
      </c>
      <c r="Q100" s="75">
        <f t="shared" si="26"/>
        <v>5.1724137931034482E-2</v>
      </c>
      <c r="R100" s="10">
        <v>1</v>
      </c>
      <c r="S100" s="10">
        <v>1</v>
      </c>
      <c r="T100" s="10">
        <v>1</v>
      </c>
      <c r="U100" s="10">
        <v>1</v>
      </c>
      <c r="V100" s="10">
        <v>1</v>
      </c>
      <c r="W100" s="10">
        <v>0</v>
      </c>
      <c r="X100" s="76">
        <f t="shared" si="17"/>
        <v>0.83333333333333337</v>
      </c>
      <c r="Y100" s="71">
        <v>1</v>
      </c>
      <c r="Z100" s="10">
        <v>0</v>
      </c>
      <c r="AA100" s="10" t="s">
        <v>69</v>
      </c>
      <c r="AB100" s="10" t="s">
        <v>69</v>
      </c>
      <c r="AC100" s="10">
        <v>1</v>
      </c>
      <c r="AD100" s="10">
        <v>1</v>
      </c>
      <c r="AE100" s="10">
        <v>1</v>
      </c>
      <c r="AF100" s="71" t="s">
        <v>33</v>
      </c>
      <c r="AG100" s="10">
        <v>1</v>
      </c>
      <c r="AH100" s="76">
        <f t="shared" si="18"/>
        <v>0.83333333333333337</v>
      </c>
      <c r="AI100" s="76">
        <f t="shared" si="19"/>
        <v>0.83333333333333337</v>
      </c>
      <c r="AJ100" s="10">
        <v>207</v>
      </c>
      <c r="AK100" s="10">
        <v>1</v>
      </c>
      <c r="AL100" s="10">
        <v>1</v>
      </c>
      <c r="AM100" s="10" t="s">
        <v>33</v>
      </c>
      <c r="AN100" s="71">
        <v>1</v>
      </c>
      <c r="AO100" s="10" t="s">
        <v>33</v>
      </c>
      <c r="AP100" s="10" t="s">
        <v>33</v>
      </c>
      <c r="AQ100" s="10" t="s">
        <v>33</v>
      </c>
      <c r="AR100" s="10" t="s">
        <v>33</v>
      </c>
      <c r="AS100" s="10" t="s">
        <v>33</v>
      </c>
      <c r="AT100" s="10" t="s">
        <v>33</v>
      </c>
      <c r="AU100" s="10" t="s">
        <v>33</v>
      </c>
      <c r="AV100" s="10" t="s">
        <v>33</v>
      </c>
      <c r="AW100" s="10" t="s">
        <v>33</v>
      </c>
      <c r="AX100" s="10" t="s">
        <v>33</v>
      </c>
      <c r="AY100" s="10" t="s">
        <v>33</v>
      </c>
      <c r="AZ100" s="76">
        <f t="shared" si="27"/>
        <v>1</v>
      </c>
      <c r="BA100" s="10">
        <v>0</v>
      </c>
      <c r="BB100" s="10" t="s">
        <v>33</v>
      </c>
      <c r="BC100" s="10">
        <v>34</v>
      </c>
      <c r="BD100" s="10">
        <v>1</v>
      </c>
      <c r="BE100" s="12">
        <v>36191</v>
      </c>
      <c r="BF100" s="10">
        <v>34</v>
      </c>
    </row>
    <row r="101" spans="1:58" s="71" customFormat="1">
      <c r="A101" s="10" t="s">
        <v>53</v>
      </c>
      <c r="B101" s="87">
        <v>1996</v>
      </c>
      <c r="C101" s="10" t="s">
        <v>194</v>
      </c>
      <c r="D101" s="87">
        <v>483</v>
      </c>
      <c r="E101" s="95" t="s">
        <v>258</v>
      </c>
      <c r="F101" s="10" t="s">
        <v>195</v>
      </c>
      <c r="G101" s="10" t="s">
        <v>54</v>
      </c>
      <c r="H101" s="12">
        <v>34028</v>
      </c>
      <c r="I101" s="39">
        <v>1</v>
      </c>
      <c r="J101" s="10">
        <v>5</v>
      </c>
      <c r="K101" s="71">
        <v>5</v>
      </c>
      <c r="L101" s="10">
        <v>35</v>
      </c>
      <c r="M101" s="10">
        <v>2000</v>
      </c>
      <c r="N101" s="10">
        <v>3000</v>
      </c>
      <c r="O101" s="71">
        <v>5800000</v>
      </c>
      <c r="P101" s="75">
        <f t="shared" si="25"/>
        <v>3.4482758620689655E-2</v>
      </c>
      <c r="Q101" s="75">
        <f t="shared" si="26"/>
        <v>5.1724137931034482E-2</v>
      </c>
      <c r="R101" s="10">
        <v>1</v>
      </c>
      <c r="S101" s="10">
        <v>1</v>
      </c>
      <c r="T101" s="10">
        <v>1</v>
      </c>
      <c r="U101" s="10">
        <v>1</v>
      </c>
      <c r="V101" s="10">
        <v>1</v>
      </c>
      <c r="W101" s="10">
        <v>0</v>
      </c>
      <c r="X101" s="76">
        <f t="shared" si="17"/>
        <v>0.83333333333333337</v>
      </c>
      <c r="Y101" s="71">
        <v>1</v>
      </c>
      <c r="Z101" s="10">
        <v>0</v>
      </c>
      <c r="AA101" s="10" t="s">
        <v>69</v>
      </c>
      <c r="AB101" s="10" t="s">
        <v>69</v>
      </c>
      <c r="AC101" s="10">
        <v>1</v>
      </c>
      <c r="AD101" s="10">
        <v>1</v>
      </c>
      <c r="AE101" s="10">
        <v>1</v>
      </c>
      <c r="AF101" s="71" t="s">
        <v>33</v>
      </c>
      <c r="AG101" s="10">
        <v>1</v>
      </c>
      <c r="AH101" s="76">
        <f t="shared" si="18"/>
        <v>0.83333333333333337</v>
      </c>
      <c r="AI101" s="76">
        <f t="shared" si="19"/>
        <v>0.83333333333333337</v>
      </c>
      <c r="AJ101" s="10">
        <v>223</v>
      </c>
      <c r="AK101" s="10">
        <v>1</v>
      </c>
      <c r="AL101" s="10">
        <v>1</v>
      </c>
      <c r="AM101" s="10" t="s">
        <v>33</v>
      </c>
      <c r="AN101" s="71">
        <v>1</v>
      </c>
      <c r="AO101" s="10" t="s">
        <v>33</v>
      </c>
      <c r="AP101" s="10" t="s">
        <v>33</v>
      </c>
      <c r="AQ101" s="10" t="s">
        <v>33</v>
      </c>
      <c r="AR101" s="10" t="s">
        <v>33</v>
      </c>
      <c r="AS101" s="10" t="s">
        <v>33</v>
      </c>
      <c r="AT101" s="10" t="s">
        <v>33</v>
      </c>
      <c r="AU101" s="10" t="s">
        <v>33</v>
      </c>
      <c r="AV101" s="10" t="s">
        <v>33</v>
      </c>
      <c r="AW101" s="10" t="s">
        <v>33</v>
      </c>
      <c r="AX101" s="10" t="s">
        <v>33</v>
      </c>
      <c r="AY101" s="10" t="s">
        <v>33</v>
      </c>
      <c r="AZ101" s="76">
        <f t="shared" si="27"/>
        <v>1</v>
      </c>
      <c r="BA101" s="10">
        <v>0</v>
      </c>
      <c r="BB101" s="10" t="s">
        <v>33</v>
      </c>
      <c r="BC101" s="10">
        <v>46</v>
      </c>
      <c r="BD101" s="10">
        <v>1</v>
      </c>
      <c r="BE101" s="12">
        <v>36191</v>
      </c>
      <c r="BF101" s="10">
        <v>46</v>
      </c>
    </row>
    <row r="102" spans="1:58" s="71" customFormat="1">
      <c r="A102" s="10" t="s">
        <v>53</v>
      </c>
      <c r="B102" s="87">
        <v>1997</v>
      </c>
      <c r="C102" s="10" t="s">
        <v>194</v>
      </c>
      <c r="D102" s="87">
        <v>483</v>
      </c>
      <c r="E102" s="95" t="s">
        <v>258</v>
      </c>
      <c r="F102" s="10" t="s">
        <v>195</v>
      </c>
      <c r="G102" s="10" t="s">
        <v>54</v>
      </c>
      <c r="H102" s="12">
        <v>34028</v>
      </c>
      <c r="I102" s="39">
        <v>1</v>
      </c>
      <c r="J102" s="10">
        <v>5</v>
      </c>
      <c r="K102" s="71">
        <v>5</v>
      </c>
      <c r="L102" s="10">
        <v>35</v>
      </c>
      <c r="M102" s="10">
        <v>2000</v>
      </c>
      <c r="N102" s="10">
        <v>3000</v>
      </c>
      <c r="O102" s="71">
        <v>5800000</v>
      </c>
      <c r="P102" s="75">
        <f t="shared" si="25"/>
        <v>3.4482758620689655E-2</v>
      </c>
      <c r="Q102" s="75">
        <f t="shared" si="26"/>
        <v>5.1724137931034482E-2</v>
      </c>
      <c r="R102" s="10">
        <v>1</v>
      </c>
      <c r="S102" s="10">
        <v>1</v>
      </c>
      <c r="T102" s="10">
        <v>1</v>
      </c>
      <c r="U102" s="10">
        <v>1</v>
      </c>
      <c r="V102" s="10">
        <v>1</v>
      </c>
      <c r="W102" s="10">
        <v>0</v>
      </c>
      <c r="X102" s="76">
        <f t="shared" si="17"/>
        <v>0.83333333333333337</v>
      </c>
      <c r="Y102" s="71">
        <v>1</v>
      </c>
      <c r="Z102" s="10">
        <v>0</v>
      </c>
      <c r="AA102" s="10" t="s">
        <v>69</v>
      </c>
      <c r="AB102" s="10" t="s">
        <v>69</v>
      </c>
      <c r="AC102" s="10">
        <v>1</v>
      </c>
      <c r="AD102" s="10">
        <v>1</v>
      </c>
      <c r="AE102" s="10">
        <v>1</v>
      </c>
      <c r="AF102" s="71" t="s">
        <v>33</v>
      </c>
      <c r="AG102" s="10">
        <v>1</v>
      </c>
      <c r="AH102" s="76">
        <f t="shared" si="18"/>
        <v>0.83333333333333337</v>
      </c>
      <c r="AI102" s="76">
        <f t="shared" si="19"/>
        <v>0.83333333333333337</v>
      </c>
      <c r="AJ102" s="10">
        <v>207</v>
      </c>
      <c r="AK102" s="10">
        <v>1</v>
      </c>
      <c r="AL102" s="10">
        <v>1</v>
      </c>
      <c r="AM102" s="10" t="s">
        <v>33</v>
      </c>
      <c r="AN102" s="71">
        <v>1</v>
      </c>
      <c r="AO102" s="10" t="s">
        <v>33</v>
      </c>
      <c r="AP102" s="10" t="s">
        <v>33</v>
      </c>
      <c r="AQ102" s="10" t="s">
        <v>33</v>
      </c>
      <c r="AR102" s="10" t="s">
        <v>33</v>
      </c>
      <c r="AS102" s="10" t="s">
        <v>33</v>
      </c>
      <c r="AT102" s="10" t="s">
        <v>33</v>
      </c>
      <c r="AU102" s="10" t="s">
        <v>33</v>
      </c>
      <c r="AV102" s="10" t="s">
        <v>33</v>
      </c>
      <c r="AW102" s="10" t="s">
        <v>33</v>
      </c>
      <c r="AX102" s="10" t="s">
        <v>33</v>
      </c>
      <c r="AY102" s="10" t="s">
        <v>33</v>
      </c>
      <c r="AZ102" s="76">
        <f t="shared" si="27"/>
        <v>1</v>
      </c>
      <c r="BA102" s="10">
        <v>0</v>
      </c>
      <c r="BB102" s="10" t="s">
        <v>33</v>
      </c>
      <c r="BC102" s="10">
        <v>58</v>
      </c>
      <c r="BD102" s="10">
        <v>1</v>
      </c>
      <c r="BE102" s="12">
        <v>36191</v>
      </c>
      <c r="BF102" s="10">
        <v>58</v>
      </c>
    </row>
    <row r="103" spans="1:58" s="71" customFormat="1">
      <c r="A103" s="10" t="s">
        <v>53</v>
      </c>
      <c r="B103" s="87">
        <v>1998</v>
      </c>
      <c r="C103" s="10" t="s">
        <v>194</v>
      </c>
      <c r="D103" s="87">
        <v>483</v>
      </c>
      <c r="E103" s="95" t="s">
        <v>258</v>
      </c>
      <c r="F103" s="10" t="s">
        <v>195</v>
      </c>
      <c r="G103" s="10" t="s">
        <v>54</v>
      </c>
      <c r="H103" s="12">
        <v>34028</v>
      </c>
      <c r="I103" s="39">
        <v>1</v>
      </c>
      <c r="J103" s="10">
        <v>5</v>
      </c>
      <c r="K103" s="71">
        <v>5</v>
      </c>
      <c r="L103" s="10">
        <v>35</v>
      </c>
      <c r="M103" s="10">
        <v>2000</v>
      </c>
      <c r="N103" s="10">
        <v>3000</v>
      </c>
      <c r="O103" s="71">
        <v>5800000</v>
      </c>
      <c r="P103" s="75">
        <f t="shared" si="25"/>
        <v>3.4482758620689655E-2</v>
      </c>
      <c r="Q103" s="75">
        <f t="shared" si="26"/>
        <v>5.1724137931034482E-2</v>
      </c>
      <c r="R103" s="10">
        <v>1</v>
      </c>
      <c r="S103" s="10">
        <v>1</v>
      </c>
      <c r="T103" s="10">
        <v>1</v>
      </c>
      <c r="U103" s="10">
        <v>1</v>
      </c>
      <c r="V103" s="10">
        <v>1</v>
      </c>
      <c r="W103" s="10">
        <v>0</v>
      </c>
      <c r="X103" s="76">
        <f t="shared" si="17"/>
        <v>0.83333333333333337</v>
      </c>
      <c r="Y103" s="71">
        <v>1</v>
      </c>
      <c r="Z103" s="10">
        <v>0</v>
      </c>
      <c r="AA103" s="10" t="s">
        <v>69</v>
      </c>
      <c r="AB103" s="10" t="s">
        <v>69</v>
      </c>
      <c r="AC103" s="10">
        <v>1</v>
      </c>
      <c r="AD103" s="10">
        <v>1</v>
      </c>
      <c r="AE103" s="10">
        <v>1</v>
      </c>
      <c r="AF103" s="71" t="s">
        <v>33</v>
      </c>
      <c r="AG103" s="10">
        <v>1</v>
      </c>
      <c r="AH103" s="76">
        <f t="shared" si="18"/>
        <v>0.83333333333333337</v>
      </c>
      <c r="AI103" s="76">
        <f t="shared" si="19"/>
        <v>0.83333333333333337</v>
      </c>
      <c r="AJ103" s="10">
        <v>226</v>
      </c>
      <c r="AK103" s="10">
        <v>1</v>
      </c>
      <c r="AL103" s="10">
        <v>1</v>
      </c>
      <c r="AM103" s="10" t="s">
        <v>33</v>
      </c>
      <c r="AN103" s="71">
        <v>1</v>
      </c>
      <c r="AO103" s="10" t="s">
        <v>33</v>
      </c>
      <c r="AP103" s="10" t="s">
        <v>33</v>
      </c>
      <c r="AQ103" s="10" t="s">
        <v>33</v>
      </c>
      <c r="AR103" s="10" t="s">
        <v>33</v>
      </c>
      <c r="AS103" s="10" t="s">
        <v>33</v>
      </c>
      <c r="AT103" s="10" t="s">
        <v>33</v>
      </c>
      <c r="AU103" s="10" t="s">
        <v>33</v>
      </c>
      <c r="AV103" s="10" t="s">
        <v>33</v>
      </c>
      <c r="AW103" s="10" t="s">
        <v>33</v>
      </c>
      <c r="AX103" s="10" t="s">
        <v>33</v>
      </c>
      <c r="AY103" s="10" t="s">
        <v>33</v>
      </c>
      <c r="AZ103" s="76">
        <f t="shared" si="27"/>
        <v>1</v>
      </c>
      <c r="BA103" s="10">
        <v>0</v>
      </c>
      <c r="BB103" s="10" t="s">
        <v>33</v>
      </c>
      <c r="BC103" s="10">
        <v>70</v>
      </c>
      <c r="BD103" s="10">
        <v>1</v>
      </c>
      <c r="BE103" s="12">
        <v>36191</v>
      </c>
      <c r="BF103" s="10">
        <v>70</v>
      </c>
    </row>
    <row r="104" spans="1:58" s="71" customFormat="1">
      <c r="A104" s="10" t="s">
        <v>53</v>
      </c>
      <c r="B104" s="87">
        <v>1999</v>
      </c>
      <c r="C104" s="10" t="s">
        <v>194</v>
      </c>
      <c r="D104" s="87">
        <v>483</v>
      </c>
      <c r="E104" s="95" t="s">
        <v>258</v>
      </c>
      <c r="F104" s="10" t="s">
        <v>195</v>
      </c>
      <c r="G104" s="10" t="s">
        <v>54</v>
      </c>
      <c r="H104" s="12">
        <v>34028</v>
      </c>
      <c r="I104" s="39">
        <v>1</v>
      </c>
      <c r="J104" s="10">
        <v>5</v>
      </c>
      <c r="K104" s="71">
        <v>5</v>
      </c>
      <c r="L104" s="10">
        <v>35</v>
      </c>
      <c r="M104" s="10">
        <v>2000</v>
      </c>
      <c r="N104" s="10">
        <v>3000</v>
      </c>
      <c r="O104" s="71">
        <v>5800000</v>
      </c>
      <c r="P104" s="75">
        <f t="shared" si="25"/>
        <v>3.4482758620689655E-2</v>
      </c>
      <c r="Q104" s="75">
        <f t="shared" si="26"/>
        <v>5.1724137931034482E-2</v>
      </c>
      <c r="R104" s="10">
        <v>1</v>
      </c>
      <c r="S104" s="10">
        <v>1</v>
      </c>
      <c r="T104" s="10">
        <v>1</v>
      </c>
      <c r="U104" s="10">
        <v>1</v>
      </c>
      <c r="V104" s="10">
        <v>1</v>
      </c>
      <c r="W104" s="10">
        <v>0</v>
      </c>
      <c r="X104" s="76">
        <f t="shared" si="17"/>
        <v>0.83333333333333337</v>
      </c>
      <c r="Y104" s="71">
        <v>1</v>
      </c>
      <c r="Z104" s="10">
        <v>0</v>
      </c>
      <c r="AA104" s="10" t="s">
        <v>69</v>
      </c>
      <c r="AB104" s="10" t="s">
        <v>69</v>
      </c>
      <c r="AC104" s="10">
        <v>1</v>
      </c>
      <c r="AD104" s="10">
        <v>1</v>
      </c>
      <c r="AE104" s="10">
        <v>1</v>
      </c>
      <c r="AF104" s="71" t="s">
        <v>33</v>
      </c>
      <c r="AG104" s="10">
        <v>1</v>
      </c>
      <c r="AH104" s="76">
        <f t="shared" si="18"/>
        <v>0.83333333333333337</v>
      </c>
      <c r="AI104" s="76">
        <f t="shared" si="19"/>
        <v>0.83333333333333337</v>
      </c>
      <c r="AJ104" s="10">
        <v>192</v>
      </c>
      <c r="AK104" s="10">
        <v>1</v>
      </c>
      <c r="AL104" s="10">
        <v>1</v>
      </c>
      <c r="AM104" s="10" t="s">
        <v>33</v>
      </c>
      <c r="AN104" s="71">
        <v>1</v>
      </c>
      <c r="AO104" s="10" t="s">
        <v>33</v>
      </c>
      <c r="AP104" s="10" t="s">
        <v>33</v>
      </c>
      <c r="AQ104" s="10" t="s">
        <v>33</v>
      </c>
      <c r="AR104" s="10" t="s">
        <v>33</v>
      </c>
      <c r="AS104" s="10" t="s">
        <v>33</v>
      </c>
      <c r="AT104" s="10" t="s">
        <v>33</v>
      </c>
      <c r="AU104" s="10" t="s">
        <v>33</v>
      </c>
      <c r="AV104" s="10" t="s">
        <v>33</v>
      </c>
      <c r="AW104" s="10" t="s">
        <v>33</v>
      </c>
      <c r="AX104" s="10" t="s">
        <v>33</v>
      </c>
      <c r="AY104" s="10" t="s">
        <v>33</v>
      </c>
      <c r="AZ104" s="76">
        <f t="shared" si="27"/>
        <v>1</v>
      </c>
      <c r="BA104" s="10">
        <v>0</v>
      </c>
      <c r="BB104" s="10" t="s">
        <v>33</v>
      </c>
      <c r="BC104" s="10">
        <v>82</v>
      </c>
      <c r="BD104" s="10">
        <v>1</v>
      </c>
      <c r="BE104" s="12">
        <v>36191</v>
      </c>
      <c r="BF104" s="10">
        <v>71</v>
      </c>
    </row>
    <row r="105" spans="1:58" s="71" customFormat="1">
      <c r="A105" s="10" t="s">
        <v>53</v>
      </c>
      <c r="B105" s="87">
        <v>2000</v>
      </c>
      <c r="C105" s="10" t="s">
        <v>194</v>
      </c>
      <c r="D105" s="87">
        <v>483</v>
      </c>
      <c r="E105" s="95" t="s">
        <v>258</v>
      </c>
      <c r="F105" s="10" t="s">
        <v>195</v>
      </c>
      <c r="G105" s="10" t="s">
        <v>54</v>
      </c>
      <c r="H105" s="12">
        <v>34028</v>
      </c>
      <c r="I105" s="39">
        <v>1</v>
      </c>
      <c r="J105" s="10">
        <v>5</v>
      </c>
      <c r="K105" s="71">
        <v>5</v>
      </c>
      <c r="L105" s="10">
        <v>35</v>
      </c>
      <c r="M105" s="10">
        <v>2000</v>
      </c>
      <c r="N105" s="10">
        <v>3000</v>
      </c>
      <c r="O105" s="71">
        <v>5800000</v>
      </c>
      <c r="P105" s="75">
        <f t="shared" si="25"/>
        <v>3.4482758620689655E-2</v>
      </c>
      <c r="Q105" s="75">
        <f t="shared" si="26"/>
        <v>5.1724137931034482E-2</v>
      </c>
      <c r="R105" s="10">
        <v>1</v>
      </c>
      <c r="S105" s="10">
        <v>1</v>
      </c>
      <c r="T105" s="10">
        <v>1</v>
      </c>
      <c r="U105" s="10">
        <v>1</v>
      </c>
      <c r="V105" s="10">
        <v>1</v>
      </c>
      <c r="W105" s="10">
        <v>0</v>
      </c>
      <c r="X105" s="76">
        <f t="shared" si="17"/>
        <v>0.83333333333333337</v>
      </c>
      <c r="Y105" s="71">
        <v>1</v>
      </c>
      <c r="Z105" s="71">
        <v>1</v>
      </c>
      <c r="AA105" s="10" t="s">
        <v>33</v>
      </c>
      <c r="AB105" s="10" t="s">
        <v>33</v>
      </c>
      <c r="AC105" s="10">
        <v>1</v>
      </c>
      <c r="AD105" s="10">
        <v>1</v>
      </c>
      <c r="AE105" s="10">
        <v>1</v>
      </c>
      <c r="AF105" s="71" t="s">
        <v>33</v>
      </c>
      <c r="AG105" s="10">
        <v>1</v>
      </c>
      <c r="AH105" s="76">
        <f t="shared" si="18"/>
        <v>1</v>
      </c>
      <c r="AI105" s="76">
        <f t="shared" si="19"/>
        <v>0.91666666666666674</v>
      </c>
      <c r="AJ105" s="10">
        <v>167</v>
      </c>
      <c r="AK105" s="10">
        <v>1</v>
      </c>
      <c r="AL105" s="10">
        <v>1</v>
      </c>
      <c r="AM105" s="10" t="s">
        <v>33</v>
      </c>
      <c r="AN105" s="71">
        <v>1</v>
      </c>
      <c r="AO105" s="10" t="s">
        <v>33</v>
      </c>
      <c r="AP105" s="10" t="s">
        <v>33</v>
      </c>
      <c r="AQ105" s="10" t="s">
        <v>33</v>
      </c>
      <c r="AR105" s="10" t="s">
        <v>33</v>
      </c>
      <c r="AS105" s="10" t="s">
        <v>33</v>
      </c>
      <c r="AT105" s="10" t="s">
        <v>33</v>
      </c>
      <c r="AU105" s="10" t="s">
        <v>33</v>
      </c>
      <c r="AV105" s="10" t="s">
        <v>33</v>
      </c>
      <c r="AW105" s="10" t="s">
        <v>33</v>
      </c>
      <c r="AX105" s="10" t="s">
        <v>33</v>
      </c>
      <c r="AY105" s="10" t="s">
        <v>33</v>
      </c>
      <c r="AZ105" s="76">
        <f t="shared" si="27"/>
        <v>1</v>
      </c>
      <c r="BA105" s="10">
        <v>0</v>
      </c>
      <c r="BB105" s="10" t="s">
        <v>33</v>
      </c>
      <c r="BC105" s="10">
        <v>94</v>
      </c>
      <c r="BD105" s="10">
        <v>1</v>
      </c>
      <c r="BE105" s="12">
        <v>36191</v>
      </c>
      <c r="BF105" s="10">
        <v>71</v>
      </c>
    </row>
    <row r="106" spans="1:58" s="71" customFormat="1">
      <c r="A106" s="10" t="s">
        <v>53</v>
      </c>
      <c r="B106" s="87">
        <v>2001</v>
      </c>
      <c r="C106" s="10" t="s">
        <v>194</v>
      </c>
      <c r="D106" s="87">
        <v>483</v>
      </c>
      <c r="E106" s="95" t="s">
        <v>258</v>
      </c>
      <c r="F106" s="10" t="s">
        <v>195</v>
      </c>
      <c r="G106" s="10" t="s">
        <v>54</v>
      </c>
      <c r="H106" s="12">
        <v>34028</v>
      </c>
      <c r="I106" s="39">
        <v>1</v>
      </c>
      <c r="J106" s="10">
        <v>5</v>
      </c>
      <c r="K106" s="71">
        <v>5</v>
      </c>
      <c r="L106" s="10">
        <v>35</v>
      </c>
      <c r="M106" s="10">
        <v>2000</v>
      </c>
      <c r="N106" s="10">
        <v>3000</v>
      </c>
      <c r="O106" s="71">
        <v>5800000</v>
      </c>
      <c r="P106" s="75">
        <f t="shared" si="25"/>
        <v>3.4482758620689655E-2</v>
      </c>
      <c r="Q106" s="75">
        <f t="shared" si="26"/>
        <v>5.1724137931034482E-2</v>
      </c>
      <c r="R106" s="10">
        <v>1</v>
      </c>
      <c r="S106" s="10">
        <v>1</v>
      </c>
      <c r="T106" s="10">
        <v>1</v>
      </c>
      <c r="U106" s="10">
        <v>1</v>
      </c>
      <c r="V106" s="10">
        <v>1</v>
      </c>
      <c r="W106" s="10">
        <v>0</v>
      </c>
      <c r="X106" s="76">
        <f t="shared" si="17"/>
        <v>0.83333333333333337</v>
      </c>
      <c r="Y106" s="71">
        <v>1</v>
      </c>
      <c r="Z106" s="71">
        <v>1</v>
      </c>
      <c r="AA106" s="10" t="s">
        <v>33</v>
      </c>
      <c r="AB106" s="10" t="s">
        <v>33</v>
      </c>
      <c r="AC106" s="10">
        <v>1</v>
      </c>
      <c r="AD106" s="10">
        <v>1</v>
      </c>
      <c r="AE106" s="10">
        <v>1</v>
      </c>
      <c r="AF106" s="71" t="s">
        <v>33</v>
      </c>
      <c r="AG106" s="10">
        <v>1</v>
      </c>
      <c r="AH106" s="76">
        <f t="shared" si="18"/>
        <v>1</v>
      </c>
      <c r="AI106" s="76">
        <f t="shared" si="19"/>
        <v>0.91666666666666674</v>
      </c>
      <c r="AJ106" s="10">
        <v>198</v>
      </c>
      <c r="AK106" s="10">
        <v>1</v>
      </c>
      <c r="AL106" s="10">
        <v>1</v>
      </c>
      <c r="AM106" s="10" t="s">
        <v>33</v>
      </c>
      <c r="AN106" s="71">
        <v>1</v>
      </c>
      <c r="AO106" s="10" t="s">
        <v>33</v>
      </c>
      <c r="AP106" s="10" t="s">
        <v>33</v>
      </c>
      <c r="AQ106" s="10" t="s">
        <v>33</v>
      </c>
      <c r="AR106" s="10" t="s">
        <v>33</v>
      </c>
      <c r="AS106" s="10" t="s">
        <v>33</v>
      </c>
      <c r="AT106" s="10" t="s">
        <v>33</v>
      </c>
      <c r="AU106" s="10" t="s">
        <v>33</v>
      </c>
      <c r="AV106" s="10" t="s">
        <v>33</v>
      </c>
      <c r="AW106" s="10" t="s">
        <v>33</v>
      </c>
      <c r="AX106" s="10" t="s">
        <v>33</v>
      </c>
      <c r="AY106" s="10" t="s">
        <v>33</v>
      </c>
      <c r="AZ106" s="76">
        <f t="shared" si="27"/>
        <v>1</v>
      </c>
      <c r="BA106" s="10">
        <v>0</v>
      </c>
      <c r="BB106" s="10" t="s">
        <v>33</v>
      </c>
      <c r="BC106" s="10">
        <v>106</v>
      </c>
      <c r="BD106" s="10">
        <v>1</v>
      </c>
      <c r="BE106" s="12">
        <v>36191</v>
      </c>
      <c r="BF106" s="10">
        <v>71</v>
      </c>
    </row>
    <row r="107" spans="1:58" s="71" customFormat="1">
      <c r="A107" s="10" t="s">
        <v>53</v>
      </c>
      <c r="B107" s="87">
        <v>2002</v>
      </c>
      <c r="C107" s="10" t="s">
        <v>194</v>
      </c>
      <c r="D107" s="87">
        <v>483</v>
      </c>
      <c r="E107" s="95" t="s">
        <v>258</v>
      </c>
      <c r="F107" s="10" t="s">
        <v>195</v>
      </c>
      <c r="G107" s="10" t="s">
        <v>54</v>
      </c>
      <c r="H107" s="12">
        <v>34028</v>
      </c>
      <c r="I107" s="39">
        <v>1</v>
      </c>
      <c r="J107" s="10">
        <v>5</v>
      </c>
      <c r="K107" s="71">
        <v>5</v>
      </c>
      <c r="L107" s="10">
        <v>35</v>
      </c>
      <c r="M107" s="10">
        <v>2000</v>
      </c>
      <c r="N107" s="10">
        <v>3000</v>
      </c>
      <c r="O107" s="71">
        <v>5800000</v>
      </c>
      <c r="P107" s="75">
        <f t="shared" si="25"/>
        <v>3.4482758620689655E-2</v>
      </c>
      <c r="Q107" s="75">
        <f t="shared" si="26"/>
        <v>5.1724137931034482E-2</v>
      </c>
      <c r="R107" s="10">
        <v>1</v>
      </c>
      <c r="S107" s="10">
        <v>1</v>
      </c>
      <c r="T107" s="10">
        <v>1</v>
      </c>
      <c r="U107" s="10">
        <v>1</v>
      </c>
      <c r="V107" s="10">
        <v>1</v>
      </c>
      <c r="W107" s="10">
        <v>0</v>
      </c>
      <c r="X107" s="76">
        <f t="shared" si="17"/>
        <v>0.83333333333333337</v>
      </c>
      <c r="Y107" s="71">
        <v>1</v>
      </c>
      <c r="Z107" s="71">
        <v>1</v>
      </c>
      <c r="AA107" s="10" t="s">
        <v>33</v>
      </c>
      <c r="AB107" s="10" t="s">
        <v>33</v>
      </c>
      <c r="AC107" s="10">
        <v>1</v>
      </c>
      <c r="AD107" s="10">
        <v>1</v>
      </c>
      <c r="AE107" s="10">
        <v>1</v>
      </c>
      <c r="AF107" s="71" t="s">
        <v>33</v>
      </c>
      <c r="AG107" s="10">
        <v>1</v>
      </c>
      <c r="AH107" s="76">
        <f t="shared" si="18"/>
        <v>1</v>
      </c>
      <c r="AI107" s="76">
        <f t="shared" si="19"/>
        <v>0.91666666666666674</v>
      </c>
      <c r="AJ107" s="10">
        <v>222</v>
      </c>
      <c r="AK107" s="10">
        <v>1</v>
      </c>
      <c r="AL107" s="10">
        <v>1</v>
      </c>
      <c r="AM107" s="10" t="s">
        <v>33</v>
      </c>
      <c r="AN107" s="71">
        <v>1</v>
      </c>
      <c r="AO107" s="10" t="s">
        <v>33</v>
      </c>
      <c r="AP107" s="10" t="s">
        <v>33</v>
      </c>
      <c r="AQ107" s="10" t="s">
        <v>33</v>
      </c>
      <c r="AR107" s="10" t="s">
        <v>33</v>
      </c>
      <c r="AS107" s="10" t="s">
        <v>33</v>
      </c>
      <c r="AT107" s="10" t="s">
        <v>33</v>
      </c>
      <c r="AU107" s="10" t="s">
        <v>33</v>
      </c>
      <c r="AV107" s="10" t="s">
        <v>33</v>
      </c>
      <c r="AW107" s="10" t="s">
        <v>33</v>
      </c>
      <c r="AX107" s="10" t="s">
        <v>33</v>
      </c>
      <c r="AY107" s="10" t="s">
        <v>33</v>
      </c>
      <c r="AZ107" s="76">
        <f t="shared" si="27"/>
        <v>1</v>
      </c>
      <c r="BA107" s="10">
        <v>0</v>
      </c>
      <c r="BB107" s="10" t="s">
        <v>33</v>
      </c>
      <c r="BC107" s="10">
        <v>118</v>
      </c>
      <c r="BD107" s="10">
        <v>1</v>
      </c>
      <c r="BE107" s="12">
        <v>36191</v>
      </c>
      <c r="BF107" s="10">
        <v>71</v>
      </c>
    </row>
    <row r="108" spans="1:58" s="71" customFormat="1">
      <c r="A108" s="10" t="s">
        <v>53</v>
      </c>
      <c r="B108" s="87">
        <v>2003</v>
      </c>
      <c r="C108" s="10" t="s">
        <v>194</v>
      </c>
      <c r="D108" s="87">
        <v>483</v>
      </c>
      <c r="E108" s="95" t="s">
        <v>258</v>
      </c>
      <c r="F108" s="10" t="s">
        <v>195</v>
      </c>
      <c r="G108" s="10" t="s">
        <v>54</v>
      </c>
      <c r="H108" s="12">
        <v>34028</v>
      </c>
      <c r="I108" s="39">
        <v>1</v>
      </c>
      <c r="J108" s="10">
        <v>5</v>
      </c>
      <c r="K108" s="71">
        <v>5</v>
      </c>
      <c r="L108" s="10">
        <v>35</v>
      </c>
      <c r="M108" s="10">
        <v>2000</v>
      </c>
      <c r="N108" s="10">
        <v>3000</v>
      </c>
      <c r="O108" s="71">
        <v>5800000</v>
      </c>
      <c r="P108" s="75">
        <f t="shared" si="25"/>
        <v>3.4482758620689655E-2</v>
      </c>
      <c r="Q108" s="75">
        <f t="shared" si="26"/>
        <v>5.1724137931034482E-2</v>
      </c>
      <c r="R108" s="10">
        <v>1</v>
      </c>
      <c r="S108" s="10">
        <v>1</v>
      </c>
      <c r="T108" s="10">
        <v>1</v>
      </c>
      <c r="U108" s="10">
        <v>1</v>
      </c>
      <c r="V108" s="10">
        <v>1</v>
      </c>
      <c r="W108" s="10">
        <v>0</v>
      </c>
      <c r="X108" s="76">
        <f t="shared" si="17"/>
        <v>0.83333333333333337</v>
      </c>
      <c r="Y108" s="71">
        <v>1</v>
      </c>
      <c r="Z108" s="71">
        <v>1</v>
      </c>
      <c r="AA108" s="10" t="s">
        <v>33</v>
      </c>
      <c r="AB108" s="10" t="s">
        <v>33</v>
      </c>
      <c r="AC108" s="10">
        <v>1</v>
      </c>
      <c r="AD108" s="10">
        <v>1</v>
      </c>
      <c r="AE108" s="10">
        <v>1</v>
      </c>
      <c r="AF108" s="71" t="s">
        <v>33</v>
      </c>
      <c r="AG108" s="10">
        <v>1</v>
      </c>
      <c r="AH108" s="76">
        <f t="shared" si="18"/>
        <v>1</v>
      </c>
      <c r="AI108" s="76">
        <f t="shared" si="19"/>
        <v>0.91666666666666674</v>
      </c>
      <c r="AJ108" s="10">
        <v>294</v>
      </c>
      <c r="AK108" s="10">
        <v>1</v>
      </c>
      <c r="AL108" s="10">
        <v>1</v>
      </c>
      <c r="AM108" s="10" t="s">
        <v>33</v>
      </c>
      <c r="AN108" s="71">
        <v>1</v>
      </c>
      <c r="AO108" s="10" t="s">
        <v>33</v>
      </c>
      <c r="AP108" s="10" t="s">
        <v>33</v>
      </c>
      <c r="AQ108" s="10" t="s">
        <v>33</v>
      </c>
      <c r="AR108" s="10" t="s">
        <v>33</v>
      </c>
      <c r="AS108" s="10" t="s">
        <v>33</v>
      </c>
      <c r="AT108" s="10" t="s">
        <v>33</v>
      </c>
      <c r="AU108" s="10" t="s">
        <v>33</v>
      </c>
      <c r="AV108" s="10" t="s">
        <v>33</v>
      </c>
      <c r="AW108" s="10" t="s">
        <v>33</v>
      </c>
      <c r="AX108" s="10" t="s">
        <v>33</v>
      </c>
      <c r="AY108" s="10" t="s">
        <v>33</v>
      </c>
      <c r="AZ108" s="76">
        <f t="shared" si="27"/>
        <v>1</v>
      </c>
      <c r="BA108" s="10">
        <v>0</v>
      </c>
      <c r="BB108" s="10" t="s">
        <v>33</v>
      </c>
      <c r="BC108" s="10">
        <v>130</v>
      </c>
      <c r="BD108" s="10">
        <v>1</v>
      </c>
      <c r="BE108" s="12">
        <v>36191</v>
      </c>
      <c r="BF108" s="10">
        <v>71</v>
      </c>
    </row>
    <row r="109" spans="1:58" s="71" customFormat="1">
      <c r="A109" s="10" t="s">
        <v>53</v>
      </c>
      <c r="B109" s="87">
        <v>2004</v>
      </c>
      <c r="C109" s="10" t="s">
        <v>194</v>
      </c>
      <c r="D109" s="87">
        <v>483</v>
      </c>
      <c r="E109" s="95" t="s">
        <v>258</v>
      </c>
      <c r="F109" s="10" t="s">
        <v>195</v>
      </c>
      <c r="G109" s="10" t="s">
        <v>54</v>
      </c>
      <c r="H109" s="12">
        <v>34028</v>
      </c>
      <c r="I109" s="39">
        <v>1</v>
      </c>
      <c r="J109" s="10">
        <v>5</v>
      </c>
      <c r="K109" s="71">
        <v>5</v>
      </c>
      <c r="L109" s="10">
        <v>35</v>
      </c>
      <c r="M109" s="10">
        <v>2000</v>
      </c>
      <c r="N109" s="10">
        <v>3000</v>
      </c>
      <c r="O109" s="71">
        <v>5800000</v>
      </c>
      <c r="P109" s="75">
        <f t="shared" si="25"/>
        <v>3.4482758620689655E-2</v>
      </c>
      <c r="Q109" s="75">
        <f t="shared" si="26"/>
        <v>5.1724137931034482E-2</v>
      </c>
      <c r="R109" s="10">
        <v>1</v>
      </c>
      <c r="S109" s="10">
        <v>1</v>
      </c>
      <c r="T109" s="10">
        <v>1</v>
      </c>
      <c r="U109" s="10">
        <v>1</v>
      </c>
      <c r="V109" s="10">
        <v>1</v>
      </c>
      <c r="W109" s="10">
        <v>0</v>
      </c>
      <c r="X109" s="76">
        <f t="shared" si="17"/>
        <v>0.83333333333333337</v>
      </c>
      <c r="Y109" s="71">
        <v>1</v>
      </c>
      <c r="Z109" s="71">
        <v>1</v>
      </c>
      <c r="AA109" s="10" t="s">
        <v>33</v>
      </c>
      <c r="AB109" s="10" t="s">
        <v>33</v>
      </c>
      <c r="AC109" s="10">
        <v>1</v>
      </c>
      <c r="AD109" s="10">
        <v>1</v>
      </c>
      <c r="AE109" s="10">
        <v>1</v>
      </c>
      <c r="AF109" s="71" t="s">
        <v>33</v>
      </c>
      <c r="AG109" s="10">
        <v>1</v>
      </c>
      <c r="AH109" s="76">
        <f t="shared" si="18"/>
        <v>1</v>
      </c>
      <c r="AI109" s="76">
        <f t="shared" si="19"/>
        <v>0.91666666666666674</v>
      </c>
      <c r="AJ109" s="10">
        <v>457</v>
      </c>
      <c r="AK109" s="10">
        <v>1</v>
      </c>
      <c r="AL109" s="10">
        <v>1</v>
      </c>
      <c r="AM109" s="10" t="s">
        <v>33</v>
      </c>
      <c r="AN109" s="71">
        <v>1</v>
      </c>
      <c r="AO109" s="10" t="s">
        <v>33</v>
      </c>
      <c r="AP109" s="10" t="s">
        <v>33</v>
      </c>
      <c r="AQ109" s="10" t="s">
        <v>33</v>
      </c>
      <c r="AR109" s="10" t="s">
        <v>33</v>
      </c>
      <c r="AS109" s="10" t="s">
        <v>33</v>
      </c>
      <c r="AT109" s="10" t="s">
        <v>33</v>
      </c>
      <c r="AU109" s="10" t="s">
        <v>33</v>
      </c>
      <c r="AV109" s="10" t="s">
        <v>33</v>
      </c>
      <c r="AW109" s="10" t="s">
        <v>33</v>
      </c>
      <c r="AX109" s="10" t="s">
        <v>33</v>
      </c>
      <c r="AY109" s="10" t="s">
        <v>33</v>
      </c>
      <c r="AZ109" s="76">
        <f t="shared" si="27"/>
        <v>1</v>
      </c>
      <c r="BA109" s="10">
        <v>0</v>
      </c>
      <c r="BB109" s="10" t="s">
        <v>33</v>
      </c>
      <c r="BC109" s="10">
        <v>142</v>
      </c>
      <c r="BD109" s="10">
        <v>1</v>
      </c>
      <c r="BE109" s="12">
        <v>36191</v>
      </c>
      <c r="BF109" s="10">
        <v>71</v>
      </c>
    </row>
    <row r="110" spans="1:58" s="71" customFormat="1">
      <c r="A110" s="10" t="s">
        <v>53</v>
      </c>
      <c r="B110" s="87">
        <v>2005</v>
      </c>
      <c r="C110" s="10" t="s">
        <v>194</v>
      </c>
      <c r="D110" s="87">
        <v>483</v>
      </c>
      <c r="E110" s="95" t="s">
        <v>258</v>
      </c>
      <c r="F110" s="10" t="s">
        <v>195</v>
      </c>
      <c r="G110" s="10" t="s">
        <v>54</v>
      </c>
      <c r="H110" s="12">
        <v>34028</v>
      </c>
      <c r="I110" s="39">
        <v>1</v>
      </c>
      <c r="J110" s="10">
        <v>5</v>
      </c>
      <c r="K110" s="71">
        <v>5</v>
      </c>
      <c r="L110" s="10">
        <v>35</v>
      </c>
      <c r="M110" s="10">
        <v>2000</v>
      </c>
      <c r="N110" s="10">
        <v>3000</v>
      </c>
      <c r="O110" s="71">
        <v>5800000</v>
      </c>
      <c r="P110" s="75">
        <f t="shared" si="25"/>
        <v>3.4482758620689655E-2</v>
      </c>
      <c r="Q110" s="75">
        <f t="shared" si="26"/>
        <v>5.1724137931034482E-2</v>
      </c>
      <c r="R110" s="10">
        <v>1</v>
      </c>
      <c r="S110" s="10">
        <v>1</v>
      </c>
      <c r="T110" s="10">
        <v>1</v>
      </c>
      <c r="U110" s="10">
        <v>1</v>
      </c>
      <c r="V110" s="10">
        <v>1</v>
      </c>
      <c r="W110" s="10">
        <v>0</v>
      </c>
      <c r="X110" s="76">
        <f t="shared" si="17"/>
        <v>0.83333333333333337</v>
      </c>
      <c r="Y110" s="71">
        <v>1</v>
      </c>
      <c r="Z110" s="71">
        <v>1</v>
      </c>
      <c r="AA110" s="10" t="s">
        <v>33</v>
      </c>
      <c r="AB110" s="10" t="s">
        <v>33</v>
      </c>
      <c r="AC110" s="10">
        <v>1</v>
      </c>
      <c r="AD110" s="10">
        <v>1</v>
      </c>
      <c r="AE110" s="10">
        <v>1</v>
      </c>
      <c r="AF110" s="71" t="s">
        <v>33</v>
      </c>
      <c r="AG110" s="10">
        <v>1</v>
      </c>
      <c r="AH110" s="76">
        <f t="shared" si="18"/>
        <v>1</v>
      </c>
      <c r="AI110" s="76">
        <f t="shared" si="19"/>
        <v>0.91666666666666674</v>
      </c>
      <c r="AJ110" s="10">
        <v>664</v>
      </c>
      <c r="AK110" s="10">
        <v>1</v>
      </c>
      <c r="AL110" s="10">
        <v>1</v>
      </c>
      <c r="AM110" s="10" t="s">
        <v>33</v>
      </c>
      <c r="AN110" s="71">
        <v>1</v>
      </c>
      <c r="AO110" s="10" t="s">
        <v>33</v>
      </c>
      <c r="AP110" s="10" t="s">
        <v>33</v>
      </c>
      <c r="AQ110" s="10" t="s">
        <v>33</v>
      </c>
      <c r="AR110" s="10" t="s">
        <v>33</v>
      </c>
      <c r="AS110" s="10" t="s">
        <v>33</v>
      </c>
      <c r="AT110" s="10" t="s">
        <v>33</v>
      </c>
      <c r="AU110" s="10" t="s">
        <v>33</v>
      </c>
      <c r="AV110" s="10" t="s">
        <v>33</v>
      </c>
      <c r="AW110" s="10" t="s">
        <v>33</v>
      </c>
      <c r="AX110" s="10" t="s">
        <v>33</v>
      </c>
      <c r="AY110" s="10" t="s">
        <v>33</v>
      </c>
      <c r="AZ110" s="76">
        <f t="shared" si="27"/>
        <v>1</v>
      </c>
      <c r="BA110" s="10">
        <v>0</v>
      </c>
      <c r="BB110" s="10" t="s">
        <v>33</v>
      </c>
      <c r="BC110" s="10">
        <v>154</v>
      </c>
      <c r="BD110" s="10">
        <v>1</v>
      </c>
      <c r="BE110" s="12">
        <v>36191</v>
      </c>
      <c r="BF110" s="10">
        <v>71</v>
      </c>
    </row>
    <row r="111" spans="1:58" s="71" customFormat="1">
      <c r="A111" s="10" t="s">
        <v>53</v>
      </c>
      <c r="B111" s="87">
        <v>2006</v>
      </c>
      <c r="C111" s="10" t="s">
        <v>194</v>
      </c>
      <c r="D111" s="87">
        <v>483</v>
      </c>
      <c r="E111" s="95" t="s">
        <v>258</v>
      </c>
      <c r="F111" s="10" t="s">
        <v>195</v>
      </c>
      <c r="G111" s="10" t="s">
        <v>54</v>
      </c>
      <c r="H111" s="12">
        <v>34028</v>
      </c>
      <c r="I111" s="39">
        <v>1</v>
      </c>
      <c r="J111" s="10">
        <v>5</v>
      </c>
      <c r="K111" s="71">
        <v>5</v>
      </c>
      <c r="L111" s="10">
        <v>35</v>
      </c>
      <c r="M111" s="10">
        <v>2000</v>
      </c>
      <c r="N111" s="10">
        <v>3000</v>
      </c>
      <c r="O111" s="71">
        <v>5800000</v>
      </c>
      <c r="P111" s="75">
        <f t="shared" si="25"/>
        <v>3.4482758620689655E-2</v>
      </c>
      <c r="Q111" s="75">
        <f t="shared" si="26"/>
        <v>5.1724137931034482E-2</v>
      </c>
      <c r="R111" s="10">
        <v>1</v>
      </c>
      <c r="S111" s="10">
        <v>1</v>
      </c>
      <c r="T111" s="10">
        <v>1</v>
      </c>
      <c r="U111" s="10">
        <v>1</v>
      </c>
      <c r="V111" s="10">
        <v>1</v>
      </c>
      <c r="W111" s="10">
        <v>0</v>
      </c>
      <c r="X111" s="76">
        <f t="shared" si="17"/>
        <v>0.83333333333333337</v>
      </c>
      <c r="Y111" s="71">
        <v>1</v>
      </c>
      <c r="Z111" s="71">
        <v>1</v>
      </c>
      <c r="AA111" s="10" t="s">
        <v>33</v>
      </c>
      <c r="AB111" s="10" t="s">
        <v>33</v>
      </c>
      <c r="AC111" s="10">
        <v>1</v>
      </c>
      <c r="AD111" s="10">
        <v>1</v>
      </c>
      <c r="AE111" s="10">
        <v>1</v>
      </c>
      <c r="AF111" s="71" t="s">
        <v>33</v>
      </c>
      <c r="AG111" s="10">
        <v>1</v>
      </c>
      <c r="AH111" s="76">
        <f t="shared" si="18"/>
        <v>1</v>
      </c>
      <c r="AI111" s="76">
        <f t="shared" si="19"/>
        <v>0.91666666666666674</v>
      </c>
      <c r="AJ111" s="10">
        <v>717</v>
      </c>
      <c r="AK111" s="10">
        <v>1</v>
      </c>
      <c r="AL111" s="10">
        <v>1</v>
      </c>
      <c r="AM111" s="10" t="s">
        <v>33</v>
      </c>
      <c r="AN111" s="71">
        <v>1</v>
      </c>
      <c r="AO111" s="10" t="s">
        <v>33</v>
      </c>
      <c r="AP111" s="10" t="s">
        <v>33</v>
      </c>
      <c r="AQ111" s="10" t="s">
        <v>33</v>
      </c>
      <c r="AR111" s="10" t="s">
        <v>33</v>
      </c>
      <c r="AS111" s="10" t="s">
        <v>33</v>
      </c>
      <c r="AT111" s="10" t="s">
        <v>33</v>
      </c>
      <c r="AU111" s="10" t="s">
        <v>33</v>
      </c>
      <c r="AV111" s="10" t="s">
        <v>33</v>
      </c>
      <c r="AW111" s="10" t="s">
        <v>33</v>
      </c>
      <c r="AX111" s="10" t="s">
        <v>33</v>
      </c>
      <c r="AY111" s="10" t="s">
        <v>33</v>
      </c>
      <c r="AZ111" s="76">
        <f t="shared" si="27"/>
        <v>1</v>
      </c>
      <c r="BA111" s="10">
        <v>0</v>
      </c>
      <c r="BB111" s="10" t="s">
        <v>33</v>
      </c>
      <c r="BC111" s="10">
        <v>166</v>
      </c>
      <c r="BD111" s="10">
        <v>1</v>
      </c>
      <c r="BE111" s="12">
        <v>36191</v>
      </c>
      <c r="BF111" s="10">
        <v>71</v>
      </c>
    </row>
    <row r="112" spans="1:58" s="71" customFormat="1">
      <c r="A112" s="10" t="s">
        <v>53</v>
      </c>
      <c r="B112" s="87">
        <v>2007</v>
      </c>
      <c r="C112" s="10" t="s">
        <v>194</v>
      </c>
      <c r="D112" s="87">
        <v>483</v>
      </c>
      <c r="E112" s="95" t="s">
        <v>258</v>
      </c>
      <c r="F112" s="10" t="s">
        <v>195</v>
      </c>
      <c r="G112" s="10" t="s">
        <v>54</v>
      </c>
      <c r="H112" s="12">
        <v>34028</v>
      </c>
      <c r="I112" s="39">
        <v>1</v>
      </c>
      <c r="J112" s="10">
        <v>5</v>
      </c>
      <c r="K112" s="71">
        <v>5</v>
      </c>
      <c r="L112" s="10">
        <v>35</v>
      </c>
      <c r="M112" s="10">
        <v>2000</v>
      </c>
      <c r="N112" s="10">
        <v>3000</v>
      </c>
      <c r="O112" s="71">
        <v>5800000</v>
      </c>
      <c r="P112" s="75">
        <f t="shared" si="25"/>
        <v>3.4482758620689655E-2</v>
      </c>
      <c r="Q112" s="75">
        <f t="shared" si="26"/>
        <v>5.1724137931034482E-2</v>
      </c>
      <c r="R112" s="10">
        <v>1</v>
      </c>
      <c r="S112" s="10">
        <v>1</v>
      </c>
      <c r="T112" s="10">
        <v>1</v>
      </c>
      <c r="U112" s="10">
        <v>1</v>
      </c>
      <c r="V112" s="10">
        <v>1</v>
      </c>
      <c r="W112" s="10">
        <v>0</v>
      </c>
      <c r="X112" s="76">
        <f t="shared" si="17"/>
        <v>0.83333333333333337</v>
      </c>
      <c r="Y112" s="71">
        <v>1</v>
      </c>
      <c r="Z112" s="71">
        <v>1</v>
      </c>
      <c r="AA112" s="10" t="s">
        <v>33</v>
      </c>
      <c r="AB112" s="10" t="s">
        <v>33</v>
      </c>
      <c r="AC112" s="10">
        <v>1</v>
      </c>
      <c r="AD112" s="10">
        <v>1</v>
      </c>
      <c r="AE112" s="10">
        <v>1</v>
      </c>
      <c r="AF112" s="71" t="s">
        <v>33</v>
      </c>
      <c r="AG112" s="10">
        <v>1</v>
      </c>
      <c r="AH112" s="76">
        <f t="shared" si="18"/>
        <v>1</v>
      </c>
      <c r="AI112" s="76">
        <f t="shared" si="19"/>
        <v>0.91666666666666674</v>
      </c>
      <c r="AJ112" s="10">
        <v>808</v>
      </c>
      <c r="AK112" s="10">
        <v>1</v>
      </c>
      <c r="AL112" s="10">
        <v>1</v>
      </c>
      <c r="AM112" s="10" t="s">
        <v>33</v>
      </c>
      <c r="AN112" s="71">
        <v>1</v>
      </c>
      <c r="AO112" s="10" t="s">
        <v>33</v>
      </c>
      <c r="AP112" s="10" t="s">
        <v>33</v>
      </c>
      <c r="AQ112" s="10" t="s">
        <v>33</v>
      </c>
      <c r="AR112" s="10" t="s">
        <v>33</v>
      </c>
      <c r="AS112" s="10" t="s">
        <v>33</v>
      </c>
      <c r="AT112" s="10" t="s">
        <v>33</v>
      </c>
      <c r="AU112" s="10" t="s">
        <v>33</v>
      </c>
      <c r="AV112" s="10" t="s">
        <v>33</v>
      </c>
      <c r="AW112" s="10" t="s">
        <v>33</v>
      </c>
      <c r="AX112" s="10" t="s">
        <v>33</v>
      </c>
      <c r="AY112" s="10" t="s">
        <v>33</v>
      </c>
      <c r="AZ112" s="76">
        <f t="shared" si="27"/>
        <v>1</v>
      </c>
      <c r="BA112" s="10">
        <v>0</v>
      </c>
      <c r="BB112" s="10" t="s">
        <v>33</v>
      </c>
      <c r="BC112" s="10">
        <v>178</v>
      </c>
      <c r="BD112" s="10">
        <v>1</v>
      </c>
      <c r="BE112" s="12">
        <v>36191</v>
      </c>
      <c r="BF112" s="10">
        <v>71</v>
      </c>
    </row>
    <row r="113" spans="1:1023" s="71" customFormat="1">
      <c r="A113" s="10" t="s">
        <v>53</v>
      </c>
      <c r="B113" s="87">
        <v>2008</v>
      </c>
      <c r="C113" s="10" t="s">
        <v>194</v>
      </c>
      <c r="D113" s="87">
        <v>483</v>
      </c>
      <c r="E113" s="95" t="s">
        <v>258</v>
      </c>
      <c r="F113" s="10" t="s">
        <v>195</v>
      </c>
      <c r="G113" s="10" t="s">
        <v>54</v>
      </c>
      <c r="H113" s="12">
        <v>34028</v>
      </c>
      <c r="I113" s="39">
        <v>1</v>
      </c>
      <c r="J113" s="10">
        <v>5</v>
      </c>
      <c r="K113" s="71">
        <v>5</v>
      </c>
      <c r="L113" s="10">
        <v>35</v>
      </c>
      <c r="M113" s="10">
        <v>2000</v>
      </c>
      <c r="N113" s="10">
        <v>3000</v>
      </c>
      <c r="O113" s="71">
        <v>5800000</v>
      </c>
      <c r="P113" s="75">
        <f t="shared" si="25"/>
        <v>3.4482758620689655E-2</v>
      </c>
      <c r="Q113" s="75">
        <f t="shared" si="26"/>
        <v>5.1724137931034482E-2</v>
      </c>
      <c r="R113" s="10">
        <v>1</v>
      </c>
      <c r="S113" s="10">
        <v>1</v>
      </c>
      <c r="T113" s="10">
        <v>1</v>
      </c>
      <c r="U113" s="10">
        <v>1</v>
      </c>
      <c r="V113" s="10">
        <v>1</v>
      </c>
      <c r="W113" s="10">
        <v>0</v>
      </c>
      <c r="X113" s="76">
        <f t="shared" si="17"/>
        <v>0.83333333333333337</v>
      </c>
      <c r="Y113" s="71">
        <v>1</v>
      </c>
      <c r="Z113" s="71">
        <v>1</v>
      </c>
      <c r="AA113" s="10" t="s">
        <v>33</v>
      </c>
      <c r="AB113" s="10" t="s">
        <v>33</v>
      </c>
      <c r="AC113" s="10">
        <v>1</v>
      </c>
      <c r="AD113" s="10">
        <v>1</v>
      </c>
      <c r="AE113" s="10">
        <v>1</v>
      </c>
      <c r="AF113" s="71" t="s">
        <v>33</v>
      </c>
      <c r="AG113" s="10">
        <v>1</v>
      </c>
      <c r="AH113" s="76">
        <f t="shared" si="18"/>
        <v>1</v>
      </c>
      <c r="AI113" s="76">
        <f t="shared" si="19"/>
        <v>0.91666666666666674</v>
      </c>
      <c r="AJ113" s="10">
        <v>938</v>
      </c>
      <c r="AK113" s="10">
        <v>1</v>
      </c>
      <c r="AL113" s="10">
        <v>1</v>
      </c>
      <c r="AM113" s="10" t="s">
        <v>33</v>
      </c>
      <c r="AN113" s="71">
        <v>1</v>
      </c>
      <c r="AO113" s="10" t="s">
        <v>33</v>
      </c>
      <c r="AP113" s="10" t="s">
        <v>33</v>
      </c>
      <c r="AQ113" s="10" t="s">
        <v>33</v>
      </c>
      <c r="AR113" s="10" t="s">
        <v>33</v>
      </c>
      <c r="AS113" s="10" t="s">
        <v>33</v>
      </c>
      <c r="AT113" s="10" t="s">
        <v>33</v>
      </c>
      <c r="AU113" s="10" t="s">
        <v>33</v>
      </c>
      <c r="AV113" s="10" t="s">
        <v>33</v>
      </c>
      <c r="AW113" s="10" t="s">
        <v>33</v>
      </c>
      <c r="AX113" s="10" t="s">
        <v>33</v>
      </c>
      <c r="AY113" s="10" t="s">
        <v>33</v>
      </c>
      <c r="AZ113" s="76">
        <f t="shared" si="27"/>
        <v>1</v>
      </c>
      <c r="BA113" s="10">
        <v>0</v>
      </c>
      <c r="BB113" s="10" t="s">
        <v>33</v>
      </c>
      <c r="BC113" s="10">
        <v>190</v>
      </c>
      <c r="BD113" s="10">
        <v>1</v>
      </c>
      <c r="BE113" s="12">
        <v>36191</v>
      </c>
      <c r="BF113" s="10">
        <v>71</v>
      </c>
    </row>
    <row r="114" spans="1:1023" s="71" customFormat="1">
      <c r="A114" s="10" t="s">
        <v>53</v>
      </c>
      <c r="B114" s="87">
        <v>2009</v>
      </c>
      <c r="C114" s="10" t="s">
        <v>194</v>
      </c>
      <c r="D114" s="87">
        <v>483</v>
      </c>
      <c r="E114" s="95" t="s">
        <v>258</v>
      </c>
      <c r="F114" s="10" t="s">
        <v>195</v>
      </c>
      <c r="G114" s="10" t="s">
        <v>54</v>
      </c>
      <c r="H114" s="12">
        <v>34028</v>
      </c>
      <c r="I114" s="39">
        <v>1</v>
      </c>
      <c r="J114" s="10">
        <v>5</v>
      </c>
      <c r="K114" s="71">
        <v>5</v>
      </c>
      <c r="L114" s="10">
        <v>35</v>
      </c>
      <c r="M114" s="10">
        <v>2000</v>
      </c>
      <c r="N114" s="10">
        <v>3000</v>
      </c>
      <c r="O114" s="71">
        <v>5800000</v>
      </c>
      <c r="P114" s="75">
        <f t="shared" si="25"/>
        <v>3.4482758620689655E-2</v>
      </c>
      <c r="Q114" s="75">
        <f t="shared" si="26"/>
        <v>5.1724137931034482E-2</v>
      </c>
      <c r="R114" s="10">
        <v>1</v>
      </c>
      <c r="S114" s="10">
        <v>1</v>
      </c>
      <c r="T114" s="10">
        <v>1</v>
      </c>
      <c r="U114" s="10">
        <v>1</v>
      </c>
      <c r="V114" s="10">
        <v>1</v>
      </c>
      <c r="W114" s="10">
        <v>0</v>
      </c>
      <c r="X114" s="76">
        <f t="shared" si="17"/>
        <v>0.83333333333333337</v>
      </c>
      <c r="Y114" s="71">
        <v>1</v>
      </c>
      <c r="Z114" s="71">
        <v>1</v>
      </c>
      <c r="AA114" s="10" t="s">
        <v>33</v>
      </c>
      <c r="AB114" s="10" t="s">
        <v>33</v>
      </c>
      <c r="AC114" s="10">
        <v>1</v>
      </c>
      <c r="AD114" s="10">
        <v>1</v>
      </c>
      <c r="AE114" s="10">
        <v>1</v>
      </c>
      <c r="AF114" s="71" t="s">
        <v>33</v>
      </c>
      <c r="AG114" s="10">
        <v>1</v>
      </c>
      <c r="AH114" s="76">
        <f t="shared" si="18"/>
        <v>1</v>
      </c>
      <c r="AI114" s="76">
        <f t="shared" si="19"/>
        <v>0.91666666666666674</v>
      </c>
      <c r="AJ114" s="10">
        <v>814</v>
      </c>
      <c r="AK114" s="10">
        <v>1</v>
      </c>
      <c r="AL114" s="10">
        <v>1</v>
      </c>
      <c r="AM114" s="10" t="s">
        <v>33</v>
      </c>
      <c r="AN114" s="71">
        <v>1</v>
      </c>
      <c r="AO114" s="10" t="s">
        <v>33</v>
      </c>
      <c r="AP114" s="10" t="s">
        <v>33</v>
      </c>
      <c r="AQ114" s="10" t="s">
        <v>33</v>
      </c>
      <c r="AR114" s="10" t="s">
        <v>33</v>
      </c>
      <c r="AS114" s="10" t="s">
        <v>33</v>
      </c>
      <c r="AT114" s="10" t="s">
        <v>33</v>
      </c>
      <c r="AU114" s="10" t="s">
        <v>33</v>
      </c>
      <c r="AV114" s="10" t="s">
        <v>33</v>
      </c>
      <c r="AW114" s="10" t="s">
        <v>33</v>
      </c>
      <c r="AX114" s="10" t="s">
        <v>33</v>
      </c>
      <c r="AY114" s="10" t="s">
        <v>33</v>
      </c>
      <c r="AZ114" s="76">
        <f t="shared" si="27"/>
        <v>1</v>
      </c>
      <c r="BA114" s="10">
        <v>0</v>
      </c>
      <c r="BB114" s="10" t="s">
        <v>33</v>
      </c>
      <c r="BC114" s="10">
        <v>202</v>
      </c>
      <c r="BD114" s="10">
        <v>1</v>
      </c>
      <c r="BE114" s="12">
        <v>36191</v>
      </c>
      <c r="BF114" s="10">
        <v>71</v>
      </c>
    </row>
    <row r="115" spans="1:1023" s="71" customFormat="1">
      <c r="A115" s="10" t="s">
        <v>53</v>
      </c>
      <c r="B115" s="87">
        <v>2010</v>
      </c>
      <c r="C115" s="10" t="s">
        <v>194</v>
      </c>
      <c r="D115" s="87">
        <v>483</v>
      </c>
      <c r="E115" s="95" t="s">
        <v>258</v>
      </c>
      <c r="F115" s="10" t="s">
        <v>195</v>
      </c>
      <c r="G115" s="10" t="s">
        <v>54</v>
      </c>
      <c r="H115" s="12">
        <v>34028</v>
      </c>
      <c r="I115" s="39">
        <v>1</v>
      </c>
      <c r="J115" s="10">
        <v>5</v>
      </c>
      <c r="K115" s="71">
        <v>5</v>
      </c>
      <c r="L115" s="10">
        <v>35</v>
      </c>
      <c r="M115" s="10">
        <v>2000</v>
      </c>
      <c r="N115" s="10">
        <v>3000</v>
      </c>
      <c r="O115" s="71">
        <v>5800000</v>
      </c>
      <c r="P115" s="75">
        <f t="shared" si="25"/>
        <v>3.4482758620689655E-2</v>
      </c>
      <c r="Q115" s="75">
        <f t="shared" si="26"/>
        <v>5.1724137931034482E-2</v>
      </c>
      <c r="R115" s="10">
        <v>1</v>
      </c>
      <c r="S115" s="10">
        <v>1</v>
      </c>
      <c r="T115" s="10">
        <v>1</v>
      </c>
      <c r="U115" s="10">
        <v>1</v>
      </c>
      <c r="V115" s="10">
        <v>1</v>
      </c>
      <c r="W115" s="10">
        <v>0</v>
      </c>
      <c r="X115" s="76">
        <f t="shared" si="17"/>
        <v>0.83333333333333337</v>
      </c>
      <c r="Y115" s="71">
        <v>1</v>
      </c>
      <c r="Z115" s="71">
        <v>1</v>
      </c>
      <c r="AA115" s="10" t="s">
        <v>33</v>
      </c>
      <c r="AB115" s="10" t="s">
        <v>33</v>
      </c>
      <c r="AC115" s="10">
        <v>1</v>
      </c>
      <c r="AD115" s="10">
        <v>1</v>
      </c>
      <c r="AE115" s="10">
        <v>1</v>
      </c>
      <c r="AF115" s="71" t="s">
        <v>33</v>
      </c>
      <c r="AG115" s="10">
        <v>1</v>
      </c>
      <c r="AH115" s="76">
        <f t="shared" si="18"/>
        <v>1</v>
      </c>
      <c r="AI115" s="76">
        <f t="shared" si="19"/>
        <v>0.91666666666666674</v>
      </c>
      <c r="AJ115" s="10">
        <v>909</v>
      </c>
      <c r="AK115" s="10">
        <v>1</v>
      </c>
      <c r="AL115" s="10">
        <v>1</v>
      </c>
      <c r="AM115" s="10" t="s">
        <v>33</v>
      </c>
      <c r="AN115" s="71">
        <v>1</v>
      </c>
      <c r="AO115" s="10" t="s">
        <v>33</v>
      </c>
      <c r="AP115" s="10" t="s">
        <v>33</v>
      </c>
      <c r="AQ115" s="10" t="s">
        <v>33</v>
      </c>
      <c r="AR115" s="10" t="s">
        <v>33</v>
      </c>
      <c r="AS115" s="10" t="s">
        <v>33</v>
      </c>
      <c r="AT115" s="10" t="s">
        <v>33</v>
      </c>
      <c r="AU115" s="10" t="s">
        <v>33</v>
      </c>
      <c r="AV115" s="10" t="s">
        <v>33</v>
      </c>
      <c r="AW115" s="10" t="s">
        <v>33</v>
      </c>
      <c r="AX115" s="10" t="s">
        <v>33</v>
      </c>
      <c r="AY115" s="10" t="s">
        <v>33</v>
      </c>
      <c r="AZ115" s="76">
        <f t="shared" si="27"/>
        <v>1</v>
      </c>
      <c r="BA115" s="10">
        <v>0</v>
      </c>
      <c r="BB115" s="10" t="s">
        <v>33</v>
      </c>
      <c r="BC115" s="10">
        <v>214</v>
      </c>
      <c r="BD115" s="10">
        <v>1</v>
      </c>
      <c r="BE115" s="12">
        <v>36191</v>
      </c>
      <c r="BF115" s="10">
        <v>71</v>
      </c>
    </row>
    <row r="116" spans="1:1023" s="71" customFormat="1">
      <c r="A116" s="10" t="s">
        <v>53</v>
      </c>
      <c r="B116" s="87">
        <v>2011</v>
      </c>
      <c r="C116" s="10" t="s">
        <v>194</v>
      </c>
      <c r="D116" s="87">
        <v>483</v>
      </c>
      <c r="E116" s="95" t="s">
        <v>258</v>
      </c>
      <c r="F116" s="10" t="s">
        <v>195</v>
      </c>
      <c r="G116" s="10" t="s">
        <v>54</v>
      </c>
      <c r="H116" s="12">
        <v>34028</v>
      </c>
      <c r="I116" s="39">
        <v>1</v>
      </c>
      <c r="J116" s="10">
        <v>5</v>
      </c>
      <c r="K116" s="71">
        <v>5</v>
      </c>
      <c r="L116" s="10">
        <v>35</v>
      </c>
      <c r="M116" s="10">
        <v>2000</v>
      </c>
      <c r="N116" s="10">
        <v>3000</v>
      </c>
      <c r="O116" s="71">
        <v>5800000</v>
      </c>
      <c r="P116" s="75">
        <f t="shared" si="25"/>
        <v>3.4482758620689655E-2</v>
      </c>
      <c r="Q116" s="75">
        <f t="shared" si="26"/>
        <v>5.1724137931034482E-2</v>
      </c>
      <c r="R116" s="10">
        <v>1</v>
      </c>
      <c r="S116" s="10">
        <v>1</v>
      </c>
      <c r="T116" s="10">
        <v>1</v>
      </c>
      <c r="U116" s="10">
        <v>1</v>
      </c>
      <c r="V116" s="10">
        <v>1</v>
      </c>
      <c r="W116" s="10">
        <v>0</v>
      </c>
      <c r="X116" s="76">
        <f t="shared" si="17"/>
        <v>0.83333333333333337</v>
      </c>
      <c r="Y116" s="71">
        <v>1</v>
      </c>
      <c r="Z116" s="71">
        <v>1</v>
      </c>
      <c r="AA116" s="10" t="s">
        <v>33</v>
      </c>
      <c r="AB116" s="10" t="s">
        <v>33</v>
      </c>
      <c r="AC116" s="10">
        <v>1</v>
      </c>
      <c r="AD116" s="10">
        <v>1</v>
      </c>
      <c r="AE116" s="10">
        <v>1</v>
      </c>
      <c r="AF116" s="71" t="s">
        <v>33</v>
      </c>
      <c r="AG116" s="10">
        <v>1</v>
      </c>
      <c r="AH116" s="76">
        <f t="shared" si="18"/>
        <v>1</v>
      </c>
      <c r="AI116" s="76">
        <f t="shared" si="19"/>
        <v>0.91666666666666674</v>
      </c>
      <c r="AJ116" s="10">
        <v>1006</v>
      </c>
      <c r="AK116" s="10">
        <v>1</v>
      </c>
      <c r="AL116" s="10">
        <v>1</v>
      </c>
      <c r="AM116" s="10" t="s">
        <v>33</v>
      </c>
      <c r="AN116" s="71">
        <v>1</v>
      </c>
      <c r="AO116" s="10" t="s">
        <v>33</v>
      </c>
      <c r="AP116" s="10" t="s">
        <v>33</v>
      </c>
      <c r="AQ116" s="10" t="s">
        <v>33</v>
      </c>
      <c r="AR116" s="10" t="s">
        <v>33</v>
      </c>
      <c r="AS116" s="10" t="s">
        <v>33</v>
      </c>
      <c r="AT116" s="10" t="s">
        <v>33</v>
      </c>
      <c r="AU116" s="10" t="s">
        <v>33</v>
      </c>
      <c r="AV116" s="10" t="s">
        <v>33</v>
      </c>
      <c r="AW116" s="10" t="s">
        <v>33</v>
      </c>
      <c r="AX116" s="10" t="s">
        <v>33</v>
      </c>
      <c r="AY116" s="10" t="s">
        <v>33</v>
      </c>
      <c r="AZ116" s="76">
        <f t="shared" si="27"/>
        <v>1</v>
      </c>
      <c r="BA116" s="10">
        <v>0</v>
      </c>
      <c r="BB116" s="10" t="s">
        <v>33</v>
      </c>
      <c r="BC116" s="10">
        <v>226</v>
      </c>
      <c r="BD116" s="10">
        <v>1</v>
      </c>
      <c r="BE116" s="12">
        <v>36191</v>
      </c>
      <c r="BF116" s="10">
        <v>71</v>
      </c>
    </row>
    <row r="117" spans="1:1023" s="8" customFormat="1">
      <c r="A117" s="10" t="s">
        <v>53</v>
      </c>
      <c r="B117" s="87">
        <v>2012</v>
      </c>
      <c r="C117" s="10" t="s">
        <v>194</v>
      </c>
      <c r="D117" s="87">
        <v>483</v>
      </c>
      <c r="E117" s="95" t="s">
        <v>258</v>
      </c>
      <c r="F117" s="10" t="s">
        <v>195</v>
      </c>
      <c r="G117" s="10" t="s">
        <v>54</v>
      </c>
      <c r="H117" s="12">
        <v>34028</v>
      </c>
      <c r="I117" s="39">
        <v>1</v>
      </c>
      <c r="J117" s="10">
        <v>5</v>
      </c>
      <c r="K117" s="71">
        <v>5</v>
      </c>
      <c r="L117" s="10">
        <v>35</v>
      </c>
      <c r="M117" s="10">
        <v>2000</v>
      </c>
      <c r="N117" s="10">
        <v>3000</v>
      </c>
      <c r="O117" s="71">
        <v>5800000</v>
      </c>
      <c r="P117" s="75">
        <f t="shared" si="25"/>
        <v>3.4482758620689655E-2</v>
      </c>
      <c r="Q117" s="75">
        <f t="shared" si="26"/>
        <v>5.1724137931034482E-2</v>
      </c>
      <c r="R117" s="10">
        <v>1</v>
      </c>
      <c r="S117" s="10">
        <v>1</v>
      </c>
      <c r="T117" s="10">
        <v>1</v>
      </c>
      <c r="U117" s="10">
        <v>1</v>
      </c>
      <c r="V117" s="10">
        <v>1</v>
      </c>
      <c r="W117" s="10">
        <v>0</v>
      </c>
      <c r="X117" s="76">
        <f t="shared" si="17"/>
        <v>0.83333333333333337</v>
      </c>
      <c r="Y117" s="71">
        <v>1</v>
      </c>
      <c r="Z117" s="71">
        <v>1</v>
      </c>
      <c r="AA117" s="10" t="s">
        <v>33</v>
      </c>
      <c r="AB117" s="10" t="s">
        <v>33</v>
      </c>
      <c r="AC117" s="10">
        <v>1</v>
      </c>
      <c r="AD117" s="10">
        <v>1</v>
      </c>
      <c r="AE117" s="10">
        <v>1</v>
      </c>
      <c r="AF117" s="71" t="s">
        <v>33</v>
      </c>
      <c r="AG117" s="10">
        <v>1</v>
      </c>
      <c r="AH117" s="76">
        <f t="shared" si="18"/>
        <v>1</v>
      </c>
      <c r="AI117" s="76">
        <f t="shared" si="19"/>
        <v>0.91666666666666674</v>
      </c>
      <c r="AJ117" s="10">
        <v>1035</v>
      </c>
      <c r="AK117" s="10">
        <v>1</v>
      </c>
      <c r="AL117" s="10">
        <v>1</v>
      </c>
      <c r="AM117" s="10" t="s">
        <v>33</v>
      </c>
      <c r="AN117" s="71">
        <v>1</v>
      </c>
      <c r="AO117" s="10" t="s">
        <v>33</v>
      </c>
      <c r="AP117" s="10" t="s">
        <v>33</v>
      </c>
      <c r="AQ117" s="10" t="s">
        <v>33</v>
      </c>
      <c r="AR117" s="10" t="s">
        <v>33</v>
      </c>
      <c r="AS117" s="10" t="s">
        <v>33</v>
      </c>
      <c r="AT117" s="10" t="s">
        <v>33</v>
      </c>
      <c r="AU117" s="10" t="s">
        <v>33</v>
      </c>
      <c r="AV117" s="10" t="s">
        <v>33</v>
      </c>
      <c r="AW117" s="10" t="s">
        <v>33</v>
      </c>
      <c r="AX117" s="10" t="s">
        <v>33</v>
      </c>
      <c r="AY117" s="10" t="s">
        <v>33</v>
      </c>
      <c r="AZ117" s="76">
        <f t="shared" si="27"/>
        <v>1</v>
      </c>
      <c r="BA117" s="10">
        <v>0</v>
      </c>
      <c r="BB117" s="10" t="s">
        <v>33</v>
      </c>
      <c r="BC117" s="10">
        <v>238</v>
      </c>
      <c r="BD117" s="10">
        <v>1</v>
      </c>
      <c r="BE117" s="12">
        <v>36191</v>
      </c>
      <c r="BF117" s="10">
        <v>71</v>
      </c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  <c r="EI117" s="71"/>
      <c r="EJ117" s="71"/>
      <c r="EK117" s="71"/>
      <c r="EL117" s="71"/>
      <c r="EM117" s="71"/>
      <c r="EN117" s="71"/>
      <c r="EO117" s="71"/>
      <c r="EP117" s="71"/>
      <c r="EQ117" s="71"/>
      <c r="ER117" s="71"/>
      <c r="ES117" s="71"/>
      <c r="ET117" s="71"/>
      <c r="EU117" s="71"/>
      <c r="EV117" s="71"/>
      <c r="EW117" s="71"/>
      <c r="EX117" s="71"/>
      <c r="EY117" s="71"/>
      <c r="EZ117" s="71"/>
      <c r="FA117" s="71"/>
      <c r="FB117" s="71"/>
      <c r="FC117" s="71"/>
      <c r="FD117" s="71"/>
      <c r="FE117" s="71"/>
      <c r="FF117" s="71"/>
      <c r="FG117" s="71"/>
      <c r="FH117" s="71"/>
      <c r="FI117" s="71"/>
      <c r="FJ117" s="71"/>
      <c r="FK117" s="71"/>
      <c r="FL117" s="71"/>
      <c r="FM117" s="71"/>
      <c r="FN117" s="71"/>
      <c r="FO117" s="71"/>
      <c r="FP117" s="71"/>
      <c r="FQ117" s="71"/>
      <c r="FR117" s="71"/>
      <c r="FS117" s="71"/>
      <c r="FT117" s="71"/>
      <c r="FU117" s="71"/>
      <c r="FV117" s="71"/>
      <c r="FW117" s="71"/>
      <c r="FX117" s="71"/>
      <c r="FY117" s="71"/>
      <c r="FZ117" s="71"/>
      <c r="GA117" s="71"/>
      <c r="GB117" s="71"/>
      <c r="GC117" s="71"/>
      <c r="GD117" s="71"/>
      <c r="GE117" s="71"/>
      <c r="GF117" s="71"/>
      <c r="GG117" s="71"/>
      <c r="GH117" s="71"/>
      <c r="GI117" s="71"/>
      <c r="GJ117" s="71"/>
      <c r="GK117" s="71"/>
      <c r="GL117" s="71"/>
      <c r="GM117" s="71"/>
      <c r="GN117" s="71"/>
      <c r="GO117" s="71"/>
      <c r="GP117" s="71"/>
      <c r="GQ117" s="71"/>
      <c r="GR117" s="71"/>
      <c r="GS117" s="71"/>
      <c r="GT117" s="71"/>
      <c r="GU117" s="71"/>
      <c r="GV117" s="71"/>
      <c r="GW117" s="71"/>
      <c r="GX117" s="71"/>
      <c r="GY117" s="71"/>
      <c r="GZ117" s="71"/>
      <c r="HA117" s="71"/>
      <c r="HB117" s="71"/>
      <c r="HC117" s="71"/>
      <c r="HD117" s="71"/>
      <c r="HE117" s="71"/>
      <c r="HF117" s="71"/>
      <c r="HG117" s="71"/>
      <c r="HH117" s="71"/>
      <c r="HI117" s="71"/>
      <c r="HJ117" s="71"/>
      <c r="HK117" s="71"/>
      <c r="HL117" s="71"/>
      <c r="HM117" s="71"/>
      <c r="HN117" s="71"/>
      <c r="HO117" s="71"/>
      <c r="HP117" s="71"/>
      <c r="HQ117" s="71"/>
      <c r="HR117" s="71"/>
      <c r="HS117" s="71"/>
      <c r="HT117" s="71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  <c r="IS117" s="71"/>
      <c r="IT117" s="71"/>
      <c r="IU117" s="71"/>
      <c r="IV117" s="71"/>
      <c r="IW117" s="71"/>
      <c r="IX117" s="71"/>
      <c r="IY117" s="71"/>
      <c r="IZ117" s="71"/>
      <c r="JA117" s="71"/>
      <c r="JB117" s="71"/>
      <c r="JC117" s="71"/>
      <c r="JD117" s="71"/>
      <c r="JE117" s="71"/>
      <c r="JF117" s="71"/>
      <c r="JG117" s="71"/>
      <c r="JH117" s="71"/>
      <c r="JI117" s="71"/>
      <c r="JJ117" s="71"/>
      <c r="JK117" s="71"/>
      <c r="JL117" s="71"/>
      <c r="JM117" s="71"/>
      <c r="JN117" s="71"/>
      <c r="JO117" s="71"/>
      <c r="JP117" s="71"/>
      <c r="JQ117" s="71"/>
      <c r="JR117" s="71"/>
      <c r="JS117" s="71"/>
      <c r="JT117" s="71"/>
      <c r="JU117" s="71"/>
      <c r="JV117" s="71"/>
      <c r="JW117" s="71"/>
      <c r="JX117" s="71"/>
      <c r="JY117" s="71"/>
      <c r="JZ117" s="71"/>
      <c r="KA117" s="71"/>
      <c r="KB117" s="71"/>
      <c r="KC117" s="71"/>
      <c r="KD117" s="71"/>
      <c r="KE117" s="71"/>
      <c r="KF117" s="71"/>
      <c r="KG117" s="71"/>
      <c r="KH117" s="71"/>
      <c r="KI117" s="71"/>
      <c r="KJ117" s="71"/>
      <c r="KK117" s="71"/>
      <c r="KL117" s="71"/>
      <c r="KM117" s="71"/>
      <c r="KN117" s="71"/>
      <c r="KO117" s="71"/>
      <c r="KP117" s="71"/>
      <c r="KQ117" s="71"/>
      <c r="KR117" s="71"/>
      <c r="KS117" s="71"/>
      <c r="KT117" s="71"/>
      <c r="KU117" s="71"/>
      <c r="KV117" s="71"/>
      <c r="KW117" s="71"/>
      <c r="KX117" s="71"/>
      <c r="KY117" s="71"/>
      <c r="KZ117" s="71"/>
      <c r="LA117" s="71"/>
      <c r="LB117" s="71"/>
      <c r="LC117" s="71"/>
      <c r="LD117" s="71"/>
      <c r="LE117" s="71"/>
      <c r="LF117" s="71"/>
      <c r="LG117" s="71"/>
      <c r="LH117" s="71"/>
      <c r="LI117" s="71"/>
      <c r="LJ117" s="71"/>
      <c r="LK117" s="71"/>
      <c r="LL117" s="71"/>
      <c r="LM117" s="71"/>
      <c r="LN117" s="71"/>
      <c r="LO117" s="71"/>
      <c r="LP117" s="71"/>
      <c r="LQ117" s="71"/>
      <c r="LR117" s="71"/>
      <c r="LS117" s="71"/>
      <c r="LT117" s="71"/>
      <c r="LU117" s="71"/>
      <c r="LV117" s="71"/>
      <c r="LW117" s="71"/>
      <c r="LX117" s="71"/>
      <c r="LY117" s="71"/>
      <c r="LZ117" s="71"/>
      <c r="MA117" s="71"/>
      <c r="MB117" s="71"/>
      <c r="MC117" s="71"/>
      <c r="MD117" s="71"/>
      <c r="ME117" s="71"/>
      <c r="MF117" s="71"/>
      <c r="MG117" s="71"/>
      <c r="MH117" s="71"/>
      <c r="MI117" s="71"/>
      <c r="MJ117" s="71"/>
      <c r="MK117" s="71"/>
      <c r="ML117" s="71"/>
      <c r="MM117" s="71"/>
      <c r="MN117" s="71"/>
      <c r="MO117" s="71"/>
      <c r="MP117" s="71"/>
      <c r="MQ117" s="71"/>
      <c r="MR117" s="71"/>
      <c r="MS117" s="71"/>
      <c r="MT117" s="71"/>
      <c r="MU117" s="71"/>
      <c r="MV117" s="71"/>
      <c r="MW117" s="71"/>
      <c r="MX117" s="71"/>
      <c r="MY117" s="71"/>
      <c r="MZ117" s="71"/>
      <c r="NA117" s="71"/>
      <c r="NB117" s="71"/>
      <c r="NC117" s="71"/>
      <c r="ND117" s="71"/>
      <c r="NE117" s="71"/>
      <c r="NF117" s="71"/>
      <c r="NG117" s="71"/>
      <c r="NH117" s="71"/>
      <c r="NI117" s="71"/>
      <c r="NJ117" s="71"/>
      <c r="NK117" s="71"/>
      <c r="NL117" s="71"/>
      <c r="NM117" s="71"/>
      <c r="NN117" s="71"/>
      <c r="NO117" s="71"/>
      <c r="NP117" s="71"/>
      <c r="NQ117" s="71"/>
      <c r="NR117" s="71"/>
      <c r="NS117" s="71"/>
      <c r="NT117" s="71"/>
      <c r="NU117" s="71"/>
      <c r="NV117" s="71"/>
      <c r="NW117" s="71"/>
      <c r="NX117" s="71"/>
      <c r="NY117" s="71"/>
      <c r="NZ117" s="71"/>
      <c r="OA117" s="71"/>
      <c r="OB117" s="71"/>
      <c r="OC117" s="71"/>
      <c r="OD117" s="71"/>
      <c r="OE117" s="71"/>
      <c r="OF117" s="71"/>
      <c r="OG117" s="71"/>
      <c r="OH117" s="71"/>
      <c r="OI117" s="71"/>
      <c r="OJ117" s="71"/>
      <c r="OK117" s="71"/>
      <c r="OL117" s="71"/>
      <c r="OM117" s="71"/>
      <c r="ON117" s="71"/>
      <c r="OO117" s="71"/>
      <c r="OP117" s="71"/>
      <c r="OQ117" s="71"/>
      <c r="OR117" s="71"/>
      <c r="OS117" s="71"/>
      <c r="OT117" s="71"/>
      <c r="OU117" s="71"/>
      <c r="OV117" s="71"/>
      <c r="OW117" s="71"/>
      <c r="OX117" s="71"/>
      <c r="OY117" s="71"/>
      <c r="OZ117" s="71"/>
      <c r="PA117" s="71"/>
      <c r="PB117" s="71"/>
      <c r="PC117" s="71"/>
      <c r="PD117" s="71"/>
      <c r="PE117" s="71"/>
      <c r="PF117" s="71"/>
      <c r="PG117" s="71"/>
      <c r="PH117" s="71"/>
      <c r="PI117" s="71"/>
      <c r="PJ117" s="71"/>
      <c r="PK117" s="71"/>
      <c r="PL117" s="71"/>
      <c r="PM117" s="71"/>
      <c r="PN117" s="71"/>
      <c r="PO117" s="71"/>
      <c r="PP117" s="71"/>
      <c r="PQ117" s="71"/>
      <c r="PR117" s="71"/>
      <c r="PS117" s="71"/>
      <c r="PT117" s="71"/>
      <c r="PU117" s="71"/>
      <c r="PV117" s="71"/>
      <c r="PW117" s="71"/>
      <c r="PX117" s="71"/>
      <c r="PY117" s="71"/>
      <c r="PZ117" s="71"/>
      <c r="QA117" s="71"/>
      <c r="QB117" s="71"/>
      <c r="QC117" s="71"/>
      <c r="QD117" s="71"/>
      <c r="QE117" s="71"/>
      <c r="QF117" s="71"/>
      <c r="QG117" s="71"/>
      <c r="QH117" s="71"/>
      <c r="QI117" s="71"/>
      <c r="QJ117" s="71"/>
      <c r="QK117" s="71"/>
      <c r="QL117" s="71"/>
      <c r="QM117" s="71"/>
      <c r="QN117" s="71"/>
      <c r="QO117" s="71"/>
      <c r="QP117" s="71"/>
      <c r="QQ117" s="71"/>
      <c r="QR117" s="71"/>
      <c r="QS117" s="71"/>
      <c r="QT117" s="71"/>
      <c r="QU117" s="71"/>
      <c r="QV117" s="71"/>
      <c r="QW117" s="71"/>
      <c r="QX117" s="71"/>
      <c r="QY117" s="71"/>
      <c r="QZ117" s="71"/>
      <c r="RA117" s="71"/>
      <c r="RB117" s="71"/>
      <c r="RC117" s="71"/>
      <c r="RD117" s="71"/>
      <c r="RE117" s="71"/>
      <c r="RF117" s="71"/>
      <c r="RG117" s="71"/>
      <c r="RH117" s="71"/>
      <c r="RI117" s="71"/>
      <c r="RJ117" s="71"/>
      <c r="RK117" s="71"/>
      <c r="RL117" s="71"/>
      <c r="RM117" s="71"/>
      <c r="RN117" s="71"/>
      <c r="RO117" s="71"/>
      <c r="RP117" s="71"/>
      <c r="RQ117" s="71"/>
      <c r="RR117" s="71"/>
      <c r="RS117" s="71"/>
      <c r="RT117" s="71"/>
      <c r="RU117" s="71"/>
      <c r="RV117" s="71"/>
      <c r="RW117" s="71"/>
      <c r="RX117" s="71"/>
      <c r="RY117" s="71"/>
      <c r="RZ117" s="71"/>
      <c r="SA117" s="71"/>
      <c r="SB117" s="71"/>
      <c r="SC117" s="71"/>
      <c r="SD117" s="71"/>
      <c r="SE117" s="71"/>
      <c r="SF117" s="71"/>
      <c r="SG117" s="71"/>
      <c r="SH117" s="71"/>
      <c r="SI117" s="71"/>
      <c r="SJ117" s="71"/>
      <c r="SK117" s="71"/>
      <c r="SL117" s="71"/>
      <c r="SM117" s="71"/>
      <c r="SN117" s="71"/>
      <c r="SO117" s="71"/>
      <c r="SP117" s="71"/>
      <c r="SQ117" s="71"/>
      <c r="SR117" s="71"/>
      <c r="SS117" s="71"/>
      <c r="ST117" s="71"/>
      <c r="SU117" s="71"/>
      <c r="SV117" s="71"/>
      <c r="SW117" s="71"/>
      <c r="SX117" s="71"/>
      <c r="SY117" s="71"/>
      <c r="SZ117" s="71"/>
      <c r="TA117" s="71"/>
      <c r="TB117" s="71"/>
      <c r="TC117" s="71"/>
      <c r="TD117" s="71"/>
      <c r="TE117" s="71"/>
      <c r="TF117" s="71"/>
      <c r="TG117" s="71"/>
      <c r="TH117" s="71"/>
      <c r="TI117" s="71"/>
      <c r="TJ117" s="71"/>
      <c r="TK117" s="71"/>
      <c r="TL117" s="71"/>
      <c r="TM117" s="71"/>
      <c r="TN117" s="71"/>
      <c r="TO117" s="71"/>
      <c r="TP117" s="71"/>
      <c r="TQ117" s="71"/>
      <c r="TR117" s="71"/>
      <c r="TS117" s="71"/>
      <c r="TT117" s="71"/>
      <c r="TU117" s="71"/>
      <c r="TV117" s="71"/>
      <c r="TW117" s="71"/>
      <c r="TX117" s="71"/>
      <c r="TY117" s="71"/>
      <c r="TZ117" s="71"/>
      <c r="UA117" s="71"/>
      <c r="UB117" s="71"/>
      <c r="UC117" s="71"/>
      <c r="UD117" s="71"/>
      <c r="UE117" s="71"/>
      <c r="UF117" s="71"/>
      <c r="UG117" s="71"/>
      <c r="UH117" s="71"/>
      <c r="UI117" s="71"/>
      <c r="UJ117" s="71"/>
      <c r="UK117" s="71"/>
      <c r="UL117" s="71"/>
      <c r="UM117" s="71"/>
      <c r="UN117" s="71"/>
      <c r="UO117" s="71"/>
      <c r="UP117" s="71"/>
      <c r="UQ117" s="71"/>
      <c r="UR117" s="71"/>
      <c r="US117" s="71"/>
      <c r="UT117" s="71"/>
      <c r="UU117" s="71"/>
      <c r="UV117" s="71"/>
      <c r="UW117" s="71"/>
      <c r="UX117" s="71"/>
      <c r="UY117" s="71"/>
      <c r="UZ117" s="71"/>
      <c r="VA117" s="71"/>
      <c r="VB117" s="71"/>
      <c r="VC117" s="71"/>
      <c r="VD117" s="71"/>
      <c r="VE117" s="71"/>
      <c r="VF117" s="71"/>
      <c r="VG117" s="71"/>
      <c r="VH117" s="71"/>
      <c r="VI117" s="71"/>
      <c r="VJ117" s="71"/>
      <c r="VK117" s="71"/>
      <c r="VL117" s="71"/>
      <c r="VM117" s="71"/>
      <c r="VN117" s="71"/>
      <c r="VO117" s="71"/>
      <c r="VP117" s="71"/>
      <c r="VQ117" s="71"/>
      <c r="VR117" s="71"/>
      <c r="VS117" s="71"/>
      <c r="VT117" s="71"/>
      <c r="VU117" s="71"/>
      <c r="VV117" s="71"/>
      <c r="VW117" s="71"/>
      <c r="VX117" s="71"/>
      <c r="VY117" s="71"/>
      <c r="VZ117" s="71"/>
      <c r="WA117" s="71"/>
      <c r="WB117" s="71"/>
      <c r="WC117" s="71"/>
      <c r="WD117" s="71"/>
      <c r="WE117" s="71"/>
      <c r="WF117" s="71"/>
      <c r="WG117" s="71"/>
      <c r="WH117" s="71"/>
      <c r="WI117" s="71"/>
      <c r="WJ117" s="71"/>
      <c r="WK117" s="71"/>
      <c r="WL117" s="71"/>
      <c r="WM117" s="71"/>
      <c r="WN117" s="71"/>
      <c r="WO117" s="71"/>
      <c r="WP117" s="71"/>
      <c r="WQ117" s="71"/>
      <c r="WR117" s="71"/>
      <c r="WS117" s="71"/>
      <c r="WT117" s="71"/>
      <c r="WU117" s="71"/>
      <c r="WV117" s="71"/>
      <c r="WW117" s="71"/>
      <c r="WX117" s="71"/>
      <c r="WY117" s="71"/>
      <c r="WZ117" s="71"/>
      <c r="XA117" s="71"/>
      <c r="XB117" s="71"/>
      <c r="XC117" s="71"/>
      <c r="XD117" s="71"/>
      <c r="XE117" s="71"/>
      <c r="XF117" s="71"/>
      <c r="XG117" s="71"/>
      <c r="XH117" s="71"/>
      <c r="XI117" s="71"/>
      <c r="XJ117" s="71"/>
      <c r="XK117" s="71"/>
      <c r="XL117" s="71"/>
      <c r="XM117" s="71"/>
      <c r="XN117" s="71"/>
      <c r="XO117" s="71"/>
      <c r="XP117" s="71"/>
      <c r="XQ117" s="71"/>
      <c r="XR117" s="71"/>
      <c r="XS117" s="71"/>
      <c r="XT117" s="71"/>
      <c r="XU117" s="71"/>
      <c r="XV117" s="71"/>
      <c r="XW117" s="71"/>
      <c r="XX117" s="71"/>
      <c r="XY117" s="71"/>
      <c r="XZ117" s="71"/>
      <c r="YA117" s="71"/>
      <c r="YB117" s="71"/>
      <c r="YC117" s="71"/>
      <c r="YD117" s="71"/>
      <c r="YE117" s="71"/>
      <c r="YF117" s="71"/>
      <c r="YG117" s="71"/>
      <c r="YH117" s="71"/>
      <c r="YI117" s="71"/>
      <c r="YJ117" s="71"/>
      <c r="YK117" s="71"/>
      <c r="YL117" s="71"/>
      <c r="YM117" s="71"/>
      <c r="YN117" s="71"/>
      <c r="YO117" s="71"/>
      <c r="YP117" s="71"/>
      <c r="YQ117" s="71"/>
      <c r="YR117" s="71"/>
      <c r="YS117" s="71"/>
      <c r="YT117" s="71"/>
      <c r="YU117" s="71"/>
      <c r="YV117" s="71"/>
      <c r="YW117" s="71"/>
      <c r="YX117" s="71"/>
      <c r="YY117" s="71"/>
      <c r="YZ117" s="71"/>
      <c r="ZA117" s="71"/>
      <c r="ZB117" s="71"/>
      <c r="ZC117" s="71"/>
      <c r="ZD117" s="71"/>
      <c r="ZE117" s="71"/>
      <c r="ZF117" s="71"/>
      <c r="ZG117" s="71"/>
      <c r="ZH117" s="71"/>
      <c r="ZI117" s="71"/>
      <c r="ZJ117" s="71"/>
      <c r="ZK117" s="71"/>
      <c r="ZL117" s="71"/>
      <c r="ZM117" s="71"/>
      <c r="ZN117" s="71"/>
      <c r="ZO117" s="71"/>
      <c r="ZP117" s="71"/>
      <c r="ZQ117" s="71"/>
      <c r="ZR117" s="71"/>
      <c r="ZS117" s="71"/>
      <c r="ZT117" s="71"/>
      <c r="ZU117" s="71"/>
      <c r="ZV117" s="71"/>
      <c r="ZW117" s="71"/>
      <c r="ZX117" s="71"/>
      <c r="ZY117" s="71"/>
      <c r="ZZ117" s="71"/>
      <c r="AAA117" s="71"/>
      <c r="AAB117" s="71"/>
      <c r="AAC117" s="71"/>
      <c r="AAD117" s="71"/>
      <c r="AAE117" s="71"/>
      <c r="AAF117" s="71"/>
      <c r="AAG117" s="71"/>
      <c r="AAH117" s="71"/>
      <c r="AAI117" s="71"/>
      <c r="AAJ117" s="71"/>
      <c r="AAK117" s="71"/>
      <c r="AAL117" s="71"/>
      <c r="AAM117" s="71"/>
      <c r="AAN117" s="71"/>
      <c r="AAO117" s="71"/>
      <c r="AAP117" s="71"/>
      <c r="AAQ117" s="71"/>
      <c r="AAR117" s="71"/>
      <c r="AAS117" s="71"/>
      <c r="AAT117" s="71"/>
      <c r="AAU117" s="71"/>
      <c r="AAV117" s="71"/>
      <c r="AAW117" s="71"/>
      <c r="AAX117" s="71"/>
      <c r="AAY117" s="71"/>
      <c r="AAZ117" s="71"/>
      <c r="ABA117" s="71"/>
      <c r="ABB117" s="71"/>
      <c r="ABC117" s="71"/>
      <c r="ABD117" s="71"/>
      <c r="ABE117" s="71"/>
      <c r="ABF117" s="71"/>
      <c r="ABG117" s="71"/>
      <c r="ABH117" s="71"/>
      <c r="ABI117" s="71"/>
      <c r="ABJ117" s="71"/>
      <c r="ABK117" s="71"/>
      <c r="ABL117" s="71"/>
      <c r="ABM117" s="71"/>
      <c r="ABN117" s="71"/>
      <c r="ABO117" s="71"/>
      <c r="ABP117" s="71"/>
      <c r="ABQ117" s="71"/>
      <c r="ABR117" s="71"/>
      <c r="ABS117" s="71"/>
      <c r="ABT117" s="71"/>
      <c r="ABU117" s="71"/>
      <c r="ABV117" s="71"/>
      <c r="ABW117" s="71"/>
      <c r="ABX117" s="71"/>
      <c r="ABY117" s="71"/>
      <c r="ABZ117" s="71"/>
      <c r="ACA117" s="71"/>
      <c r="ACB117" s="71"/>
      <c r="ACC117" s="71"/>
      <c r="ACD117" s="71"/>
      <c r="ACE117" s="71"/>
      <c r="ACF117" s="71"/>
      <c r="ACG117" s="71"/>
      <c r="ACH117" s="71"/>
      <c r="ACI117" s="71"/>
      <c r="ACJ117" s="71"/>
      <c r="ACK117" s="71"/>
      <c r="ACL117" s="71"/>
      <c r="ACM117" s="71"/>
      <c r="ACN117" s="71"/>
      <c r="ACO117" s="71"/>
      <c r="ACP117" s="71"/>
      <c r="ACQ117" s="71"/>
      <c r="ACR117" s="71"/>
      <c r="ACS117" s="71"/>
      <c r="ACT117" s="71"/>
      <c r="ACU117" s="71"/>
      <c r="ACV117" s="71"/>
      <c r="ACW117" s="71"/>
      <c r="ACX117" s="71"/>
      <c r="ACY117" s="71"/>
      <c r="ACZ117" s="71"/>
      <c r="ADA117" s="71"/>
      <c r="ADB117" s="71"/>
      <c r="ADC117" s="71"/>
      <c r="ADD117" s="71"/>
      <c r="ADE117" s="71"/>
      <c r="ADF117" s="71"/>
      <c r="ADG117" s="71"/>
      <c r="ADH117" s="71"/>
      <c r="ADI117" s="71"/>
      <c r="ADJ117" s="71"/>
      <c r="ADK117" s="71"/>
      <c r="ADL117" s="71"/>
      <c r="ADM117" s="71"/>
      <c r="ADN117" s="71"/>
      <c r="ADO117" s="71"/>
      <c r="ADP117" s="71"/>
      <c r="ADQ117" s="71"/>
      <c r="ADR117" s="71"/>
      <c r="ADS117" s="71"/>
      <c r="ADT117" s="71"/>
      <c r="ADU117" s="71"/>
      <c r="ADV117" s="71"/>
      <c r="ADW117" s="71"/>
      <c r="ADX117" s="71"/>
      <c r="ADY117" s="71"/>
      <c r="ADZ117" s="71"/>
      <c r="AEA117" s="71"/>
      <c r="AEB117" s="71"/>
      <c r="AEC117" s="71"/>
      <c r="AED117" s="71"/>
      <c r="AEE117" s="71"/>
      <c r="AEF117" s="71"/>
      <c r="AEG117" s="71"/>
      <c r="AEH117" s="71"/>
      <c r="AEI117" s="71"/>
      <c r="AEJ117" s="71"/>
      <c r="AEK117" s="71"/>
      <c r="AEL117" s="71"/>
      <c r="AEM117" s="71"/>
      <c r="AEN117" s="71"/>
      <c r="AEO117" s="71"/>
      <c r="AEP117" s="71"/>
      <c r="AEQ117" s="71"/>
      <c r="AER117" s="71"/>
      <c r="AES117" s="71"/>
      <c r="AET117" s="71"/>
      <c r="AEU117" s="71"/>
      <c r="AEV117" s="71"/>
      <c r="AEW117" s="71"/>
      <c r="AEX117" s="71"/>
      <c r="AEY117" s="71"/>
      <c r="AEZ117" s="71"/>
      <c r="AFA117" s="71"/>
      <c r="AFB117" s="71"/>
      <c r="AFC117" s="71"/>
      <c r="AFD117" s="71"/>
      <c r="AFE117" s="71"/>
      <c r="AFF117" s="71"/>
      <c r="AFG117" s="71"/>
      <c r="AFH117" s="71"/>
      <c r="AFI117" s="71"/>
      <c r="AFJ117" s="71"/>
      <c r="AFK117" s="71"/>
      <c r="AFL117" s="71"/>
      <c r="AFM117" s="71"/>
      <c r="AFN117" s="71"/>
      <c r="AFO117" s="71"/>
      <c r="AFP117" s="71"/>
      <c r="AFQ117" s="71"/>
      <c r="AFR117" s="71"/>
      <c r="AFS117" s="71"/>
      <c r="AFT117" s="71"/>
      <c r="AFU117" s="71"/>
      <c r="AFV117" s="71"/>
      <c r="AFW117" s="71"/>
      <c r="AFX117" s="71"/>
      <c r="AFY117" s="71"/>
      <c r="AFZ117" s="71"/>
      <c r="AGA117" s="71"/>
      <c r="AGB117" s="71"/>
      <c r="AGC117" s="71"/>
      <c r="AGD117" s="71"/>
      <c r="AGE117" s="71"/>
      <c r="AGF117" s="71"/>
      <c r="AGG117" s="71"/>
      <c r="AGH117" s="71"/>
      <c r="AGI117" s="71"/>
      <c r="AGJ117" s="71"/>
      <c r="AGK117" s="71"/>
      <c r="AGL117" s="71"/>
      <c r="AGM117" s="71"/>
      <c r="AGN117" s="71"/>
      <c r="AGO117" s="71"/>
      <c r="AGP117" s="71"/>
      <c r="AGQ117" s="71"/>
      <c r="AGR117" s="71"/>
      <c r="AGS117" s="71"/>
      <c r="AGT117" s="71"/>
      <c r="AGU117" s="71"/>
      <c r="AGV117" s="71"/>
      <c r="AGW117" s="71"/>
      <c r="AGX117" s="71"/>
      <c r="AGY117" s="71"/>
      <c r="AGZ117" s="71"/>
      <c r="AHA117" s="71"/>
      <c r="AHB117" s="71"/>
      <c r="AHC117" s="71"/>
      <c r="AHD117" s="71"/>
      <c r="AHE117" s="71"/>
      <c r="AHF117" s="71"/>
      <c r="AHG117" s="71"/>
      <c r="AHH117" s="71"/>
      <c r="AHI117" s="71"/>
      <c r="AHJ117" s="71"/>
      <c r="AHK117" s="71"/>
      <c r="AHL117" s="71"/>
      <c r="AHM117" s="71"/>
      <c r="AHN117" s="71"/>
      <c r="AHO117" s="71"/>
      <c r="AHP117" s="71"/>
      <c r="AHQ117" s="71"/>
      <c r="AHR117" s="71"/>
      <c r="AHS117" s="71"/>
      <c r="AHT117" s="71"/>
      <c r="AHU117" s="71"/>
      <c r="AHV117" s="71"/>
      <c r="AHW117" s="71"/>
      <c r="AHX117" s="71"/>
      <c r="AHY117" s="71"/>
      <c r="AHZ117" s="71"/>
      <c r="AIA117" s="71"/>
      <c r="AIB117" s="71"/>
      <c r="AIC117" s="71"/>
      <c r="AID117" s="71"/>
      <c r="AIE117" s="71"/>
      <c r="AIF117" s="71"/>
      <c r="AIG117" s="71"/>
      <c r="AIH117" s="71"/>
      <c r="AII117" s="71"/>
      <c r="AIJ117" s="71"/>
      <c r="AIK117" s="71"/>
      <c r="AIL117" s="71"/>
      <c r="AIM117" s="71"/>
      <c r="AIN117" s="71"/>
      <c r="AIO117" s="71"/>
      <c r="AIP117" s="71"/>
      <c r="AIQ117" s="71"/>
      <c r="AIR117" s="71"/>
      <c r="AIS117" s="71"/>
      <c r="AIT117" s="71"/>
      <c r="AIU117" s="71"/>
      <c r="AIV117" s="71"/>
      <c r="AIW117" s="71"/>
      <c r="AIX117" s="71"/>
      <c r="AIY117" s="71"/>
      <c r="AIZ117" s="71"/>
      <c r="AJA117" s="71"/>
      <c r="AJB117" s="71"/>
      <c r="AJC117" s="71"/>
      <c r="AJD117" s="71"/>
      <c r="AJE117" s="71"/>
      <c r="AJF117" s="71"/>
      <c r="AJG117" s="71"/>
      <c r="AJH117" s="71"/>
      <c r="AJI117" s="71"/>
      <c r="AJJ117" s="71"/>
      <c r="AJK117" s="71"/>
      <c r="AJL117" s="71"/>
      <c r="AJM117" s="71"/>
      <c r="AJN117" s="71"/>
      <c r="AJO117" s="71"/>
      <c r="AJP117" s="71"/>
      <c r="AJQ117" s="71"/>
      <c r="AJR117" s="71"/>
      <c r="AJS117" s="71"/>
      <c r="AJT117" s="71"/>
      <c r="AJU117" s="71"/>
      <c r="AJV117" s="71"/>
      <c r="AJW117" s="71"/>
      <c r="AJX117" s="71"/>
      <c r="AJY117" s="71"/>
      <c r="AJZ117" s="71"/>
      <c r="AKA117" s="71"/>
      <c r="AKB117" s="71"/>
      <c r="AKC117" s="71"/>
      <c r="AKD117" s="71"/>
      <c r="AKE117" s="71"/>
      <c r="AKF117" s="71"/>
      <c r="AKG117" s="71"/>
      <c r="AKH117" s="71"/>
      <c r="AKI117" s="71"/>
      <c r="AKJ117" s="71"/>
      <c r="AKK117" s="71"/>
      <c r="AKL117" s="71"/>
      <c r="AKM117" s="71"/>
      <c r="AKN117" s="71"/>
      <c r="AKO117" s="71"/>
      <c r="AKP117" s="71"/>
      <c r="AKQ117" s="71"/>
      <c r="AKR117" s="71"/>
      <c r="AKS117" s="71"/>
      <c r="AKT117" s="71"/>
      <c r="AKU117" s="71"/>
      <c r="AKV117" s="71"/>
      <c r="AKW117" s="71"/>
      <c r="AKX117" s="71"/>
      <c r="AKY117" s="71"/>
      <c r="AKZ117" s="71"/>
      <c r="ALA117" s="71"/>
      <c r="ALB117" s="71"/>
      <c r="ALC117" s="71"/>
      <c r="ALD117" s="71"/>
      <c r="ALE117" s="71"/>
      <c r="ALF117" s="71"/>
      <c r="ALG117" s="71"/>
      <c r="ALH117" s="71"/>
      <c r="ALI117" s="71"/>
      <c r="ALJ117" s="71"/>
      <c r="ALK117" s="71"/>
      <c r="ALL117" s="71"/>
      <c r="ALM117" s="71"/>
      <c r="ALN117" s="71"/>
      <c r="ALO117" s="71"/>
      <c r="ALP117" s="71"/>
      <c r="ALQ117" s="71"/>
      <c r="ALR117" s="71"/>
      <c r="ALS117" s="71"/>
      <c r="ALT117" s="71"/>
      <c r="ALU117" s="71"/>
      <c r="ALV117" s="71"/>
      <c r="ALW117" s="71"/>
      <c r="ALX117" s="71"/>
      <c r="ALY117" s="71"/>
      <c r="ALZ117" s="71"/>
      <c r="AMA117" s="71"/>
      <c r="AMB117" s="71"/>
      <c r="AMC117" s="71"/>
      <c r="AMD117" s="71"/>
      <c r="AME117" s="71"/>
      <c r="AMF117" s="71"/>
      <c r="AMG117" s="71"/>
      <c r="AMH117" s="71"/>
      <c r="AMI117" s="71"/>
    </row>
    <row r="118" spans="1:1023" s="71" customFormat="1">
      <c r="A118" s="10" t="s">
        <v>55</v>
      </c>
      <c r="B118" s="87">
        <v>2003</v>
      </c>
      <c r="C118" s="10" t="s">
        <v>194</v>
      </c>
      <c r="D118" s="87">
        <v>483</v>
      </c>
      <c r="E118" s="95" t="s">
        <v>258</v>
      </c>
      <c r="F118" s="10">
        <v>1298</v>
      </c>
      <c r="G118" s="12">
        <v>36191</v>
      </c>
      <c r="H118" s="12" t="s">
        <v>81</v>
      </c>
      <c r="I118" s="39">
        <v>1</v>
      </c>
      <c r="J118" s="10">
        <v>5</v>
      </c>
      <c r="K118" s="10">
        <v>4</v>
      </c>
      <c r="L118" s="10">
        <v>47</v>
      </c>
      <c r="M118" s="10">
        <v>2000</v>
      </c>
      <c r="N118" s="10">
        <v>1000</v>
      </c>
      <c r="O118" s="10">
        <v>7700000</v>
      </c>
      <c r="P118" s="75">
        <f t="shared" ref="P118:P127" si="28">M118/O118*100</f>
        <v>2.5974025974025976E-2</v>
      </c>
      <c r="Q118" s="75">
        <f t="shared" ref="Q118:Q142" si="29">N118/O118*100</f>
        <v>1.2987012987012988E-2</v>
      </c>
      <c r="R118" s="10">
        <v>-1</v>
      </c>
      <c r="S118" s="10">
        <v>1</v>
      </c>
      <c r="T118" s="10">
        <v>-1</v>
      </c>
      <c r="U118" s="10">
        <v>-1</v>
      </c>
      <c r="V118" s="10">
        <v>-1</v>
      </c>
      <c r="W118" s="10">
        <v>-1</v>
      </c>
      <c r="X118" s="76">
        <f t="shared" ref="X118:X127" si="30">AVERAGE(R118:W118)</f>
        <v>-0.66666666666666663</v>
      </c>
      <c r="Y118" s="10">
        <v>-1</v>
      </c>
      <c r="Z118" s="10">
        <v>0</v>
      </c>
      <c r="AA118" s="10" t="s">
        <v>69</v>
      </c>
      <c r="AB118" s="10" t="s">
        <v>69</v>
      </c>
      <c r="AC118" s="10">
        <v>-1</v>
      </c>
      <c r="AD118" s="10">
        <v>-1</v>
      </c>
      <c r="AE118" s="10">
        <v>-1</v>
      </c>
      <c r="AF118" s="71" t="s">
        <v>33</v>
      </c>
      <c r="AG118" s="10">
        <v>-1</v>
      </c>
      <c r="AH118" s="76">
        <f t="shared" ref="AH118:AH127" si="31">AVERAGE(Y118:AG118)</f>
        <v>-0.83333333333333337</v>
      </c>
      <c r="AI118" s="76">
        <f t="shared" ref="AI118:AI127" si="32">AVERAGE(X118, AH118)</f>
        <v>-0.75</v>
      </c>
      <c r="AJ118" s="71">
        <v>294</v>
      </c>
      <c r="AK118" s="10">
        <v>-1</v>
      </c>
      <c r="AL118" s="10">
        <v>-1</v>
      </c>
      <c r="AM118" s="10" t="s">
        <v>33</v>
      </c>
      <c r="AN118" s="10">
        <v>-1</v>
      </c>
      <c r="AO118" s="10" t="s">
        <v>33</v>
      </c>
      <c r="AP118" s="10" t="s">
        <v>33</v>
      </c>
      <c r="AQ118" s="10" t="s">
        <v>33</v>
      </c>
      <c r="AR118" s="10" t="s">
        <v>33</v>
      </c>
      <c r="AS118" s="10" t="s">
        <v>33</v>
      </c>
      <c r="AT118" s="10" t="s">
        <v>33</v>
      </c>
      <c r="AU118" s="10" t="s">
        <v>33</v>
      </c>
      <c r="AV118" s="71">
        <v>-1</v>
      </c>
      <c r="AW118" s="10" t="s">
        <v>33</v>
      </c>
      <c r="AX118" s="10" t="s">
        <v>33</v>
      </c>
      <c r="AY118" s="10" t="s">
        <v>33</v>
      </c>
      <c r="AZ118" s="76">
        <f t="shared" ref="AZ118:AZ132" si="33">AVERAGE(AK118:AY118)</f>
        <v>-1</v>
      </c>
      <c r="BA118" s="10">
        <v>0</v>
      </c>
      <c r="BB118" s="10" t="s">
        <v>33</v>
      </c>
      <c r="BC118" s="10">
        <v>12</v>
      </c>
      <c r="BD118" s="10">
        <v>1</v>
      </c>
      <c r="BE118" s="36" t="s">
        <v>148</v>
      </c>
      <c r="BF118" s="71">
        <v>12</v>
      </c>
    </row>
    <row r="119" spans="1:1023" s="71" customFormat="1">
      <c r="A119" s="10" t="s">
        <v>55</v>
      </c>
      <c r="B119" s="87">
        <v>2004</v>
      </c>
      <c r="C119" s="10" t="s">
        <v>194</v>
      </c>
      <c r="D119" s="87">
        <v>483</v>
      </c>
      <c r="E119" s="95" t="s">
        <v>258</v>
      </c>
      <c r="F119" s="10">
        <v>1298</v>
      </c>
      <c r="G119" s="12">
        <v>36191</v>
      </c>
      <c r="H119" s="12" t="s">
        <v>81</v>
      </c>
      <c r="I119" s="39">
        <v>1</v>
      </c>
      <c r="J119" s="10">
        <v>5</v>
      </c>
      <c r="K119" s="10">
        <v>4</v>
      </c>
      <c r="L119" s="10">
        <v>47</v>
      </c>
      <c r="M119" s="10">
        <v>2000</v>
      </c>
      <c r="N119" s="10">
        <v>1000</v>
      </c>
      <c r="O119" s="10">
        <v>7700000</v>
      </c>
      <c r="P119" s="75">
        <f t="shared" si="28"/>
        <v>2.5974025974025976E-2</v>
      </c>
      <c r="Q119" s="75">
        <f t="shared" si="29"/>
        <v>1.2987012987012988E-2</v>
      </c>
      <c r="R119" s="10">
        <v>-1</v>
      </c>
      <c r="S119" s="10">
        <v>1</v>
      </c>
      <c r="T119" s="10">
        <v>-1</v>
      </c>
      <c r="U119" s="10">
        <v>-1</v>
      </c>
      <c r="V119" s="10">
        <v>-1</v>
      </c>
      <c r="W119" s="10">
        <v>-1</v>
      </c>
      <c r="X119" s="76">
        <f t="shared" si="30"/>
        <v>-0.66666666666666663</v>
      </c>
      <c r="Y119" s="10">
        <v>-1</v>
      </c>
      <c r="Z119" s="10">
        <v>0</v>
      </c>
      <c r="AA119" s="10" t="s">
        <v>69</v>
      </c>
      <c r="AB119" s="10" t="s">
        <v>69</v>
      </c>
      <c r="AC119" s="10">
        <v>-1</v>
      </c>
      <c r="AD119" s="10">
        <v>-1</v>
      </c>
      <c r="AE119" s="10">
        <v>-1</v>
      </c>
      <c r="AF119" s="71" t="s">
        <v>33</v>
      </c>
      <c r="AG119" s="10">
        <v>-1</v>
      </c>
      <c r="AH119" s="76">
        <f t="shared" si="31"/>
        <v>-0.83333333333333337</v>
      </c>
      <c r="AI119" s="76">
        <f t="shared" si="32"/>
        <v>-0.75</v>
      </c>
      <c r="AJ119" s="71">
        <v>457</v>
      </c>
      <c r="AK119" s="10">
        <v>-1</v>
      </c>
      <c r="AL119" s="10">
        <v>-1</v>
      </c>
      <c r="AM119" s="10" t="s">
        <v>33</v>
      </c>
      <c r="AN119" s="10">
        <v>-1</v>
      </c>
      <c r="AO119" s="10" t="s">
        <v>33</v>
      </c>
      <c r="AP119" s="10" t="s">
        <v>33</v>
      </c>
      <c r="AQ119" s="10" t="s">
        <v>33</v>
      </c>
      <c r="AR119" s="10" t="s">
        <v>33</v>
      </c>
      <c r="AS119" s="10" t="s">
        <v>33</v>
      </c>
      <c r="AT119" s="10" t="s">
        <v>33</v>
      </c>
      <c r="AU119" s="10" t="s">
        <v>33</v>
      </c>
      <c r="AV119" s="71">
        <v>-1</v>
      </c>
      <c r="AW119" s="10" t="s">
        <v>33</v>
      </c>
      <c r="AX119" s="10" t="s">
        <v>33</v>
      </c>
      <c r="AY119" s="10" t="s">
        <v>33</v>
      </c>
      <c r="AZ119" s="76">
        <f t="shared" si="33"/>
        <v>-1</v>
      </c>
      <c r="BA119" s="10">
        <v>0</v>
      </c>
      <c r="BB119" s="10" t="s">
        <v>33</v>
      </c>
      <c r="BC119" s="10">
        <v>24</v>
      </c>
      <c r="BD119" s="10">
        <v>1</v>
      </c>
      <c r="BE119" s="36" t="s">
        <v>148</v>
      </c>
      <c r="BF119" s="71">
        <v>24</v>
      </c>
    </row>
    <row r="120" spans="1:1023" s="71" customFormat="1">
      <c r="A120" s="10" t="s">
        <v>55</v>
      </c>
      <c r="B120" s="87">
        <v>2005</v>
      </c>
      <c r="C120" s="10" t="s">
        <v>194</v>
      </c>
      <c r="D120" s="87">
        <v>483</v>
      </c>
      <c r="E120" s="95" t="s">
        <v>258</v>
      </c>
      <c r="F120" s="10">
        <v>1298</v>
      </c>
      <c r="G120" s="12">
        <v>36191</v>
      </c>
      <c r="H120" s="12" t="s">
        <v>81</v>
      </c>
      <c r="I120" s="39">
        <v>1</v>
      </c>
      <c r="J120" s="10">
        <v>5</v>
      </c>
      <c r="K120" s="10">
        <v>4</v>
      </c>
      <c r="L120" s="10">
        <v>47</v>
      </c>
      <c r="M120" s="10">
        <v>2000</v>
      </c>
      <c r="N120" s="10">
        <v>1000</v>
      </c>
      <c r="O120" s="10">
        <v>7700000</v>
      </c>
      <c r="P120" s="75">
        <f t="shared" si="28"/>
        <v>2.5974025974025976E-2</v>
      </c>
      <c r="Q120" s="75">
        <f t="shared" si="29"/>
        <v>1.2987012987012988E-2</v>
      </c>
      <c r="R120" s="10">
        <v>-1</v>
      </c>
      <c r="S120" s="10">
        <v>1</v>
      </c>
      <c r="T120" s="10">
        <v>-1</v>
      </c>
      <c r="U120" s="10">
        <v>-1</v>
      </c>
      <c r="V120" s="10">
        <v>-1</v>
      </c>
      <c r="W120" s="10">
        <v>-1</v>
      </c>
      <c r="X120" s="76">
        <f t="shared" si="30"/>
        <v>-0.66666666666666663</v>
      </c>
      <c r="Y120" s="10">
        <v>-1</v>
      </c>
      <c r="Z120" s="10">
        <v>0</v>
      </c>
      <c r="AA120" s="10" t="s">
        <v>69</v>
      </c>
      <c r="AB120" s="10" t="s">
        <v>69</v>
      </c>
      <c r="AC120" s="10">
        <v>-1</v>
      </c>
      <c r="AD120" s="10">
        <v>-1</v>
      </c>
      <c r="AE120" s="10">
        <v>-1</v>
      </c>
      <c r="AF120" s="71" t="s">
        <v>33</v>
      </c>
      <c r="AG120" s="10">
        <v>-1</v>
      </c>
      <c r="AH120" s="76">
        <f t="shared" si="31"/>
        <v>-0.83333333333333337</v>
      </c>
      <c r="AI120" s="76">
        <f t="shared" si="32"/>
        <v>-0.75</v>
      </c>
      <c r="AJ120" s="71">
        <v>664</v>
      </c>
      <c r="AK120" s="10">
        <v>-1</v>
      </c>
      <c r="AL120" s="10">
        <v>-1</v>
      </c>
      <c r="AM120" s="10" t="s">
        <v>33</v>
      </c>
      <c r="AN120" s="10">
        <v>-1</v>
      </c>
      <c r="AO120" s="10" t="s">
        <v>33</v>
      </c>
      <c r="AP120" s="10" t="s">
        <v>33</v>
      </c>
      <c r="AQ120" s="10" t="s">
        <v>33</v>
      </c>
      <c r="AR120" s="10" t="s">
        <v>33</v>
      </c>
      <c r="AS120" s="10" t="s">
        <v>33</v>
      </c>
      <c r="AT120" s="10" t="s">
        <v>33</v>
      </c>
      <c r="AU120" s="10" t="s">
        <v>33</v>
      </c>
      <c r="AV120" s="71">
        <v>-1</v>
      </c>
      <c r="AW120" s="10" t="s">
        <v>33</v>
      </c>
      <c r="AX120" s="10" t="s">
        <v>33</v>
      </c>
      <c r="AY120" s="10" t="s">
        <v>33</v>
      </c>
      <c r="AZ120" s="76">
        <f t="shared" si="33"/>
        <v>-1</v>
      </c>
      <c r="BA120" s="10">
        <v>0</v>
      </c>
      <c r="BB120" s="10" t="s">
        <v>33</v>
      </c>
      <c r="BC120" s="10">
        <v>36</v>
      </c>
      <c r="BD120" s="10">
        <v>1</v>
      </c>
      <c r="BE120" s="36" t="s">
        <v>148</v>
      </c>
      <c r="BF120" s="71">
        <v>36</v>
      </c>
    </row>
    <row r="121" spans="1:1023" s="71" customFormat="1">
      <c r="A121" s="10" t="s">
        <v>55</v>
      </c>
      <c r="B121" s="87">
        <v>2006</v>
      </c>
      <c r="C121" s="10" t="s">
        <v>194</v>
      </c>
      <c r="D121" s="87">
        <v>483</v>
      </c>
      <c r="E121" s="95" t="s">
        <v>258</v>
      </c>
      <c r="F121" s="10">
        <v>1298</v>
      </c>
      <c r="G121" s="12">
        <v>36191</v>
      </c>
      <c r="H121" s="12" t="s">
        <v>81</v>
      </c>
      <c r="I121" s="39">
        <v>1</v>
      </c>
      <c r="J121" s="10">
        <v>5</v>
      </c>
      <c r="K121" s="10">
        <v>4</v>
      </c>
      <c r="L121" s="10">
        <v>47</v>
      </c>
      <c r="M121" s="10">
        <v>2000</v>
      </c>
      <c r="N121" s="10">
        <v>1000</v>
      </c>
      <c r="O121" s="10">
        <v>7700000</v>
      </c>
      <c r="P121" s="75">
        <f t="shared" si="28"/>
        <v>2.5974025974025976E-2</v>
      </c>
      <c r="Q121" s="75">
        <f t="shared" si="29"/>
        <v>1.2987012987012988E-2</v>
      </c>
      <c r="R121" s="10">
        <v>-1</v>
      </c>
      <c r="S121" s="10">
        <v>1</v>
      </c>
      <c r="T121" s="10">
        <v>-1</v>
      </c>
      <c r="U121" s="10">
        <v>-1</v>
      </c>
      <c r="V121" s="10">
        <v>-1</v>
      </c>
      <c r="W121" s="10">
        <v>-1</v>
      </c>
      <c r="X121" s="76">
        <f t="shared" si="30"/>
        <v>-0.66666666666666663</v>
      </c>
      <c r="Y121" s="10">
        <v>-1</v>
      </c>
      <c r="Z121" s="10">
        <v>-1</v>
      </c>
      <c r="AA121" s="10" t="s">
        <v>33</v>
      </c>
      <c r="AB121" s="10" t="s">
        <v>33</v>
      </c>
      <c r="AC121" s="10">
        <v>-1</v>
      </c>
      <c r="AD121" s="10">
        <v>-1</v>
      </c>
      <c r="AE121" s="10">
        <v>-1</v>
      </c>
      <c r="AF121" s="71" t="s">
        <v>33</v>
      </c>
      <c r="AG121" s="10">
        <v>-1</v>
      </c>
      <c r="AH121" s="76">
        <f t="shared" si="31"/>
        <v>-1</v>
      </c>
      <c r="AI121" s="76">
        <f t="shared" si="32"/>
        <v>-0.83333333333333326</v>
      </c>
      <c r="AJ121" s="71">
        <v>717</v>
      </c>
      <c r="AK121" s="10">
        <v>-1</v>
      </c>
      <c r="AL121" s="10">
        <v>-1</v>
      </c>
      <c r="AM121" s="10" t="s">
        <v>33</v>
      </c>
      <c r="AN121" s="10">
        <v>-1</v>
      </c>
      <c r="AO121" s="10" t="s">
        <v>33</v>
      </c>
      <c r="AP121" s="10" t="s">
        <v>33</v>
      </c>
      <c r="AQ121" s="10" t="s">
        <v>33</v>
      </c>
      <c r="AR121" s="10" t="s">
        <v>33</v>
      </c>
      <c r="AS121" s="10" t="s">
        <v>33</v>
      </c>
      <c r="AT121" s="10" t="s">
        <v>33</v>
      </c>
      <c r="AU121" s="10" t="s">
        <v>33</v>
      </c>
      <c r="AV121" s="71">
        <v>-1</v>
      </c>
      <c r="AW121" s="10" t="s">
        <v>33</v>
      </c>
      <c r="AX121" s="10" t="s">
        <v>33</v>
      </c>
      <c r="AY121" s="10" t="s">
        <v>33</v>
      </c>
      <c r="AZ121" s="76">
        <f t="shared" si="33"/>
        <v>-1</v>
      </c>
      <c r="BA121" s="10">
        <v>0</v>
      </c>
      <c r="BB121" s="10" t="s">
        <v>33</v>
      </c>
      <c r="BC121" s="10">
        <v>48</v>
      </c>
      <c r="BD121" s="10">
        <v>1</v>
      </c>
      <c r="BE121" s="36" t="s">
        <v>148</v>
      </c>
      <c r="BF121" s="71">
        <v>36</v>
      </c>
    </row>
    <row r="122" spans="1:1023" s="71" customFormat="1">
      <c r="A122" s="10" t="s">
        <v>55</v>
      </c>
      <c r="B122" s="87">
        <v>2007</v>
      </c>
      <c r="C122" s="10" t="s">
        <v>194</v>
      </c>
      <c r="D122" s="87">
        <v>483</v>
      </c>
      <c r="E122" s="95" t="s">
        <v>258</v>
      </c>
      <c r="F122" s="10">
        <v>1298</v>
      </c>
      <c r="G122" s="12">
        <v>36191</v>
      </c>
      <c r="H122" s="12" t="s">
        <v>81</v>
      </c>
      <c r="I122" s="39">
        <v>1</v>
      </c>
      <c r="J122" s="10">
        <v>5</v>
      </c>
      <c r="K122" s="10">
        <v>4</v>
      </c>
      <c r="L122" s="10">
        <v>47</v>
      </c>
      <c r="M122" s="10">
        <v>2000</v>
      </c>
      <c r="N122" s="10">
        <v>1000</v>
      </c>
      <c r="O122" s="10">
        <v>7700000</v>
      </c>
      <c r="P122" s="75">
        <f t="shared" si="28"/>
        <v>2.5974025974025976E-2</v>
      </c>
      <c r="Q122" s="75">
        <f t="shared" si="29"/>
        <v>1.2987012987012988E-2</v>
      </c>
      <c r="R122" s="10">
        <v>-1</v>
      </c>
      <c r="S122" s="10">
        <v>1</v>
      </c>
      <c r="T122" s="10">
        <v>-1</v>
      </c>
      <c r="U122" s="10">
        <v>-1</v>
      </c>
      <c r="V122" s="10">
        <v>-1</v>
      </c>
      <c r="W122" s="10">
        <v>-1</v>
      </c>
      <c r="X122" s="76">
        <f t="shared" si="30"/>
        <v>-0.66666666666666663</v>
      </c>
      <c r="Y122" s="10">
        <v>-1</v>
      </c>
      <c r="Z122" s="10">
        <v>-1</v>
      </c>
      <c r="AA122" s="10" t="s">
        <v>33</v>
      </c>
      <c r="AB122" s="10" t="s">
        <v>33</v>
      </c>
      <c r="AC122" s="10">
        <v>-1</v>
      </c>
      <c r="AD122" s="10">
        <v>-1</v>
      </c>
      <c r="AE122" s="10">
        <v>-1</v>
      </c>
      <c r="AF122" s="71" t="s">
        <v>33</v>
      </c>
      <c r="AG122" s="10">
        <v>-1</v>
      </c>
      <c r="AH122" s="76">
        <f t="shared" si="31"/>
        <v>-1</v>
      </c>
      <c r="AI122" s="76">
        <f t="shared" si="32"/>
        <v>-0.83333333333333326</v>
      </c>
      <c r="AJ122" s="71">
        <v>808</v>
      </c>
      <c r="AK122" s="10">
        <v>-1</v>
      </c>
      <c r="AL122" s="10">
        <v>-1</v>
      </c>
      <c r="AM122" s="10" t="s">
        <v>33</v>
      </c>
      <c r="AN122" s="10">
        <v>-1</v>
      </c>
      <c r="AO122" s="10" t="s">
        <v>33</v>
      </c>
      <c r="AP122" s="10" t="s">
        <v>33</v>
      </c>
      <c r="AQ122" s="10" t="s">
        <v>33</v>
      </c>
      <c r="AR122" s="10" t="s">
        <v>33</v>
      </c>
      <c r="AS122" s="10" t="s">
        <v>33</v>
      </c>
      <c r="AT122" s="10" t="s">
        <v>33</v>
      </c>
      <c r="AU122" s="10" t="s">
        <v>33</v>
      </c>
      <c r="AV122" s="71">
        <v>-1</v>
      </c>
      <c r="AW122" s="10" t="s">
        <v>33</v>
      </c>
      <c r="AX122" s="10" t="s">
        <v>33</v>
      </c>
      <c r="AY122" s="10" t="s">
        <v>33</v>
      </c>
      <c r="AZ122" s="76">
        <f t="shared" si="33"/>
        <v>-1</v>
      </c>
      <c r="BA122" s="10">
        <v>0</v>
      </c>
      <c r="BB122" s="10" t="s">
        <v>33</v>
      </c>
      <c r="BC122" s="10">
        <v>60</v>
      </c>
      <c r="BD122" s="10">
        <v>1</v>
      </c>
      <c r="BE122" s="36" t="s">
        <v>148</v>
      </c>
      <c r="BF122" s="71">
        <v>36</v>
      </c>
    </row>
    <row r="123" spans="1:1023" s="71" customFormat="1">
      <c r="A123" s="10" t="s">
        <v>55</v>
      </c>
      <c r="B123" s="87">
        <v>2008</v>
      </c>
      <c r="C123" s="10" t="s">
        <v>194</v>
      </c>
      <c r="D123" s="87">
        <v>483</v>
      </c>
      <c r="E123" s="95" t="s">
        <v>258</v>
      </c>
      <c r="F123" s="10">
        <v>1298</v>
      </c>
      <c r="G123" s="12">
        <v>36191</v>
      </c>
      <c r="H123" s="12" t="s">
        <v>81</v>
      </c>
      <c r="I123" s="39">
        <v>1</v>
      </c>
      <c r="J123" s="10">
        <v>5</v>
      </c>
      <c r="K123" s="10">
        <v>4</v>
      </c>
      <c r="L123" s="10">
        <v>47</v>
      </c>
      <c r="M123" s="10">
        <v>2000</v>
      </c>
      <c r="N123" s="10">
        <v>1000</v>
      </c>
      <c r="O123" s="10">
        <v>7700000</v>
      </c>
      <c r="P123" s="75">
        <f t="shared" si="28"/>
        <v>2.5974025974025976E-2</v>
      </c>
      <c r="Q123" s="75">
        <f t="shared" si="29"/>
        <v>1.2987012987012988E-2</v>
      </c>
      <c r="R123" s="10">
        <v>-1</v>
      </c>
      <c r="S123" s="10">
        <v>1</v>
      </c>
      <c r="T123" s="10">
        <v>-1</v>
      </c>
      <c r="U123" s="10">
        <v>-1</v>
      </c>
      <c r="V123" s="10">
        <v>-1</v>
      </c>
      <c r="W123" s="10">
        <v>-1</v>
      </c>
      <c r="X123" s="76">
        <f t="shared" si="30"/>
        <v>-0.66666666666666663</v>
      </c>
      <c r="Y123" s="10">
        <v>-1</v>
      </c>
      <c r="Z123" s="10">
        <v>-1</v>
      </c>
      <c r="AA123" s="10" t="s">
        <v>33</v>
      </c>
      <c r="AB123" s="10" t="s">
        <v>33</v>
      </c>
      <c r="AC123" s="10">
        <v>-1</v>
      </c>
      <c r="AD123" s="10">
        <v>-1</v>
      </c>
      <c r="AE123" s="10">
        <v>-1</v>
      </c>
      <c r="AF123" s="71" t="s">
        <v>33</v>
      </c>
      <c r="AG123" s="10">
        <v>-1</v>
      </c>
      <c r="AH123" s="76">
        <f t="shared" si="31"/>
        <v>-1</v>
      </c>
      <c r="AI123" s="76">
        <f t="shared" si="32"/>
        <v>-0.83333333333333326</v>
      </c>
      <c r="AJ123" s="71">
        <v>938</v>
      </c>
      <c r="AK123" s="10">
        <v>-1</v>
      </c>
      <c r="AL123" s="10">
        <v>-1</v>
      </c>
      <c r="AM123" s="10" t="s">
        <v>33</v>
      </c>
      <c r="AN123" s="10">
        <v>-1</v>
      </c>
      <c r="AO123" s="10" t="s">
        <v>33</v>
      </c>
      <c r="AP123" s="10" t="s">
        <v>33</v>
      </c>
      <c r="AQ123" s="10" t="s">
        <v>33</v>
      </c>
      <c r="AR123" s="10" t="s">
        <v>33</v>
      </c>
      <c r="AS123" s="10" t="s">
        <v>33</v>
      </c>
      <c r="AT123" s="10" t="s">
        <v>33</v>
      </c>
      <c r="AU123" s="10" t="s">
        <v>33</v>
      </c>
      <c r="AV123" s="71">
        <v>-1</v>
      </c>
      <c r="AW123" s="10" t="s">
        <v>33</v>
      </c>
      <c r="AX123" s="10" t="s">
        <v>33</v>
      </c>
      <c r="AY123" s="10" t="s">
        <v>33</v>
      </c>
      <c r="AZ123" s="76">
        <f t="shared" si="33"/>
        <v>-1</v>
      </c>
      <c r="BA123" s="10">
        <v>0</v>
      </c>
      <c r="BB123" s="10" t="s">
        <v>33</v>
      </c>
      <c r="BC123" s="10">
        <v>72</v>
      </c>
      <c r="BD123" s="10">
        <v>1</v>
      </c>
      <c r="BE123" s="36" t="s">
        <v>148</v>
      </c>
      <c r="BF123" s="71">
        <v>36</v>
      </c>
    </row>
    <row r="124" spans="1:1023" s="71" customFormat="1">
      <c r="A124" s="10" t="s">
        <v>55</v>
      </c>
      <c r="B124" s="87">
        <v>2009</v>
      </c>
      <c r="C124" s="10" t="s">
        <v>194</v>
      </c>
      <c r="D124" s="87">
        <v>483</v>
      </c>
      <c r="E124" s="95" t="s">
        <v>258</v>
      </c>
      <c r="F124" s="10">
        <v>1298</v>
      </c>
      <c r="G124" s="12">
        <v>36191</v>
      </c>
      <c r="H124" s="12" t="s">
        <v>81</v>
      </c>
      <c r="I124" s="39">
        <v>1</v>
      </c>
      <c r="J124" s="10">
        <v>5</v>
      </c>
      <c r="K124" s="10">
        <v>4</v>
      </c>
      <c r="L124" s="10">
        <v>47</v>
      </c>
      <c r="M124" s="10">
        <v>2000</v>
      </c>
      <c r="N124" s="10">
        <v>1000</v>
      </c>
      <c r="O124" s="10">
        <v>7700000</v>
      </c>
      <c r="P124" s="75">
        <f t="shared" si="28"/>
        <v>2.5974025974025976E-2</v>
      </c>
      <c r="Q124" s="75">
        <f t="shared" si="29"/>
        <v>1.2987012987012988E-2</v>
      </c>
      <c r="R124" s="10">
        <v>-1</v>
      </c>
      <c r="S124" s="10">
        <v>1</v>
      </c>
      <c r="T124" s="10">
        <v>-1</v>
      </c>
      <c r="U124" s="10">
        <v>-1</v>
      </c>
      <c r="V124" s="10">
        <v>-1</v>
      </c>
      <c r="W124" s="10">
        <v>-1</v>
      </c>
      <c r="X124" s="76">
        <f t="shared" si="30"/>
        <v>-0.66666666666666663</v>
      </c>
      <c r="Y124" s="10">
        <v>-1</v>
      </c>
      <c r="Z124" s="10">
        <v>-1</v>
      </c>
      <c r="AA124" s="10" t="s">
        <v>33</v>
      </c>
      <c r="AB124" s="10" t="s">
        <v>33</v>
      </c>
      <c r="AC124" s="10">
        <v>-1</v>
      </c>
      <c r="AD124" s="10">
        <v>-1</v>
      </c>
      <c r="AE124" s="10">
        <v>-1</v>
      </c>
      <c r="AF124" s="71" t="s">
        <v>33</v>
      </c>
      <c r="AG124" s="10">
        <v>-1</v>
      </c>
      <c r="AH124" s="76">
        <f t="shared" si="31"/>
        <v>-1</v>
      </c>
      <c r="AI124" s="76">
        <f t="shared" si="32"/>
        <v>-0.83333333333333326</v>
      </c>
      <c r="AJ124" s="71">
        <v>814</v>
      </c>
      <c r="AK124" s="10">
        <v>-1</v>
      </c>
      <c r="AL124" s="10">
        <v>-1</v>
      </c>
      <c r="AM124" s="10" t="s">
        <v>33</v>
      </c>
      <c r="AN124" s="10">
        <v>-1</v>
      </c>
      <c r="AO124" s="10" t="s">
        <v>33</v>
      </c>
      <c r="AP124" s="10" t="s">
        <v>33</v>
      </c>
      <c r="AQ124" s="10" t="s">
        <v>33</v>
      </c>
      <c r="AR124" s="10" t="s">
        <v>33</v>
      </c>
      <c r="AS124" s="10" t="s">
        <v>33</v>
      </c>
      <c r="AT124" s="10" t="s">
        <v>33</v>
      </c>
      <c r="AU124" s="10" t="s">
        <v>33</v>
      </c>
      <c r="AV124" s="71">
        <v>-1</v>
      </c>
      <c r="AW124" s="10" t="s">
        <v>33</v>
      </c>
      <c r="AX124" s="10" t="s">
        <v>33</v>
      </c>
      <c r="AY124" s="10" t="s">
        <v>33</v>
      </c>
      <c r="AZ124" s="76">
        <f t="shared" si="33"/>
        <v>-1</v>
      </c>
      <c r="BA124" s="10">
        <v>0</v>
      </c>
      <c r="BB124" s="10" t="s">
        <v>33</v>
      </c>
      <c r="BC124" s="10">
        <v>84</v>
      </c>
      <c r="BD124" s="10">
        <v>1</v>
      </c>
      <c r="BE124" s="36" t="s">
        <v>148</v>
      </c>
      <c r="BF124" s="71">
        <v>36</v>
      </c>
    </row>
    <row r="125" spans="1:1023" s="71" customFormat="1">
      <c r="A125" s="10" t="s">
        <v>55</v>
      </c>
      <c r="B125" s="87">
        <v>2010</v>
      </c>
      <c r="C125" s="10" t="s">
        <v>194</v>
      </c>
      <c r="D125" s="87">
        <v>483</v>
      </c>
      <c r="E125" s="95" t="s">
        <v>258</v>
      </c>
      <c r="F125" s="10">
        <v>1298</v>
      </c>
      <c r="G125" s="12">
        <v>36191</v>
      </c>
      <c r="H125" s="12" t="s">
        <v>81</v>
      </c>
      <c r="I125" s="39">
        <v>1</v>
      </c>
      <c r="J125" s="10">
        <v>5</v>
      </c>
      <c r="K125" s="10">
        <v>4</v>
      </c>
      <c r="L125" s="10">
        <v>47</v>
      </c>
      <c r="M125" s="10">
        <v>2000</v>
      </c>
      <c r="N125" s="10">
        <v>1000</v>
      </c>
      <c r="O125" s="10">
        <v>7700000</v>
      </c>
      <c r="P125" s="75">
        <f t="shared" si="28"/>
        <v>2.5974025974025976E-2</v>
      </c>
      <c r="Q125" s="75">
        <f t="shared" si="29"/>
        <v>1.2987012987012988E-2</v>
      </c>
      <c r="R125" s="10">
        <v>-1</v>
      </c>
      <c r="S125" s="10">
        <v>1</v>
      </c>
      <c r="T125" s="10">
        <v>-1</v>
      </c>
      <c r="U125" s="10">
        <v>-1</v>
      </c>
      <c r="V125" s="10">
        <v>-1</v>
      </c>
      <c r="W125" s="10">
        <v>-1</v>
      </c>
      <c r="X125" s="76">
        <f t="shared" si="30"/>
        <v>-0.66666666666666663</v>
      </c>
      <c r="Y125" s="10">
        <v>-1</v>
      </c>
      <c r="Z125" s="10">
        <v>-1</v>
      </c>
      <c r="AA125" s="10" t="s">
        <v>33</v>
      </c>
      <c r="AB125" s="10" t="s">
        <v>33</v>
      </c>
      <c r="AC125" s="10">
        <v>-1</v>
      </c>
      <c r="AD125" s="10">
        <v>-1</v>
      </c>
      <c r="AE125" s="10">
        <v>-1</v>
      </c>
      <c r="AF125" s="71" t="s">
        <v>33</v>
      </c>
      <c r="AG125" s="10">
        <v>-1</v>
      </c>
      <c r="AH125" s="76">
        <f t="shared" si="31"/>
        <v>-1</v>
      </c>
      <c r="AI125" s="76">
        <f t="shared" si="32"/>
        <v>-0.83333333333333326</v>
      </c>
      <c r="AJ125" s="10">
        <v>909</v>
      </c>
      <c r="AK125" s="10">
        <v>-1</v>
      </c>
      <c r="AL125" s="10">
        <v>-1</v>
      </c>
      <c r="AM125" s="10" t="s">
        <v>33</v>
      </c>
      <c r="AN125" s="10">
        <v>-1</v>
      </c>
      <c r="AO125" s="10" t="s">
        <v>33</v>
      </c>
      <c r="AP125" s="10" t="s">
        <v>33</v>
      </c>
      <c r="AQ125" s="10" t="s">
        <v>33</v>
      </c>
      <c r="AR125" s="10" t="s">
        <v>33</v>
      </c>
      <c r="AS125" s="10" t="s">
        <v>33</v>
      </c>
      <c r="AT125" s="10" t="s">
        <v>33</v>
      </c>
      <c r="AU125" s="10" t="s">
        <v>33</v>
      </c>
      <c r="AV125" s="71">
        <v>-1</v>
      </c>
      <c r="AW125" s="10" t="s">
        <v>33</v>
      </c>
      <c r="AX125" s="10" t="s">
        <v>33</v>
      </c>
      <c r="AY125" s="10" t="s">
        <v>33</v>
      </c>
      <c r="AZ125" s="76">
        <f t="shared" si="33"/>
        <v>-1</v>
      </c>
      <c r="BA125" s="10">
        <v>0</v>
      </c>
      <c r="BB125" s="10" t="s">
        <v>33</v>
      </c>
      <c r="BC125" s="10">
        <v>96</v>
      </c>
      <c r="BD125" s="10">
        <v>1</v>
      </c>
      <c r="BE125" s="36" t="s">
        <v>148</v>
      </c>
      <c r="BF125" s="71">
        <v>36</v>
      </c>
    </row>
    <row r="126" spans="1:1023" s="71" customFormat="1">
      <c r="A126" s="10" t="s">
        <v>55</v>
      </c>
      <c r="B126" s="87">
        <v>2011</v>
      </c>
      <c r="C126" s="10" t="s">
        <v>194</v>
      </c>
      <c r="D126" s="87">
        <v>483</v>
      </c>
      <c r="E126" s="95" t="s">
        <v>258</v>
      </c>
      <c r="F126" s="10">
        <v>1298</v>
      </c>
      <c r="G126" s="12">
        <v>36191</v>
      </c>
      <c r="H126" s="12" t="s">
        <v>81</v>
      </c>
      <c r="I126" s="39">
        <v>1</v>
      </c>
      <c r="J126" s="10">
        <v>5</v>
      </c>
      <c r="K126" s="10">
        <v>4</v>
      </c>
      <c r="L126" s="10">
        <v>47</v>
      </c>
      <c r="M126" s="10">
        <v>2000</v>
      </c>
      <c r="N126" s="10">
        <v>1000</v>
      </c>
      <c r="O126" s="10">
        <v>7700000</v>
      </c>
      <c r="P126" s="75">
        <f t="shared" si="28"/>
        <v>2.5974025974025976E-2</v>
      </c>
      <c r="Q126" s="75">
        <f t="shared" si="29"/>
        <v>1.2987012987012988E-2</v>
      </c>
      <c r="R126" s="10">
        <v>-1</v>
      </c>
      <c r="S126" s="10">
        <v>1</v>
      </c>
      <c r="T126" s="10">
        <v>-1</v>
      </c>
      <c r="U126" s="10">
        <v>-1</v>
      </c>
      <c r="V126" s="10">
        <v>-1</v>
      </c>
      <c r="W126" s="10">
        <v>-1</v>
      </c>
      <c r="X126" s="76">
        <f t="shared" si="30"/>
        <v>-0.66666666666666663</v>
      </c>
      <c r="Y126" s="10">
        <v>-1</v>
      </c>
      <c r="Z126" s="10">
        <v>-1</v>
      </c>
      <c r="AA126" s="10" t="s">
        <v>33</v>
      </c>
      <c r="AB126" s="10" t="s">
        <v>33</v>
      </c>
      <c r="AC126" s="10">
        <v>-1</v>
      </c>
      <c r="AD126" s="10">
        <v>-1</v>
      </c>
      <c r="AE126" s="10">
        <v>-1</v>
      </c>
      <c r="AF126" s="71" t="s">
        <v>33</v>
      </c>
      <c r="AG126" s="10">
        <v>-1</v>
      </c>
      <c r="AH126" s="76">
        <f t="shared" si="31"/>
        <v>-1</v>
      </c>
      <c r="AI126" s="76">
        <f t="shared" si="32"/>
        <v>-0.83333333333333326</v>
      </c>
      <c r="AJ126" s="10">
        <v>1006</v>
      </c>
      <c r="AK126" s="10">
        <v>-1</v>
      </c>
      <c r="AL126" s="10">
        <v>-1</v>
      </c>
      <c r="AM126" s="10" t="s">
        <v>33</v>
      </c>
      <c r="AN126" s="10">
        <v>-1</v>
      </c>
      <c r="AO126" s="10" t="s">
        <v>33</v>
      </c>
      <c r="AP126" s="10" t="s">
        <v>33</v>
      </c>
      <c r="AQ126" s="10" t="s">
        <v>33</v>
      </c>
      <c r="AR126" s="10" t="s">
        <v>33</v>
      </c>
      <c r="AS126" s="10" t="s">
        <v>33</v>
      </c>
      <c r="AT126" s="10" t="s">
        <v>33</v>
      </c>
      <c r="AU126" s="10" t="s">
        <v>33</v>
      </c>
      <c r="AV126" s="71">
        <v>-1</v>
      </c>
      <c r="AW126" s="10" t="s">
        <v>33</v>
      </c>
      <c r="AX126" s="10" t="s">
        <v>33</v>
      </c>
      <c r="AY126" s="10" t="s">
        <v>33</v>
      </c>
      <c r="AZ126" s="76">
        <f t="shared" si="33"/>
        <v>-1</v>
      </c>
      <c r="BA126" s="10">
        <v>0</v>
      </c>
      <c r="BB126" s="10" t="s">
        <v>33</v>
      </c>
      <c r="BC126" s="10">
        <v>108</v>
      </c>
      <c r="BD126" s="10">
        <v>1</v>
      </c>
      <c r="BE126" s="36" t="s">
        <v>148</v>
      </c>
      <c r="BF126" s="71">
        <v>36</v>
      </c>
    </row>
    <row r="127" spans="1:1023" s="71" customFormat="1">
      <c r="A127" s="10" t="s">
        <v>55</v>
      </c>
      <c r="B127" s="87">
        <v>2012</v>
      </c>
      <c r="C127" s="10" t="s">
        <v>194</v>
      </c>
      <c r="D127" s="87">
        <v>483</v>
      </c>
      <c r="E127" s="95" t="s">
        <v>258</v>
      </c>
      <c r="F127" s="10">
        <v>1298</v>
      </c>
      <c r="G127" s="12">
        <v>36191</v>
      </c>
      <c r="H127" s="12" t="s">
        <v>81</v>
      </c>
      <c r="I127" s="39">
        <v>1</v>
      </c>
      <c r="J127" s="10">
        <v>5</v>
      </c>
      <c r="K127" s="10">
        <v>4</v>
      </c>
      <c r="L127" s="10">
        <v>47</v>
      </c>
      <c r="M127" s="10">
        <v>2000</v>
      </c>
      <c r="N127" s="10">
        <v>1000</v>
      </c>
      <c r="O127" s="10">
        <v>7700000</v>
      </c>
      <c r="P127" s="75">
        <f t="shared" si="28"/>
        <v>2.5974025974025976E-2</v>
      </c>
      <c r="Q127" s="75">
        <f t="shared" si="29"/>
        <v>1.2987012987012988E-2</v>
      </c>
      <c r="R127" s="10">
        <v>-1</v>
      </c>
      <c r="S127" s="10">
        <v>1</v>
      </c>
      <c r="T127" s="10">
        <v>-1</v>
      </c>
      <c r="U127" s="10">
        <v>-1</v>
      </c>
      <c r="V127" s="10">
        <v>-1</v>
      </c>
      <c r="W127" s="10">
        <v>-1</v>
      </c>
      <c r="X127" s="76">
        <f t="shared" si="30"/>
        <v>-0.66666666666666663</v>
      </c>
      <c r="Y127" s="10">
        <v>-1</v>
      </c>
      <c r="Z127" s="10">
        <v>-1</v>
      </c>
      <c r="AA127" s="10" t="s">
        <v>33</v>
      </c>
      <c r="AB127" s="10" t="s">
        <v>33</v>
      </c>
      <c r="AC127" s="10">
        <v>-1</v>
      </c>
      <c r="AD127" s="10">
        <v>-1</v>
      </c>
      <c r="AE127" s="10">
        <v>-1</v>
      </c>
      <c r="AF127" s="71" t="s">
        <v>33</v>
      </c>
      <c r="AG127" s="10">
        <v>-1</v>
      </c>
      <c r="AH127" s="76">
        <f t="shared" si="31"/>
        <v>-1</v>
      </c>
      <c r="AI127" s="76">
        <f t="shared" si="32"/>
        <v>-0.83333333333333326</v>
      </c>
      <c r="AJ127" s="10">
        <v>1035</v>
      </c>
      <c r="AK127" s="10">
        <v>-1</v>
      </c>
      <c r="AL127" s="10">
        <v>-1</v>
      </c>
      <c r="AM127" s="10" t="s">
        <v>33</v>
      </c>
      <c r="AN127" s="10">
        <v>-1</v>
      </c>
      <c r="AO127" s="10" t="s">
        <v>33</v>
      </c>
      <c r="AP127" s="10" t="s">
        <v>33</v>
      </c>
      <c r="AQ127" s="10" t="s">
        <v>33</v>
      </c>
      <c r="AR127" s="10" t="s">
        <v>33</v>
      </c>
      <c r="AS127" s="10" t="s">
        <v>33</v>
      </c>
      <c r="AT127" s="10" t="s">
        <v>33</v>
      </c>
      <c r="AU127" s="10" t="s">
        <v>33</v>
      </c>
      <c r="AV127" s="71">
        <v>-1</v>
      </c>
      <c r="AW127" s="10" t="s">
        <v>33</v>
      </c>
      <c r="AX127" s="10" t="s">
        <v>33</v>
      </c>
      <c r="AY127" s="10" t="s">
        <v>33</v>
      </c>
      <c r="AZ127" s="76">
        <f t="shared" si="33"/>
        <v>-1</v>
      </c>
      <c r="BA127" s="10">
        <v>0</v>
      </c>
      <c r="BB127" s="10" t="s">
        <v>33</v>
      </c>
      <c r="BC127" s="10">
        <v>120</v>
      </c>
      <c r="BD127" s="10">
        <v>1</v>
      </c>
      <c r="BE127" s="36" t="s">
        <v>148</v>
      </c>
      <c r="BF127" s="71">
        <v>36</v>
      </c>
    </row>
    <row r="128" spans="1:1023" s="71" customFormat="1">
      <c r="A128" s="18" t="s">
        <v>143</v>
      </c>
      <c r="B128" s="88">
        <v>2000</v>
      </c>
      <c r="C128" s="18" t="s">
        <v>196</v>
      </c>
      <c r="D128" s="88">
        <v>484</v>
      </c>
      <c r="E128" s="18" t="s">
        <v>197</v>
      </c>
      <c r="F128" s="71" t="s">
        <v>198</v>
      </c>
      <c r="G128" s="33" t="s">
        <v>144</v>
      </c>
      <c r="H128" s="33" t="s">
        <v>145</v>
      </c>
      <c r="I128" s="102">
        <v>0</v>
      </c>
      <c r="J128" s="71">
        <v>1</v>
      </c>
      <c r="K128" s="71">
        <v>4</v>
      </c>
      <c r="L128" s="71">
        <v>31</v>
      </c>
      <c r="M128" s="71">
        <v>15000</v>
      </c>
      <c r="N128" s="74">
        <v>20000</v>
      </c>
      <c r="O128" s="71">
        <v>2800000</v>
      </c>
      <c r="P128" s="75">
        <f t="shared" ref="P128:P140" si="34">M128/O128*100</f>
        <v>0.5357142857142857</v>
      </c>
      <c r="Q128" s="75">
        <f t="shared" si="29"/>
        <v>0.7142857142857143</v>
      </c>
      <c r="R128" s="71">
        <v>1</v>
      </c>
      <c r="S128" s="71">
        <v>1</v>
      </c>
      <c r="T128" s="74">
        <v>1</v>
      </c>
      <c r="U128" s="71">
        <v>1</v>
      </c>
      <c r="V128" s="71">
        <v>0</v>
      </c>
      <c r="W128" s="71">
        <v>0</v>
      </c>
      <c r="X128" s="76">
        <f t="shared" ref="X128:X140" si="35">AVERAGE(R128:W128)</f>
        <v>0.66666666666666663</v>
      </c>
      <c r="Y128" s="74">
        <v>0</v>
      </c>
      <c r="Z128" s="71">
        <v>0</v>
      </c>
      <c r="AA128" s="74" t="s">
        <v>69</v>
      </c>
      <c r="AB128" s="74" t="s">
        <v>69</v>
      </c>
      <c r="AC128" s="71">
        <v>1</v>
      </c>
      <c r="AD128" s="71">
        <v>1</v>
      </c>
      <c r="AE128" s="71">
        <v>1</v>
      </c>
      <c r="AF128" s="74" t="s">
        <v>33</v>
      </c>
      <c r="AG128" s="74" t="s">
        <v>33</v>
      </c>
      <c r="AH128" s="76">
        <f t="shared" ref="AH128:AH140" si="36">AVERAGE(Y128:AG128)</f>
        <v>0.6</v>
      </c>
      <c r="AI128" s="76">
        <f t="shared" ref="AI128:AI140" si="37">AVERAGE(X128, AH128)</f>
        <v>0.6333333333333333</v>
      </c>
      <c r="AJ128" s="71">
        <v>1030</v>
      </c>
      <c r="AK128" s="71">
        <v>1</v>
      </c>
      <c r="AL128" s="71">
        <v>1</v>
      </c>
      <c r="AM128" s="74" t="s">
        <v>33</v>
      </c>
      <c r="AN128" s="71">
        <v>1</v>
      </c>
      <c r="AO128" s="74" t="s">
        <v>33</v>
      </c>
      <c r="AP128" s="74" t="s">
        <v>33</v>
      </c>
      <c r="AQ128" s="74" t="s">
        <v>33</v>
      </c>
      <c r="AR128" s="74" t="s">
        <v>33</v>
      </c>
      <c r="AS128" s="74" t="s">
        <v>33</v>
      </c>
      <c r="AT128" s="74" t="s">
        <v>33</v>
      </c>
      <c r="AU128" s="74" t="s">
        <v>33</v>
      </c>
      <c r="AV128" s="74" t="s">
        <v>33</v>
      </c>
      <c r="AW128" s="74" t="s">
        <v>33</v>
      </c>
      <c r="AX128" s="74" t="s">
        <v>33</v>
      </c>
      <c r="AY128" s="74" t="s">
        <v>33</v>
      </c>
      <c r="AZ128" s="76">
        <f t="shared" si="33"/>
        <v>1</v>
      </c>
      <c r="BA128" s="71">
        <v>0</v>
      </c>
      <c r="BB128" s="74" t="s">
        <v>33</v>
      </c>
      <c r="BC128" s="71">
        <v>12</v>
      </c>
      <c r="BD128" s="71">
        <v>0</v>
      </c>
      <c r="BE128" s="71" t="s">
        <v>33</v>
      </c>
      <c r="BF128" s="71">
        <v>12</v>
      </c>
    </row>
    <row r="129" spans="1:1023" s="71" customFormat="1">
      <c r="A129" s="18" t="s">
        <v>143</v>
      </c>
      <c r="B129" s="88">
        <v>2001</v>
      </c>
      <c r="C129" s="18" t="s">
        <v>196</v>
      </c>
      <c r="D129" s="88">
        <v>484</v>
      </c>
      <c r="E129" s="18" t="s">
        <v>197</v>
      </c>
      <c r="F129" s="71" t="s">
        <v>198</v>
      </c>
      <c r="G129" s="33" t="s">
        <v>144</v>
      </c>
      <c r="H129" s="33" t="s">
        <v>145</v>
      </c>
      <c r="I129" s="102">
        <v>0</v>
      </c>
      <c r="J129" s="71">
        <v>1</v>
      </c>
      <c r="K129" s="71">
        <v>4</v>
      </c>
      <c r="L129" s="71">
        <v>31</v>
      </c>
      <c r="M129" s="71">
        <v>15000</v>
      </c>
      <c r="N129" s="74">
        <v>20000</v>
      </c>
      <c r="O129" s="71">
        <v>2800000</v>
      </c>
      <c r="P129" s="75">
        <f t="shared" si="34"/>
        <v>0.5357142857142857</v>
      </c>
      <c r="Q129" s="75">
        <f t="shared" si="29"/>
        <v>0.7142857142857143</v>
      </c>
      <c r="R129" s="71">
        <v>1</v>
      </c>
      <c r="S129" s="71">
        <v>1</v>
      </c>
      <c r="T129" s="74">
        <v>1</v>
      </c>
      <c r="U129" s="71">
        <v>1</v>
      </c>
      <c r="V129" s="71">
        <v>0</v>
      </c>
      <c r="W129" s="71">
        <v>0</v>
      </c>
      <c r="X129" s="76">
        <f t="shared" si="35"/>
        <v>0.66666666666666663</v>
      </c>
      <c r="Y129" s="74">
        <v>0</v>
      </c>
      <c r="Z129" s="71">
        <v>0</v>
      </c>
      <c r="AA129" s="74" t="s">
        <v>69</v>
      </c>
      <c r="AB129" s="74" t="s">
        <v>69</v>
      </c>
      <c r="AC129" s="71">
        <v>1</v>
      </c>
      <c r="AD129" s="71">
        <v>1</v>
      </c>
      <c r="AE129" s="71">
        <v>1</v>
      </c>
      <c r="AF129" s="74" t="s">
        <v>33</v>
      </c>
      <c r="AG129" s="74" t="s">
        <v>33</v>
      </c>
      <c r="AH129" s="76">
        <f t="shared" si="36"/>
        <v>0.6</v>
      </c>
      <c r="AI129" s="76">
        <f t="shared" si="37"/>
        <v>0.6333333333333333</v>
      </c>
      <c r="AJ129" s="71">
        <v>872</v>
      </c>
      <c r="AK129" s="71">
        <v>1</v>
      </c>
      <c r="AL129" s="71">
        <v>1</v>
      </c>
      <c r="AM129" s="74" t="s">
        <v>33</v>
      </c>
      <c r="AN129" s="71">
        <v>1</v>
      </c>
      <c r="AO129" s="74" t="s">
        <v>33</v>
      </c>
      <c r="AP129" s="74" t="s">
        <v>33</v>
      </c>
      <c r="AQ129" s="74" t="s">
        <v>33</v>
      </c>
      <c r="AR129" s="74" t="s">
        <v>33</v>
      </c>
      <c r="AS129" s="74" t="s">
        <v>33</v>
      </c>
      <c r="AT129" s="74" t="s">
        <v>33</v>
      </c>
      <c r="AU129" s="74" t="s">
        <v>33</v>
      </c>
      <c r="AV129" s="74" t="s">
        <v>33</v>
      </c>
      <c r="AW129" s="74" t="s">
        <v>33</v>
      </c>
      <c r="AX129" s="74" t="s">
        <v>33</v>
      </c>
      <c r="AY129" s="74" t="s">
        <v>33</v>
      </c>
      <c r="AZ129" s="76">
        <f t="shared" si="33"/>
        <v>1</v>
      </c>
      <c r="BA129" s="71">
        <v>0</v>
      </c>
      <c r="BB129" s="71" t="s">
        <v>33</v>
      </c>
      <c r="BC129" s="37">
        <f>BC128+12</f>
        <v>24</v>
      </c>
      <c r="BD129" s="71">
        <v>0</v>
      </c>
      <c r="BE129" s="71" t="s">
        <v>33</v>
      </c>
      <c r="BF129" s="37">
        <f>BF128+12</f>
        <v>24</v>
      </c>
    </row>
    <row r="130" spans="1:1023" s="71" customFormat="1">
      <c r="A130" s="18" t="s">
        <v>143</v>
      </c>
      <c r="B130" s="88">
        <v>2002</v>
      </c>
      <c r="C130" s="18" t="s">
        <v>196</v>
      </c>
      <c r="D130" s="88">
        <v>484</v>
      </c>
      <c r="E130" s="18" t="s">
        <v>197</v>
      </c>
      <c r="F130" s="71" t="s">
        <v>198</v>
      </c>
      <c r="G130" s="33" t="s">
        <v>144</v>
      </c>
      <c r="H130" s="33" t="s">
        <v>145</v>
      </c>
      <c r="I130" s="102">
        <v>0</v>
      </c>
      <c r="J130" s="71">
        <v>1</v>
      </c>
      <c r="K130" s="71">
        <v>4</v>
      </c>
      <c r="L130" s="71">
        <v>31</v>
      </c>
      <c r="M130" s="71">
        <v>15000</v>
      </c>
      <c r="N130" s="74">
        <v>20000</v>
      </c>
      <c r="O130" s="71">
        <v>2800000</v>
      </c>
      <c r="P130" s="75">
        <f t="shared" si="34"/>
        <v>0.5357142857142857</v>
      </c>
      <c r="Q130" s="75">
        <f t="shared" si="29"/>
        <v>0.7142857142857143</v>
      </c>
      <c r="R130" s="71">
        <v>1</v>
      </c>
      <c r="S130" s="71">
        <v>1</v>
      </c>
      <c r="T130" s="74">
        <v>1</v>
      </c>
      <c r="U130" s="71">
        <v>1</v>
      </c>
      <c r="V130" s="71">
        <v>0</v>
      </c>
      <c r="W130" s="71">
        <v>0</v>
      </c>
      <c r="X130" s="76">
        <f t="shared" si="35"/>
        <v>0.66666666666666663</v>
      </c>
      <c r="Y130" s="74">
        <v>0</v>
      </c>
      <c r="Z130" s="71">
        <v>0</v>
      </c>
      <c r="AA130" s="74" t="s">
        <v>69</v>
      </c>
      <c r="AB130" s="74" t="s">
        <v>69</v>
      </c>
      <c r="AC130" s="71">
        <v>1</v>
      </c>
      <c r="AD130" s="71">
        <v>1</v>
      </c>
      <c r="AE130" s="71">
        <v>1</v>
      </c>
      <c r="AF130" s="74" t="s">
        <v>33</v>
      </c>
      <c r="AG130" s="74" t="s">
        <v>33</v>
      </c>
      <c r="AH130" s="76">
        <f t="shared" si="36"/>
        <v>0.6</v>
      </c>
      <c r="AI130" s="76">
        <f t="shared" si="37"/>
        <v>0.6333333333333333</v>
      </c>
      <c r="AJ130" s="71">
        <v>920</v>
      </c>
      <c r="AK130" s="71">
        <v>1</v>
      </c>
      <c r="AL130" s="71">
        <v>1</v>
      </c>
      <c r="AM130" s="74" t="s">
        <v>33</v>
      </c>
      <c r="AN130" s="71">
        <v>1</v>
      </c>
      <c r="AO130" s="74" t="s">
        <v>33</v>
      </c>
      <c r="AP130" s="74" t="s">
        <v>33</v>
      </c>
      <c r="AQ130" s="74" t="s">
        <v>33</v>
      </c>
      <c r="AR130" s="74" t="s">
        <v>33</v>
      </c>
      <c r="AS130" s="74" t="s">
        <v>33</v>
      </c>
      <c r="AT130" s="74" t="s">
        <v>33</v>
      </c>
      <c r="AU130" s="74" t="s">
        <v>33</v>
      </c>
      <c r="AV130" s="74">
        <v>1</v>
      </c>
      <c r="AW130" s="74" t="s">
        <v>33</v>
      </c>
      <c r="AX130" s="74" t="s">
        <v>33</v>
      </c>
      <c r="AY130" s="74" t="s">
        <v>33</v>
      </c>
      <c r="AZ130" s="76">
        <f t="shared" si="33"/>
        <v>1</v>
      </c>
      <c r="BA130" s="71">
        <v>0</v>
      </c>
      <c r="BB130" s="71" t="s">
        <v>33</v>
      </c>
      <c r="BC130" s="37">
        <f t="shared" ref="BC130:BC140" si="38">BC129+12</f>
        <v>36</v>
      </c>
      <c r="BD130" s="71">
        <v>0</v>
      </c>
      <c r="BE130" s="71" t="s">
        <v>33</v>
      </c>
      <c r="BF130" s="37">
        <f t="shared" ref="BF130:BF140" si="39">BF129+12</f>
        <v>36</v>
      </c>
    </row>
    <row r="131" spans="1:1023" s="71" customFormat="1">
      <c r="A131" s="18" t="s">
        <v>143</v>
      </c>
      <c r="B131" s="88">
        <v>2003</v>
      </c>
      <c r="C131" s="18" t="s">
        <v>196</v>
      </c>
      <c r="D131" s="88">
        <v>484</v>
      </c>
      <c r="E131" s="18" t="s">
        <v>197</v>
      </c>
      <c r="F131" s="71" t="s">
        <v>198</v>
      </c>
      <c r="G131" s="33" t="s">
        <v>144</v>
      </c>
      <c r="H131" s="33" t="s">
        <v>145</v>
      </c>
      <c r="I131" s="102">
        <v>0</v>
      </c>
      <c r="J131" s="71">
        <v>1</v>
      </c>
      <c r="K131" s="71">
        <v>4</v>
      </c>
      <c r="L131" s="71">
        <v>31</v>
      </c>
      <c r="M131" s="71">
        <v>15000</v>
      </c>
      <c r="N131" s="74">
        <v>20000</v>
      </c>
      <c r="O131" s="71">
        <v>2800000</v>
      </c>
      <c r="P131" s="75">
        <f t="shared" si="34"/>
        <v>0.5357142857142857</v>
      </c>
      <c r="Q131" s="75">
        <f t="shared" si="29"/>
        <v>0.7142857142857143</v>
      </c>
      <c r="R131" s="71">
        <v>1</v>
      </c>
      <c r="S131" s="71">
        <v>1</v>
      </c>
      <c r="T131" s="74">
        <v>1</v>
      </c>
      <c r="U131" s="71">
        <v>1</v>
      </c>
      <c r="V131" s="71">
        <v>0</v>
      </c>
      <c r="W131" s="71">
        <v>0</v>
      </c>
      <c r="X131" s="76">
        <f t="shared" si="35"/>
        <v>0.66666666666666663</v>
      </c>
      <c r="Y131" s="74">
        <v>0</v>
      </c>
      <c r="Z131" s="71">
        <v>0</v>
      </c>
      <c r="AA131" s="74" t="s">
        <v>69</v>
      </c>
      <c r="AB131" s="74" t="s">
        <v>69</v>
      </c>
      <c r="AC131" s="71">
        <v>1</v>
      </c>
      <c r="AD131" s="71">
        <v>1</v>
      </c>
      <c r="AE131" s="71">
        <v>1</v>
      </c>
      <c r="AF131" s="74" t="s">
        <v>33</v>
      </c>
      <c r="AG131" s="74" t="s">
        <v>33</v>
      </c>
      <c r="AH131" s="76">
        <f t="shared" si="36"/>
        <v>0.6</v>
      </c>
      <c r="AI131" s="76">
        <f t="shared" si="37"/>
        <v>0.6333333333333333</v>
      </c>
      <c r="AJ131" s="71">
        <v>1039</v>
      </c>
      <c r="AK131" s="71">
        <v>1</v>
      </c>
      <c r="AL131" s="71">
        <v>1</v>
      </c>
      <c r="AM131" s="74" t="s">
        <v>33</v>
      </c>
      <c r="AN131" s="71">
        <v>1</v>
      </c>
      <c r="AO131" s="74" t="s">
        <v>33</v>
      </c>
      <c r="AP131" s="74" t="s">
        <v>33</v>
      </c>
      <c r="AQ131" s="74" t="s">
        <v>33</v>
      </c>
      <c r="AR131" s="74" t="s">
        <v>33</v>
      </c>
      <c r="AS131" s="74" t="s">
        <v>33</v>
      </c>
      <c r="AT131" s="74" t="s">
        <v>33</v>
      </c>
      <c r="AU131" s="74" t="s">
        <v>33</v>
      </c>
      <c r="AV131" s="74">
        <v>1</v>
      </c>
      <c r="AW131" s="74" t="s">
        <v>33</v>
      </c>
      <c r="AX131" s="74" t="s">
        <v>33</v>
      </c>
      <c r="AY131" s="74" t="s">
        <v>33</v>
      </c>
      <c r="AZ131" s="76">
        <f t="shared" si="33"/>
        <v>1</v>
      </c>
      <c r="BA131" s="71">
        <v>0</v>
      </c>
      <c r="BB131" s="71" t="s">
        <v>33</v>
      </c>
      <c r="BC131" s="37">
        <f t="shared" si="38"/>
        <v>48</v>
      </c>
      <c r="BD131" s="71">
        <v>0</v>
      </c>
      <c r="BE131" s="71" t="s">
        <v>33</v>
      </c>
      <c r="BF131" s="37">
        <f t="shared" si="39"/>
        <v>48</v>
      </c>
    </row>
    <row r="132" spans="1:1023" s="71" customFormat="1">
      <c r="A132" s="18" t="s">
        <v>143</v>
      </c>
      <c r="B132" s="88">
        <v>2004</v>
      </c>
      <c r="C132" s="18" t="s">
        <v>196</v>
      </c>
      <c r="D132" s="88">
        <v>484</v>
      </c>
      <c r="E132" s="18" t="s">
        <v>197</v>
      </c>
      <c r="F132" s="71" t="s">
        <v>198</v>
      </c>
      <c r="G132" s="33" t="s">
        <v>144</v>
      </c>
      <c r="H132" s="33" t="s">
        <v>145</v>
      </c>
      <c r="I132" s="102">
        <v>0</v>
      </c>
      <c r="J132" s="71">
        <v>1</v>
      </c>
      <c r="K132" s="71">
        <v>4</v>
      </c>
      <c r="L132" s="71">
        <v>31</v>
      </c>
      <c r="M132" s="71">
        <v>15000</v>
      </c>
      <c r="N132" s="74">
        <v>20000</v>
      </c>
      <c r="O132" s="71">
        <v>2800000</v>
      </c>
      <c r="P132" s="75">
        <f t="shared" si="34"/>
        <v>0.5357142857142857</v>
      </c>
      <c r="Q132" s="75">
        <f t="shared" si="29"/>
        <v>0.7142857142857143</v>
      </c>
      <c r="R132" s="71">
        <v>1</v>
      </c>
      <c r="S132" s="71">
        <v>1</v>
      </c>
      <c r="T132" s="74">
        <v>1</v>
      </c>
      <c r="U132" s="71">
        <v>1</v>
      </c>
      <c r="V132" s="71">
        <v>0</v>
      </c>
      <c r="W132" s="71">
        <v>0</v>
      </c>
      <c r="X132" s="76">
        <f t="shared" si="35"/>
        <v>0.66666666666666663</v>
      </c>
      <c r="Y132" s="74">
        <v>0</v>
      </c>
      <c r="Z132" s="71">
        <v>0</v>
      </c>
      <c r="AA132" s="74" t="s">
        <v>69</v>
      </c>
      <c r="AB132" s="74" t="s">
        <v>69</v>
      </c>
      <c r="AC132" s="71">
        <v>1</v>
      </c>
      <c r="AD132" s="71">
        <v>1</v>
      </c>
      <c r="AE132" s="71">
        <v>1</v>
      </c>
      <c r="AF132" s="74" t="s">
        <v>33</v>
      </c>
      <c r="AG132" s="74" t="s">
        <v>33</v>
      </c>
      <c r="AH132" s="76">
        <f t="shared" si="36"/>
        <v>0.6</v>
      </c>
      <c r="AI132" s="76">
        <f t="shared" si="37"/>
        <v>0.6333333333333333</v>
      </c>
      <c r="AJ132" s="71">
        <v>1348</v>
      </c>
      <c r="AK132" s="71">
        <v>1</v>
      </c>
      <c r="AL132" s="71">
        <v>1</v>
      </c>
      <c r="AM132" s="74" t="s">
        <v>33</v>
      </c>
      <c r="AN132" s="71">
        <v>1</v>
      </c>
      <c r="AO132" s="74" t="s">
        <v>33</v>
      </c>
      <c r="AP132" s="74" t="s">
        <v>33</v>
      </c>
      <c r="AQ132" s="74" t="s">
        <v>33</v>
      </c>
      <c r="AR132" s="74" t="s">
        <v>33</v>
      </c>
      <c r="AS132" s="74" t="s">
        <v>33</v>
      </c>
      <c r="AT132" s="74" t="s">
        <v>33</v>
      </c>
      <c r="AU132" s="74" t="s">
        <v>33</v>
      </c>
      <c r="AV132" s="74">
        <v>1</v>
      </c>
      <c r="AW132" s="74" t="s">
        <v>33</v>
      </c>
      <c r="AX132" s="74" t="s">
        <v>33</v>
      </c>
      <c r="AY132" s="74" t="s">
        <v>33</v>
      </c>
      <c r="AZ132" s="76">
        <f t="shared" si="33"/>
        <v>1</v>
      </c>
      <c r="BA132" s="71">
        <v>0</v>
      </c>
      <c r="BB132" s="71" t="s">
        <v>33</v>
      </c>
      <c r="BC132" s="37">
        <f t="shared" si="38"/>
        <v>60</v>
      </c>
      <c r="BD132" s="71">
        <v>0</v>
      </c>
      <c r="BE132" s="71" t="s">
        <v>33</v>
      </c>
      <c r="BF132" s="37">
        <f t="shared" si="39"/>
        <v>60</v>
      </c>
    </row>
    <row r="133" spans="1:1023" s="71" customFormat="1">
      <c r="A133" s="18" t="s">
        <v>143</v>
      </c>
      <c r="B133" s="88">
        <v>2005</v>
      </c>
      <c r="C133" s="18" t="s">
        <v>196</v>
      </c>
      <c r="D133" s="88">
        <v>484</v>
      </c>
      <c r="E133" s="18" t="s">
        <v>197</v>
      </c>
      <c r="F133" s="71" t="s">
        <v>198</v>
      </c>
      <c r="G133" s="33" t="s">
        <v>144</v>
      </c>
      <c r="H133" s="33" t="s">
        <v>145</v>
      </c>
      <c r="I133" s="102">
        <v>0</v>
      </c>
      <c r="J133" s="71">
        <v>1</v>
      </c>
      <c r="K133" s="71">
        <v>4</v>
      </c>
      <c r="L133" s="71">
        <v>31</v>
      </c>
      <c r="M133" s="71">
        <v>15000</v>
      </c>
      <c r="N133" s="74">
        <v>20000</v>
      </c>
      <c r="O133" s="71">
        <v>2800000</v>
      </c>
      <c r="P133" s="75">
        <f t="shared" si="34"/>
        <v>0.5357142857142857</v>
      </c>
      <c r="Q133" s="75">
        <f t="shared" si="29"/>
        <v>0.7142857142857143</v>
      </c>
      <c r="R133" s="71">
        <v>1</v>
      </c>
      <c r="S133" s="71">
        <v>1</v>
      </c>
      <c r="T133" s="74">
        <v>1</v>
      </c>
      <c r="U133" s="71">
        <v>1</v>
      </c>
      <c r="V133" s="71">
        <v>0</v>
      </c>
      <c r="W133" s="71">
        <v>0</v>
      </c>
      <c r="X133" s="76">
        <f t="shared" si="35"/>
        <v>0.66666666666666663</v>
      </c>
      <c r="Y133" s="74">
        <v>0</v>
      </c>
      <c r="Z133" s="71">
        <v>0</v>
      </c>
      <c r="AA133" s="74" t="s">
        <v>69</v>
      </c>
      <c r="AB133" s="74" t="s">
        <v>69</v>
      </c>
      <c r="AC133" s="71">
        <v>1</v>
      </c>
      <c r="AD133" s="71">
        <v>1</v>
      </c>
      <c r="AE133" s="71">
        <v>1</v>
      </c>
      <c r="AF133" s="74" t="s">
        <v>33</v>
      </c>
      <c r="AG133" s="74" t="s">
        <v>33</v>
      </c>
      <c r="AH133" s="76">
        <f t="shared" si="36"/>
        <v>0.6</v>
      </c>
      <c r="AI133" s="76">
        <f t="shared" si="37"/>
        <v>0.6333333333333333</v>
      </c>
      <c r="AJ133" s="71">
        <v>1718</v>
      </c>
      <c r="AK133" s="71">
        <v>1</v>
      </c>
      <c r="AL133" s="71">
        <v>1</v>
      </c>
      <c r="AM133" s="74" t="s">
        <v>33</v>
      </c>
      <c r="AN133" s="71">
        <v>1</v>
      </c>
      <c r="AO133" s="74" t="s">
        <v>33</v>
      </c>
      <c r="AP133" s="74" t="s">
        <v>33</v>
      </c>
      <c r="AQ133" s="74" t="s">
        <v>33</v>
      </c>
      <c r="AR133" s="74" t="s">
        <v>33</v>
      </c>
      <c r="AS133" s="74" t="s">
        <v>33</v>
      </c>
      <c r="AT133" s="74" t="s">
        <v>33</v>
      </c>
      <c r="AU133" s="74" t="s">
        <v>33</v>
      </c>
      <c r="AV133" s="74">
        <v>0</v>
      </c>
      <c r="AW133" s="74" t="s">
        <v>33</v>
      </c>
      <c r="AX133" s="74">
        <v>1</v>
      </c>
      <c r="AY133" s="74">
        <v>1</v>
      </c>
      <c r="AZ133" s="76">
        <f t="shared" ref="AZ133:AZ140" si="40">AVERAGE(AK133:AY133)</f>
        <v>0.83333333333333337</v>
      </c>
      <c r="BA133" s="71">
        <v>0</v>
      </c>
      <c r="BB133" s="71" t="s">
        <v>33</v>
      </c>
      <c r="BC133" s="37">
        <f t="shared" si="38"/>
        <v>72</v>
      </c>
      <c r="BD133" s="71">
        <v>0</v>
      </c>
      <c r="BE133" s="71" t="s">
        <v>33</v>
      </c>
      <c r="BF133" s="37">
        <f t="shared" si="39"/>
        <v>72</v>
      </c>
    </row>
    <row r="134" spans="1:1023" s="71" customFormat="1">
      <c r="A134" s="18" t="s">
        <v>143</v>
      </c>
      <c r="B134" s="88">
        <v>2006</v>
      </c>
      <c r="C134" s="18" t="s">
        <v>196</v>
      </c>
      <c r="D134" s="88">
        <v>484</v>
      </c>
      <c r="E134" s="18" t="s">
        <v>197</v>
      </c>
      <c r="F134" s="71" t="s">
        <v>198</v>
      </c>
      <c r="G134" s="33" t="s">
        <v>144</v>
      </c>
      <c r="H134" s="33" t="s">
        <v>145</v>
      </c>
      <c r="I134" s="102">
        <v>0</v>
      </c>
      <c r="J134" s="71">
        <v>1</v>
      </c>
      <c r="K134" s="71">
        <v>4</v>
      </c>
      <c r="L134" s="71">
        <v>31</v>
      </c>
      <c r="M134" s="71">
        <v>15000</v>
      </c>
      <c r="N134" s="74">
        <v>20000</v>
      </c>
      <c r="O134" s="71">
        <v>2800000</v>
      </c>
      <c r="P134" s="75">
        <f t="shared" si="34"/>
        <v>0.5357142857142857</v>
      </c>
      <c r="Q134" s="75">
        <f t="shared" si="29"/>
        <v>0.7142857142857143</v>
      </c>
      <c r="R134" s="71">
        <v>1</v>
      </c>
      <c r="S134" s="71">
        <v>1</v>
      </c>
      <c r="T134" s="74">
        <v>1</v>
      </c>
      <c r="U134" s="71">
        <v>1</v>
      </c>
      <c r="V134" s="71">
        <v>0</v>
      </c>
      <c r="W134" s="71">
        <v>0</v>
      </c>
      <c r="X134" s="76">
        <f t="shared" si="35"/>
        <v>0.66666666666666663</v>
      </c>
      <c r="Y134" s="74">
        <v>0</v>
      </c>
      <c r="Z134" s="71">
        <v>0</v>
      </c>
      <c r="AA134" s="74" t="s">
        <v>69</v>
      </c>
      <c r="AB134" s="74" t="s">
        <v>69</v>
      </c>
      <c r="AC134" s="71">
        <v>1</v>
      </c>
      <c r="AD134" s="71">
        <v>1</v>
      </c>
      <c r="AE134" s="71">
        <v>1</v>
      </c>
      <c r="AF134" s="74" t="s">
        <v>33</v>
      </c>
      <c r="AG134" s="74" t="s">
        <v>33</v>
      </c>
      <c r="AH134" s="76">
        <f t="shared" si="36"/>
        <v>0.6</v>
      </c>
      <c r="AI134" s="76">
        <f t="shared" si="37"/>
        <v>0.6333333333333333</v>
      </c>
      <c r="AJ134" s="71">
        <v>2120</v>
      </c>
      <c r="AK134" s="71">
        <v>1</v>
      </c>
      <c r="AL134" s="71">
        <v>1</v>
      </c>
      <c r="AM134" s="74" t="s">
        <v>33</v>
      </c>
      <c r="AN134" s="71">
        <v>1</v>
      </c>
      <c r="AO134" s="74" t="s">
        <v>33</v>
      </c>
      <c r="AP134" s="74" t="s">
        <v>33</v>
      </c>
      <c r="AQ134" s="74" t="s">
        <v>33</v>
      </c>
      <c r="AR134" s="74" t="s">
        <v>33</v>
      </c>
      <c r="AS134" s="74" t="s">
        <v>33</v>
      </c>
      <c r="AT134" s="74" t="s">
        <v>33</v>
      </c>
      <c r="AU134" s="74" t="s">
        <v>33</v>
      </c>
      <c r="AV134" s="74">
        <v>0</v>
      </c>
      <c r="AW134" s="74" t="s">
        <v>33</v>
      </c>
      <c r="AX134" s="74">
        <v>1</v>
      </c>
      <c r="AY134" s="74">
        <v>1</v>
      </c>
      <c r="AZ134" s="76">
        <f t="shared" si="40"/>
        <v>0.83333333333333337</v>
      </c>
      <c r="BA134" s="71">
        <v>0</v>
      </c>
      <c r="BB134" s="71" t="s">
        <v>33</v>
      </c>
      <c r="BC134" s="37">
        <f t="shared" si="38"/>
        <v>84</v>
      </c>
      <c r="BD134" s="71">
        <v>0</v>
      </c>
      <c r="BE134" s="71" t="s">
        <v>33</v>
      </c>
      <c r="BF134" s="37">
        <f t="shared" si="39"/>
        <v>84</v>
      </c>
    </row>
    <row r="135" spans="1:1023" s="71" customFormat="1">
      <c r="A135" s="18" t="s">
        <v>143</v>
      </c>
      <c r="B135" s="88">
        <v>2007</v>
      </c>
      <c r="C135" s="18" t="s">
        <v>196</v>
      </c>
      <c r="D135" s="88">
        <v>484</v>
      </c>
      <c r="E135" s="18" t="s">
        <v>197</v>
      </c>
      <c r="F135" s="71" t="s">
        <v>198</v>
      </c>
      <c r="G135" s="33" t="s">
        <v>144</v>
      </c>
      <c r="H135" s="33" t="s">
        <v>145</v>
      </c>
      <c r="I135" s="102">
        <v>0</v>
      </c>
      <c r="J135" s="71">
        <v>1</v>
      </c>
      <c r="K135" s="71">
        <v>4</v>
      </c>
      <c r="L135" s="71">
        <v>31</v>
      </c>
      <c r="M135" s="71">
        <v>15000</v>
      </c>
      <c r="N135" s="74">
        <v>20000</v>
      </c>
      <c r="O135" s="71">
        <v>2800000</v>
      </c>
      <c r="P135" s="75">
        <f t="shared" si="34"/>
        <v>0.5357142857142857</v>
      </c>
      <c r="Q135" s="75">
        <f t="shared" si="29"/>
        <v>0.7142857142857143</v>
      </c>
      <c r="R135" s="71">
        <v>1</v>
      </c>
      <c r="S135" s="71">
        <v>1</v>
      </c>
      <c r="T135" s="74">
        <v>1</v>
      </c>
      <c r="U135" s="71">
        <v>1</v>
      </c>
      <c r="V135" s="71">
        <v>0</v>
      </c>
      <c r="W135" s="71">
        <v>0</v>
      </c>
      <c r="X135" s="76">
        <f t="shared" si="35"/>
        <v>0.66666666666666663</v>
      </c>
      <c r="Y135" s="74">
        <v>0</v>
      </c>
      <c r="Z135" s="71">
        <v>0</v>
      </c>
      <c r="AA135" s="74" t="s">
        <v>69</v>
      </c>
      <c r="AB135" s="74" t="s">
        <v>69</v>
      </c>
      <c r="AC135" s="71">
        <v>1</v>
      </c>
      <c r="AD135" s="71">
        <v>1</v>
      </c>
      <c r="AE135" s="71">
        <v>1</v>
      </c>
      <c r="AF135" s="74" t="s">
        <v>33</v>
      </c>
      <c r="AG135" s="74" t="s">
        <v>33</v>
      </c>
      <c r="AH135" s="76">
        <f t="shared" si="36"/>
        <v>0.6</v>
      </c>
      <c r="AI135" s="76">
        <f t="shared" si="37"/>
        <v>0.6333333333333333</v>
      </c>
      <c r="AJ135" s="71">
        <v>2233</v>
      </c>
      <c r="AK135" s="71">
        <v>0</v>
      </c>
      <c r="AL135" s="71">
        <v>1</v>
      </c>
      <c r="AM135" s="74" t="s">
        <v>33</v>
      </c>
      <c r="AN135" s="71">
        <v>1</v>
      </c>
      <c r="AO135" s="74" t="s">
        <v>33</v>
      </c>
      <c r="AP135" s="74" t="s">
        <v>33</v>
      </c>
      <c r="AQ135" s="74" t="s">
        <v>33</v>
      </c>
      <c r="AR135" s="74" t="s">
        <v>33</v>
      </c>
      <c r="AS135" s="74" t="s">
        <v>33</v>
      </c>
      <c r="AT135" s="74" t="s">
        <v>33</v>
      </c>
      <c r="AU135" s="74" t="s">
        <v>33</v>
      </c>
      <c r="AV135" s="74">
        <v>0</v>
      </c>
      <c r="AW135" s="74" t="s">
        <v>33</v>
      </c>
      <c r="AX135" s="74">
        <v>1</v>
      </c>
      <c r="AY135" s="74">
        <v>1</v>
      </c>
      <c r="AZ135" s="76">
        <f t="shared" si="40"/>
        <v>0.66666666666666663</v>
      </c>
      <c r="BA135" s="71">
        <v>0</v>
      </c>
      <c r="BB135" s="71" t="s">
        <v>33</v>
      </c>
      <c r="BC135" s="37">
        <f t="shared" si="38"/>
        <v>96</v>
      </c>
      <c r="BD135" s="71">
        <v>0</v>
      </c>
      <c r="BE135" s="71" t="s">
        <v>33</v>
      </c>
      <c r="BF135" s="37">
        <f t="shared" si="39"/>
        <v>96</v>
      </c>
    </row>
    <row r="136" spans="1:1023" s="63" customFormat="1">
      <c r="A136" s="18" t="s">
        <v>143</v>
      </c>
      <c r="B136" s="88">
        <v>2008</v>
      </c>
      <c r="C136" s="18" t="s">
        <v>196</v>
      </c>
      <c r="D136" s="88">
        <v>484</v>
      </c>
      <c r="E136" s="18" t="s">
        <v>197</v>
      </c>
      <c r="F136" s="71" t="s">
        <v>198</v>
      </c>
      <c r="G136" s="33" t="s">
        <v>144</v>
      </c>
      <c r="H136" s="33" t="s">
        <v>145</v>
      </c>
      <c r="I136" s="102">
        <v>0</v>
      </c>
      <c r="J136" s="71">
        <v>1</v>
      </c>
      <c r="K136" s="71">
        <v>4</v>
      </c>
      <c r="L136" s="71">
        <v>31</v>
      </c>
      <c r="M136" s="71">
        <v>15000</v>
      </c>
      <c r="N136" s="74">
        <v>20000</v>
      </c>
      <c r="O136" s="71">
        <v>2800000</v>
      </c>
      <c r="P136" s="75">
        <f t="shared" si="34"/>
        <v>0.5357142857142857</v>
      </c>
      <c r="Q136" s="75">
        <f t="shared" si="29"/>
        <v>0.7142857142857143</v>
      </c>
      <c r="R136" s="71">
        <v>1</v>
      </c>
      <c r="S136" s="71">
        <v>1</v>
      </c>
      <c r="T136" s="74">
        <v>1</v>
      </c>
      <c r="U136" s="71">
        <v>1</v>
      </c>
      <c r="V136" s="71">
        <v>0</v>
      </c>
      <c r="W136" s="71">
        <v>0</v>
      </c>
      <c r="X136" s="76">
        <f t="shared" si="35"/>
        <v>0.66666666666666663</v>
      </c>
      <c r="Y136" s="74">
        <v>0</v>
      </c>
      <c r="Z136" s="71">
        <v>0</v>
      </c>
      <c r="AA136" s="74" t="s">
        <v>69</v>
      </c>
      <c r="AB136" s="74" t="s">
        <v>69</v>
      </c>
      <c r="AC136" s="71">
        <v>1</v>
      </c>
      <c r="AD136" s="71">
        <v>1</v>
      </c>
      <c r="AE136" s="71">
        <v>1</v>
      </c>
      <c r="AF136" s="74" t="s">
        <v>33</v>
      </c>
      <c r="AG136" s="74" t="s">
        <v>33</v>
      </c>
      <c r="AH136" s="76">
        <f t="shared" si="36"/>
        <v>0.6</v>
      </c>
      <c r="AI136" s="76">
        <f t="shared" si="37"/>
        <v>0.6333333333333333</v>
      </c>
      <c r="AJ136" s="71">
        <v>3059</v>
      </c>
      <c r="AK136" s="71">
        <v>0</v>
      </c>
      <c r="AL136" s="71">
        <v>1</v>
      </c>
      <c r="AM136" s="74" t="s">
        <v>33</v>
      </c>
      <c r="AN136" s="71">
        <v>1</v>
      </c>
      <c r="AO136" s="74" t="s">
        <v>33</v>
      </c>
      <c r="AP136" s="74" t="s">
        <v>33</v>
      </c>
      <c r="AQ136" s="74" t="s">
        <v>33</v>
      </c>
      <c r="AR136" s="74" t="s">
        <v>33</v>
      </c>
      <c r="AS136" s="74" t="s">
        <v>33</v>
      </c>
      <c r="AT136" s="74" t="s">
        <v>33</v>
      </c>
      <c r="AU136" s="74" t="s">
        <v>33</v>
      </c>
      <c r="AV136" s="74">
        <v>0</v>
      </c>
      <c r="AW136" s="74" t="s">
        <v>33</v>
      </c>
      <c r="AX136" s="74">
        <v>1</v>
      </c>
      <c r="AY136" s="74">
        <v>1</v>
      </c>
      <c r="AZ136" s="76">
        <f t="shared" si="40"/>
        <v>0.66666666666666663</v>
      </c>
      <c r="BA136" s="71">
        <v>0</v>
      </c>
      <c r="BB136" s="71" t="s">
        <v>33</v>
      </c>
      <c r="BC136" s="37">
        <f t="shared" si="38"/>
        <v>108</v>
      </c>
      <c r="BD136" s="71">
        <v>0</v>
      </c>
      <c r="BE136" s="71" t="s">
        <v>33</v>
      </c>
      <c r="BF136" s="37">
        <f t="shared" si="39"/>
        <v>108</v>
      </c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  <c r="EI136" s="71"/>
      <c r="EJ136" s="71"/>
      <c r="EK136" s="71"/>
      <c r="EL136" s="71"/>
      <c r="EM136" s="71"/>
      <c r="EN136" s="71"/>
      <c r="EO136" s="71"/>
      <c r="EP136" s="71"/>
      <c r="EQ136" s="71"/>
      <c r="ER136" s="71"/>
      <c r="ES136" s="71"/>
      <c r="ET136" s="71"/>
      <c r="EU136" s="71"/>
      <c r="EV136" s="71"/>
      <c r="EW136" s="71"/>
      <c r="EX136" s="71"/>
      <c r="EY136" s="71"/>
      <c r="EZ136" s="71"/>
      <c r="FA136" s="71"/>
      <c r="FB136" s="71"/>
      <c r="FC136" s="71"/>
      <c r="FD136" s="71"/>
      <c r="FE136" s="71"/>
      <c r="FF136" s="71"/>
      <c r="FG136" s="71"/>
      <c r="FH136" s="71"/>
      <c r="FI136" s="71"/>
      <c r="FJ136" s="71"/>
      <c r="FK136" s="71"/>
      <c r="FL136" s="71"/>
      <c r="FM136" s="71"/>
      <c r="FN136" s="71"/>
      <c r="FO136" s="71"/>
      <c r="FP136" s="71"/>
      <c r="FQ136" s="71"/>
      <c r="FR136" s="71"/>
      <c r="FS136" s="71"/>
      <c r="FT136" s="71"/>
      <c r="FU136" s="71"/>
      <c r="FV136" s="71"/>
      <c r="FW136" s="71"/>
      <c r="FX136" s="71"/>
      <c r="FY136" s="71"/>
      <c r="FZ136" s="71"/>
      <c r="GA136" s="71"/>
      <c r="GB136" s="71"/>
      <c r="GC136" s="71"/>
      <c r="GD136" s="71"/>
      <c r="GE136" s="71"/>
      <c r="GF136" s="71"/>
      <c r="GG136" s="71"/>
      <c r="GH136" s="71"/>
      <c r="GI136" s="71"/>
      <c r="GJ136" s="71"/>
      <c r="GK136" s="71"/>
      <c r="GL136" s="71"/>
      <c r="GM136" s="71"/>
      <c r="GN136" s="71"/>
      <c r="GO136" s="71"/>
      <c r="GP136" s="71"/>
      <c r="GQ136" s="71"/>
      <c r="GR136" s="71"/>
      <c r="GS136" s="71"/>
      <c r="GT136" s="71"/>
      <c r="GU136" s="71"/>
      <c r="GV136" s="71"/>
      <c r="GW136" s="71"/>
      <c r="GX136" s="71"/>
      <c r="GY136" s="71"/>
      <c r="GZ136" s="71"/>
      <c r="HA136" s="71"/>
      <c r="HB136" s="71"/>
      <c r="HC136" s="71"/>
      <c r="HD136" s="71"/>
      <c r="HE136" s="71"/>
      <c r="HF136" s="71"/>
      <c r="HG136" s="71"/>
      <c r="HH136" s="71"/>
      <c r="HI136" s="71"/>
      <c r="HJ136" s="71"/>
      <c r="HK136" s="71"/>
      <c r="HL136" s="71"/>
      <c r="HM136" s="71"/>
      <c r="HN136" s="71"/>
      <c r="HO136" s="71"/>
      <c r="HP136" s="71"/>
      <c r="HQ136" s="71"/>
      <c r="HR136" s="71"/>
      <c r="HS136" s="71"/>
      <c r="HT136" s="71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  <c r="IS136" s="71"/>
      <c r="IT136" s="71"/>
      <c r="IU136" s="71"/>
      <c r="IV136" s="71"/>
      <c r="IW136" s="71"/>
      <c r="IX136" s="71"/>
      <c r="IY136" s="71"/>
      <c r="IZ136" s="71"/>
      <c r="JA136" s="71"/>
      <c r="JB136" s="71"/>
      <c r="JC136" s="71"/>
      <c r="JD136" s="71"/>
      <c r="JE136" s="71"/>
      <c r="JF136" s="71"/>
      <c r="JG136" s="71"/>
      <c r="JH136" s="71"/>
      <c r="JI136" s="71"/>
      <c r="JJ136" s="71"/>
      <c r="JK136" s="71"/>
      <c r="JL136" s="71"/>
      <c r="JM136" s="71"/>
      <c r="JN136" s="71"/>
      <c r="JO136" s="71"/>
      <c r="JP136" s="71"/>
      <c r="JQ136" s="71"/>
      <c r="JR136" s="71"/>
      <c r="JS136" s="71"/>
      <c r="JT136" s="71"/>
      <c r="JU136" s="71"/>
      <c r="JV136" s="71"/>
      <c r="JW136" s="71"/>
      <c r="JX136" s="71"/>
      <c r="JY136" s="71"/>
      <c r="JZ136" s="71"/>
      <c r="KA136" s="71"/>
      <c r="KB136" s="71"/>
      <c r="KC136" s="71"/>
      <c r="KD136" s="71"/>
      <c r="KE136" s="71"/>
      <c r="KF136" s="71"/>
      <c r="KG136" s="71"/>
      <c r="KH136" s="71"/>
      <c r="KI136" s="71"/>
      <c r="KJ136" s="71"/>
      <c r="KK136" s="71"/>
      <c r="KL136" s="71"/>
      <c r="KM136" s="71"/>
      <c r="KN136" s="71"/>
      <c r="KO136" s="71"/>
      <c r="KP136" s="71"/>
      <c r="KQ136" s="71"/>
      <c r="KR136" s="71"/>
      <c r="KS136" s="71"/>
      <c r="KT136" s="71"/>
      <c r="KU136" s="71"/>
      <c r="KV136" s="71"/>
      <c r="KW136" s="71"/>
      <c r="KX136" s="71"/>
      <c r="KY136" s="71"/>
      <c r="KZ136" s="71"/>
      <c r="LA136" s="71"/>
      <c r="LB136" s="71"/>
      <c r="LC136" s="71"/>
      <c r="LD136" s="71"/>
      <c r="LE136" s="71"/>
      <c r="LF136" s="71"/>
      <c r="LG136" s="71"/>
      <c r="LH136" s="71"/>
      <c r="LI136" s="71"/>
      <c r="LJ136" s="71"/>
      <c r="LK136" s="71"/>
      <c r="LL136" s="71"/>
      <c r="LM136" s="71"/>
      <c r="LN136" s="71"/>
      <c r="LO136" s="71"/>
      <c r="LP136" s="71"/>
      <c r="LQ136" s="71"/>
      <c r="LR136" s="71"/>
      <c r="LS136" s="71"/>
      <c r="LT136" s="71"/>
      <c r="LU136" s="71"/>
      <c r="LV136" s="71"/>
      <c r="LW136" s="71"/>
      <c r="LX136" s="71"/>
      <c r="LY136" s="71"/>
      <c r="LZ136" s="71"/>
      <c r="MA136" s="71"/>
      <c r="MB136" s="71"/>
      <c r="MC136" s="71"/>
      <c r="MD136" s="71"/>
      <c r="ME136" s="71"/>
      <c r="MF136" s="71"/>
      <c r="MG136" s="71"/>
      <c r="MH136" s="71"/>
      <c r="MI136" s="71"/>
      <c r="MJ136" s="71"/>
      <c r="MK136" s="71"/>
      <c r="ML136" s="71"/>
      <c r="MM136" s="71"/>
      <c r="MN136" s="71"/>
      <c r="MO136" s="71"/>
      <c r="MP136" s="71"/>
      <c r="MQ136" s="71"/>
      <c r="MR136" s="71"/>
      <c r="MS136" s="71"/>
      <c r="MT136" s="71"/>
      <c r="MU136" s="71"/>
      <c r="MV136" s="71"/>
      <c r="MW136" s="71"/>
      <c r="MX136" s="71"/>
      <c r="MY136" s="71"/>
      <c r="MZ136" s="71"/>
      <c r="NA136" s="71"/>
      <c r="NB136" s="71"/>
      <c r="NC136" s="71"/>
      <c r="ND136" s="71"/>
      <c r="NE136" s="71"/>
      <c r="NF136" s="71"/>
      <c r="NG136" s="71"/>
      <c r="NH136" s="71"/>
      <c r="NI136" s="71"/>
      <c r="NJ136" s="71"/>
      <c r="NK136" s="71"/>
      <c r="NL136" s="71"/>
      <c r="NM136" s="71"/>
      <c r="NN136" s="71"/>
      <c r="NO136" s="71"/>
      <c r="NP136" s="71"/>
      <c r="NQ136" s="71"/>
      <c r="NR136" s="71"/>
      <c r="NS136" s="71"/>
      <c r="NT136" s="71"/>
      <c r="NU136" s="71"/>
      <c r="NV136" s="71"/>
      <c r="NW136" s="71"/>
      <c r="NX136" s="71"/>
      <c r="NY136" s="71"/>
      <c r="NZ136" s="71"/>
      <c r="OA136" s="71"/>
      <c r="OB136" s="71"/>
      <c r="OC136" s="71"/>
      <c r="OD136" s="71"/>
      <c r="OE136" s="71"/>
      <c r="OF136" s="71"/>
      <c r="OG136" s="71"/>
      <c r="OH136" s="71"/>
      <c r="OI136" s="71"/>
      <c r="OJ136" s="71"/>
      <c r="OK136" s="71"/>
      <c r="OL136" s="71"/>
      <c r="OM136" s="71"/>
      <c r="ON136" s="71"/>
      <c r="OO136" s="71"/>
      <c r="OP136" s="71"/>
      <c r="OQ136" s="71"/>
      <c r="OR136" s="71"/>
      <c r="OS136" s="71"/>
      <c r="OT136" s="71"/>
      <c r="OU136" s="71"/>
      <c r="OV136" s="71"/>
      <c r="OW136" s="71"/>
      <c r="OX136" s="71"/>
      <c r="OY136" s="71"/>
      <c r="OZ136" s="71"/>
      <c r="PA136" s="71"/>
      <c r="PB136" s="71"/>
      <c r="PC136" s="71"/>
      <c r="PD136" s="71"/>
      <c r="PE136" s="71"/>
      <c r="PF136" s="71"/>
      <c r="PG136" s="71"/>
      <c r="PH136" s="71"/>
      <c r="PI136" s="71"/>
      <c r="PJ136" s="71"/>
      <c r="PK136" s="71"/>
      <c r="PL136" s="71"/>
      <c r="PM136" s="71"/>
      <c r="PN136" s="71"/>
      <c r="PO136" s="71"/>
      <c r="PP136" s="71"/>
      <c r="PQ136" s="71"/>
      <c r="PR136" s="71"/>
      <c r="PS136" s="71"/>
      <c r="PT136" s="71"/>
      <c r="PU136" s="71"/>
      <c r="PV136" s="71"/>
      <c r="PW136" s="71"/>
      <c r="PX136" s="71"/>
      <c r="PY136" s="71"/>
      <c r="PZ136" s="71"/>
      <c r="QA136" s="71"/>
      <c r="QB136" s="71"/>
      <c r="QC136" s="71"/>
      <c r="QD136" s="71"/>
      <c r="QE136" s="71"/>
      <c r="QF136" s="71"/>
      <c r="QG136" s="71"/>
      <c r="QH136" s="71"/>
      <c r="QI136" s="71"/>
      <c r="QJ136" s="71"/>
      <c r="QK136" s="71"/>
      <c r="QL136" s="71"/>
      <c r="QM136" s="71"/>
      <c r="QN136" s="71"/>
      <c r="QO136" s="71"/>
      <c r="QP136" s="71"/>
      <c r="QQ136" s="71"/>
      <c r="QR136" s="71"/>
      <c r="QS136" s="71"/>
      <c r="QT136" s="71"/>
      <c r="QU136" s="71"/>
      <c r="QV136" s="71"/>
      <c r="QW136" s="71"/>
      <c r="QX136" s="71"/>
      <c r="QY136" s="71"/>
      <c r="QZ136" s="71"/>
      <c r="RA136" s="71"/>
      <c r="RB136" s="71"/>
      <c r="RC136" s="71"/>
      <c r="RD136" s="71"/>
      <c r="RE136" s="71"/>
      <c r="RF136" s="71"/>
      <c r="RG136" s="71"/>
      <c r="RH136" s="71"/>
      <c r="RI136" s="71"/>
      <c r="RJ136" s="71"/>
      <c r="RK136" s="71"/>
      <c r="RL136" s="71"/>
      <c r="RM136" s="71"/>
      <c r="RN136" s="71"/>
      <c r="RO136" s="71"/>
      <c r="RP136" s="71"/>
      <c r="RQ136" s="71"/>
      <c r="RR136" s="71"/>
      <c r="RS136" s="71"/>
      <c r="RT136" s="71"/>
      <c r="RU136" s="71"/>
      <c r="RV136" s="71"/>
      <c r="RW136" s="71"/>
      <c r="RX136" s="71"/>
      <c r="RY136" s="71"/>
      <c r="RZ136" s="71"/>
      <c r="SA136" s="71"/>
      <c r="SB136" s="71"/>
      <c r="SC136" s="71"/>
      <c r="SD136" s="71"/>
      <c r="SE136" s="71"/>
      <c r="SF136" s="71"/>
      <c r="SG136" s="71"/>
      <c r="SH136" s="71"/>
      <c r="SI136" s="71"/>
      <c r="SJ136" s="71"/>
      <c r="SK136" s="71"/>
      <c r="SL136" s="71"/>
      <c r="SM136" s="71"/>
      <c r="SN136" s="71"/>
      <c r="SO136" s="71"/>
      <c r="SP136" s="71"/>
      <c r="SQ136" s="71"/>
      <c r="SR136" s="71"/>
      <c r="SS136" s="71"/>
      <c r="ST136" s="71"/>
      <c r="SU136" s="71"/>
      <c r="SV136" s="71"/>
      <c r="SW136" s="71"/>
      <c r="SX136" s="71"/>
      <c r="SY136" s="71"/>
      <c r="SZ136" s="71"/>
      <c r="TA136" s="71"/>
      <c r="TB136" s="71"/>
      <c r="TC136" s="71"/>
      <c r="TD136" s="71"/>
      <c r="TE136" s="71"/>
      <c r="TF136" s="71"/>
      <c r="TG136" s="71"/>
      <c r="TH136" s="71"/>
      <c r="TI136" s="71"/>
      <c r="TJ136" s="71"/>
      <c r="TK136" s="71"/>
      <c r="TL136" s="71"/>
      <c r="TM136" s="71"/>
      <c r="TN136" s="71"/>
      <c r="TO136" s="71"/>
      <c r="TP136" s="71"/>
      <c r="TQ136" s="71"/>
      <c r="TR136" s="71"/>
      <c r="TS136" s="71"/>
      <c r="TT136" s="71"/>
      <c r="TU136" s="71"/>
      <c r="TV136" s="71"/>
      <c r="TW136" s="71"/>
      <c r="TX136" s="71"/>
      <c r="TY136" s="71"/>
      <c r="TZ136" s="71"/>
      <c r="UA136" s="71"/>
      <c r="UB136" s="71"/>
      <c r="UC136" s="71"/>
      <c r="UD136" s="71"/>
      <c r="UE136" s="71"/>
      <c r="UF136" s="71"/>
      <c r="UG136" s="71"/>
      <c r="UH136" s="71"/>
      <c r="UI136" s="71"/>
      <c r="UJ136" s="71"/>
      <c r="UK136" s="71"/>
      <c r="UL136" s="71"/>
      <c r="UM136" s="71"/>
      <c r="UN136" s="71"/>
      <c r="UO136" s="71"/>
      <c r="UP136" s="71"/>
      <c r="UQ136" s="71"/>
      <c r="UR136" s="71"/>
      <c r="US136" s="71"/>
      <c r="UT136" s="71"/>
      <c r="UU136" s="71"/>
      <c r="UV136" s="71"/>
      <c r="UW136" s="71"/>
      <c r="UX136" s="71"/>
      <c r="UY136" s="71"/>
      <c r="UZ136" s="71"/>
      <c r="VA136" s="71"/>
      <c r="VB136" s="71"/>
      <c r="VC136" s="71"/>
      <c r="VD136" s="71"/>
      <c r="VE136" s="71"/>
      <c r="VF136" s="71"/>
      <c r="VG136" s="71"/>
      <c r="VH136" s="71"/>
      <c r="VI136" s="71"/>
      <c r="VJ136" s="71"/>
      <c r="VK136" s="71"/>
      <c r="VL136" s="71"/>
      <c r="VM136" s="71"/>
      <c r="VN136" s="71"/>
      <c r="VO136" s="71"/>
      <c r="VP136" s="71"/>
      <c r="VQ136" s="71"/>
      <c r="VR136" s="71"/>
      <c r="VS136" s="71"/>
      <c r="VT136" s="71"/>
      <c r="VU136" s="71"/>
      <c r="VV136" s="71"/>
      <c r="VW136" s="71"/>
      <c r="VX136" s="71"/>
      <c r="VY136" s="71"/>
      <c r="VZ136" s="71"/>
      <c r="WA136" s="71"/>
      <c r="WB136" s="71"/>
      <c r="WC136" s="71"/>
      <c r="WD136" s="71"/>
      <c r="WE136" s="71"/>
      <c r="WF136" s="71"/>
      <c r="WG136" s="71"/>
      <c r="WH136" s="71"/>
      <c r="WI136" s="71"/>
      <c r="WJ136" s="71"/>
      <c r="WK136" s="71"/>
      <c r="WL136" s="71"/>
      <c r="WM136" s="71"/>
      <c r="WN136" s="71"/>
      <c r="WO136" s="71"/>
      <c r="WP136" s="71"/>
      <c r="WQ136" s="71"/>
      <c r="WR136" s="71"/>
      <c r="WS136" s="71"/>
      <c r="WT136" s="71"/>
      <c r="WU136" s="71"/>
      <c r="WV136" s="71"/>
      <c r="WW136" s="71"/>
      <c r="WX136" s="71"/>
      <c r="WY136" s="71"/>
      <c r="WZ136" s="71"/>
      <c r="XA136" s="71"/>
      <c r="XB136" s="71"/>
      <c r="XC136" s="71"/>
      <c r="XD136" s="71"/>
      <c r="XE136" s="71"/>
      <c r="XF136" s="71"/>
      <c r="XG136" s="71"/>
      <c r="XH136" s="71"/>
      <c r="XI136" s="71"/>
      <c r="XJ136" s="71"/>
      <c r="XK136" s="71"/>
      <c r="XL136" s="71"/>
      <c r="XM136" s="71"/>
      <c r="XN136" s="71"/>
      <c r="XO136" s="71"/>
      <c r="XP136" s="71"/>
      <c r="XQ136" s="71"/>
      <c r="XR136" s="71"/>
      <c r="XS136" s="71"/>
      <c r="XT136" s="71"/>
      <c r="XU136" s="71"/>
      <c r="XV136" s="71"/>
      <c r="XW136" s="71"/>
      <c r="XX136" s="71"/>
      <c r="XY136" s="71"/>
      <c r="XZ136" s="71"/>
      <c r="YA136" s="71"/>
      <c r="YB136" s="71"/>
      <c r="YC136" s="71"/>
      <c r="YD136" s="71"/>
      <c r="YE136" s="71"/>
      <c r="YF136" s="71"/>
      <c r="YG136" s="71"/>
      <c r="YH136" s="71"/>
      <c r="YI136" s="71"/>
      <c r="YJ136" s="71"/>
      <c r="YK136" s="71"/>
      <c r="YL136" s="71"/>
      <c r="YM136" s="71"/>
      <c r="YN136" s="71"/>
      <c r="YO136" s="71"/>
      <c r="YP136" s="71"/>
      <c r="YQ136" s="71"/>
      <c r="YR136" s="71"/>
      <c r="YS136" s="71"/>
      <c r="YT136" s="71"/>
      <c r="YU136" s="71"/>
      <c r="YV136" s="71"/>
      <c r="YW136" s="71"/>
      <c r="YX136" s="71"/>
      <c r="YY136" s="71"/>
      <c r="YZ136" s="71"/>
      <c r="ZA136" s="71"/>
      <c r="ZB136" s="71"/>
      <c r="ZC136" s="71"/>
      <c r="ZD136" s="71"/>
      <c r="ZE136" s="71"/>
      <c r="ZF136" s="71"/>
      <c r="ZG136" s="71"/>
      <c r="ZH136" s="71"/>
      <c r="ZI136" s="71"/>
      <c r="ZJ136" s="71"/>
      <c r="ZK136" s="71"/>
      <c r="ZL136" s="71"/>
      <c r="ZM136" s="71"/>
      <c r="ZN136" s="71"/>
      <c r="ZO136" s="71"/>
      <c r="ZP136" s="71"/>
      <c r="ZQ136" s="71"/>
      <c r="ZR136" s="71"/>
      <c r="ZS136" s="71"/>
      <c r="ZT136" s="71"/>
      <c r="ZU136" s="71"/>
      <c r="ZV136" s="71"/>
      <c r="ZW136" s="71"/>
      <c r="ZX136" s="71"/>
      <c r="ZY136" s="71"/>
      <c r="ZZ136" s="71"/>
      <c r="AAA136" s="71"/>
      <c r="AAB136" s="71"/>
      <c r="AAC136" s="71"/>
      <c r="AAD136" s="71"/>
      <c r="AAE136" s="71"/>
      <c r="AAF136" s="71"/>
      <c r="AAG136" s="71"/>
      <c r="AAH136" s="71"/>
      <c r="AAI136" s="71"/>
      <c r="AAJ136" s="71"/>
      <c r="AAK136" s="71"/>
      <c r="AAL136" s="71"/>
      <c r="AAM136" s="71"/>
      <c r="AAN136" s="71"/>
      <c r="AAO136" s="71"/>
      <c r="AAP136" s="71"/>
      <c r="AAQ136" s="71"/>
      <c r="AAR136" s="71"/>
      <c r="AAS136" s="71"/>
      <c r="AAT136" s="71"/>
      <c r="AAU136" s="71"/>
      <c r="AAV136" s="71"/>
      <c r="AAW136" s="71"/>
      <c r="AAX136" s="71"/>
      <c r="AAY136" s="71"/>
      <c r="AAZ136" s="71"/>
      <c r="ABA136" s="71"/>
      <c r="ABB136" s="71"/>
      <c r="ABC136" s="71"/>
      <c r="ABD136" s="71"/>
      <c r="ABE136" s="71"/>
      <c r="ABF136" s="71"/>
      <c r="ABG136" s="71"/>
      <c r="ABH136" s="71"/>
      <c r="ABI136" s="71"/>
      <c r="ABJ136" s="71"/>
      <c r="ABK136" s="71"/>
      <c r="ABL136" s="71"/>
      <c r="ABM136" s="71"/>
      <c r="ABN136" s="71"/>
      <c r="ABO136" s="71"/>
      <c r="ABP136" s="71"/>
      <c r="ABQ136" s="71"/>
      <c r="ABR136" s="71"/>
      <c r="ABS136" s="71"/>
      <c r="ABT136" s="71"/>
      <c r="ABU136" s="71"/>
      <c r="ABV136" s="71"/>
      <c r="ABW136" s="71"/>
      <c r="ABX136" s="71"/>
      <c r="ABY136" s="71"/>
      <c r="ABZ136" s="71"/>
      <c r="ACA136" s="71"/>
      <c r="ACB136" s="71"/>
      <c r="ACC136" s="71"/>
      <c r="ACD136" s="71"/>
      <c r="ACE136" s="71"/>
      <c r="ACF136" s="71"/>
      <c r="ACG136" s="71"/>
      <c r="ACH136" s="71"/>
      <c r="ACI136" s="71"/>
      <c r="ACJ136" s="71"/>
      <c r="ACK136" s="71"/>
      <c r="ACL136" s="71"/>
      <c r="ACM136" s="71"/>
      <c r="ACN136" s="71"/>
      <c r="ACO136" s="71"/>
      <c r="ACP136" s="71"/>
      <c r="ACQ136" s="71"/>
      <c r="ACR136" s="71"/>
      <c r="ACS136" s="71"/>
      <c r="ACT136" s="71"/>
      <c r="ACU136" s="71"/>
      <c r="ACV136" s="71"/>
      <c r="ACW136" s="71"/>
      <c r="ACX136" s="71"/>
      <c r="ACY136" s="71"/>
      <c r="ACZ136" s="71"/>
      <c r="ADA136" s="71"/>
      <c r="ADB136" s="71"/>
      <c r="ADC136" s="71"/>
      <c r="ADD136" s="71"/>
      <c r="ADE136" s="71"/>
      <c r="ADF136" s="71"/>
      <c r="ADG136" s="71"/>
      <c r="ADH136" s="71"/>
      <c r="ADI136" s="71"/>
      <c r="ADJ136" s="71"/>
      <c r="ADK136" s="71"/>
      <c r="ADL136" s="71"/>
      <c r="ADM136" s="71"/>
      <c r="ADN136" s="71"/>
      <c r="ADO136" s="71"/>
      <c r="ADP136" s="71"/>
      <c r="ADQ136" s="71"/>
      <c r="ADR136" s="71"/>
      <c r="ADS136" s="71"/>
      <c r="ADT136" s="71"/>
      <c r="ADU136" s="71"/>
      <c r="ADV136" s="71"/>
      <c r="ADW136" s="71"/>
      <c r="ADX136" s="71"/>
      <c r="ADY136" s="71"/>
      <c r="ADZ136" s="71"/>
      <c r="AEA136" s="71"/>
      <c r="AEB136" s="71"/>
      <c r="AEC136" s="71"/>
      <c r="AED136" s="71"/>
      <c r="AEE136" s="71"/>
      <c r="AEF136" s="71"/>
      <c r="AEG136" s="71"/>
      <c r="AEH136" s="71"/>
      <c r="AEI136" s="71"/>
      <c r="AEJ136" s="71"/>
      <c r="AEK136" s="71"/>
      <c r="AEL136" s="71"/>
      <c r="AEM136" s="71"/>
      <c r="AEN136" s="71"/>
      <c r="AEO136" s="71"/>
      <c r="AEP136" s="71"/>
      <c r="AEQ136" s="71"/>
      <c r="AER136" s="71"/>
      <c r="AES136" s="71"/>
      <c r="AET136" s="71"/>
      <c r="AEU136" s="71"/>
      <c r="AEV136" s="71"/>
      <c r="AEW136" s="71"/>
      <c r="AEX136" s="71"/>
      <c r="AEY136" s="71"/>
      <c r="AEZ136" s="71"/>
      <c r="AFA136" s="71"/>
      <c r="AFB136" s="71"/>
      <c r="AFC136" s="71"/>
      <c r="AFD136" s="71"/>
      <c r="AFE136" s="71"/>
      <c r="AFF136" s="71"/>
      <c r="AFG136" s="71"/>
      <c r="AFH136" s="71"/>
      <c r="AFI136" s="71"/>
      <c r="AFJ136" s="71"/>
      <c r="AFK136" s="71"/>
      <c r="AFL136" s="71"/>
      <c r="AFM136" s="71"/>
      <c r="AFN136" s="71"/>
      <c r="AFO136" s="71"/>
      <c r="AFP136" s="71"/>
      <c r="AFQ136" s="71"/>
      <c r="AFR136" s="71"/>
      <c r="AFS136" s="71"/>
      <c r="AFT136" s="71"/>
      <c r="AFU136" s="71"/>
      <c r="AFV136" s="71"/>
      <c r="AFW136" s="71"/>
      <c r="AFX136" s="71"/>
      <c r="AFY136" s="71"/>
      <c r="AFZ136" s="71"/>
      <c r="AGA136" s="71"/>
      <c r="AGB136" s="71"/>
      <c r="AGC136" s="71"/>
      <c r="AGD136" s="71"/>
      <c r="AGE136" s="71"/>
      <c r="AGF136" s="71"/>
      <c r="AGG136" s="71"/>
      <c r="AGH136" s="71"/>
      <c r="AGI136" s="71"/>
      <c r="AGJ136" s="71"/>
      <c r="AGK136" s="71"/>
      <c r="AGL136" s="71"/>
      <c r="AGM136" s="71"/>
      <c r="AGN136" s="71"/>
      <c r="AGO136" s="71"/>
      <c r="AGP136" s="71"/>
      <c r="AGQ136" s="71"/>
      <c r="AGR136" s="71"/>
      <c r="AGS136" s="71"/>
      <c r="AGT136" s="71"/>
      <c r="AGU136" s="71"/>
      <c r="AGV136" s="71"/>
      <c r="AGW136" s="71"/>
      <c r="AGX136" s="71"/>
      <c r="AGY136" s="71"/>
      <c r="AGZ136" s="71"/>
      <c r="AHA136" s="71"/>
      <c r="AHB136" s="71"/>
      <c r="AHC136" s="71"/>
      <c r="AHD136" s="71"/>
      <c r="AHE136" s="71"/>
      <c r="AHF136" s="71"/>
      <c r="AHG136" s="71"/>
      <c r="AHH136" s="71"/>
      <c r="AHI136" s="71"/>
      <c r="AHJ136" s="71"/>
      <c r="AHK136" s="71"/>
      <c r="AHL136" s="71"/>
      <c r="AHM136" s="71"/>
      <c r="AHN136" s="71"/>
      <c r="AHO136" s="71"/>
      <c r="AHP136" s="71"/>
      <c r="AHQ136" s="71"/>
      <c r="AHR136" s="71"/>
      <c r="AHS136" s="71"/>
      <c r="AHT136" s="71"/>
      <c r="AHU136" s="71"/>
      <c r="AHV136" s="71"/>
      <c r="AHW136" s="71"/>
      <c r="AHX136" s="71"/>
      <c r="AHY136" s="71"/>
      <c r="AHZ136" s="71"/>
      <c r="AIA136" s="71"/>
      <c r="AIB136" s="71"/>
      <c r="AIC136" s="71"/>
      <c r="AID136" s="71"/>
      <c r="AIE136" s="71"/>
      <c r="AIF136" s="71"/>
      <c r="AIG136" s="71"/>
      <c r="AIH136" s="71"/>
      <c r="AII136" s="71"/>
      <c r="AIJ136" s="71"/>
      <c r="AIK136" s="71"/>
      <c r="AIL136" s="71"/>
      <c r="AIM136" s="71"/>
      <c r="AIN136" s="71"/>
      <c r="AIO136" s="71"/>
      <c r="AIP136" s="71"/>
      <c r="AIQ136" s="71"/>
      <c r="AIR136" s="71"/>
      <c r="AIS136" s="71"/>
      <c r="AIT136" s="71"/>
      <c r="AIU136" s="71"/>
      <c r="AIV136" s="71"/>
      <c r="AIW136" s="71"/>
      <c r="AIX136" s="71"/>
      <c r="AIY136" s="71"/>
      <c r="AIZ136" s="71"/>
      <c r="AJA136" s="71"/>
      <c r="AJB136" s="71"/>
      <c r="AJC136" s="71"/>
      <c r="AJD136" s="71"/>
      <c r="AJE136" s="71"/>
      <c r="AJF136" s="71"/>
      <c r="AJG136" s="71"/>
      <c r="AJH136" s="71"/>
      <c r="AJI136" s="71"/>
      <c r="AJJ136" s="71"/>
      <c r="AJK136" s="71"/>
      <c r="AJL136" s="71"/>
      <c r="AJM136" s="71"/>
      <c r="AJN136" s="71"/>
      <c r="AJO136" s="71"/>
      <c r="AJP136" s="71"/>
      <c r="AJQ136" s="71"/>
      <c r="AJR136" s="71"/>
      <c r="AJS136" s="71"/>
      <c r="AJT136" s="71"/>
      <c r="AJU136" s="71"/>
      <c r="AJV136" s="71"/>
      <c r="AJW136" s="71"/>
      <c r="AJX136" s="71"/>
      <c r="AJY136" s="71"/>
      <c r="AJZ136" s="71"/>
      <c r="AKA136" s="71"/>
      <c r="AKB136" s="71"/>
      <c r="AKC136" s="71"/>
      <c r="AKD136" s="71"/>
      <c r="AKE136" s="71"/>
      <c r="AKF136" s="71"/>
      <c r="AKG136" s="71"/>
      <c r="AKH136" s="71"/>
      <c r="AKI136" s="71"/>
      <c r="AKJ136" s="71"/>
      <c r="AKK136" s="71"/>
      <c r="AKL136" s="71"/>
      <c r="AKM136" s="71"/>
      <c r="AKN136" s="71"/>
      <c r="AKO136" s="71"/>
      <c r="AKP136" s="71"/>
      <c r="AKQ136" s="71"/>
      <c r="AKR136" s="71"/>
      <c r="AKS136" s="71"/>
      <c r="AKT136" s="71"/>
      <c r="AKU136" s="71"/>
      <c r="AKV136" s="71"/>
      <c r="AKW136" s="71"/>
      <c r="AKX136" s="71"/>
      <c r="AKY136" s="71"/>
      <c r="AKZ136" s="71"/>
      <c r="ALA136" s="71"/>
      <c r="ALB136" s="71"/>
      <c r="ALC136" s="71"/>
      <c r="ALD136" s="71"/>
      <c r="ALE136" s="71"/>
      <c r="ALF136" s="71"/>
      <c r="ALG136" s="71"/>
      <c r="ALH136" s="71"/>
      <c r="ALI136" s="71"/>
      <c r="ALJ136" s="71"/>
      <c r="ALK136" s="71"/>
      <c r="ALL136" s="71"/>
      <c r="ALM136" s="71"/>
      <c r="ALN136" s="71"/>
      <c r="ALO136" s="71"/>
      <c r="ALP136" s="71"/>
      <c r="ALQ136" s="71"/>
      <c r="ALR136" s="71"/>
      <c r="ALS136" s="71"/>
      <c r="ALT136" s="71"/>
      <c r="ALU136" s="71"/>
      <c r="ALV136" s="71"/>
      <c r="ALW136" s="71"/>
      <c r="ALX136" s="71"/>
      <c r="ALY136" s="71"/>
      <c r="ALZ136" s="71"/>
      <c r="AMA136" s="71"/>
      <c r="AMB136" s="71"/>
      <c r="AMC136" s="71"/>
      <c r="AMD136" s="71"/>
      <c r="AME136" s="71"/>
      <c r="AMF136" s="71"/>
      <c r="AMG136" s="71"/>
      <c r="AMH136" s="71"/>
      <c r="AMI136" s="71"/>
    </row>
    <row r="137" spans="1:1023" s="63" customFormat="1">
      <c r="A137" s="18" t="s">
        <v>143</v>
      </c>
      <c r="B137" s="88">
        <v>2009</v>
      </c>
      <c r="C137" s="18" t="s">
        <v>196</v>
      </c>
      <c r="D137" s="88">
        <v>484</v>
      </c>
      <c r="E137" s="18" t="s">
        <v>197</v>
      </c>
      <c r="F137" s="71" t="s">
        <v>198</v>
      </c>
      <c r="G137" s="33" t="s">
        <v>144</v>
      </c>
      <c r="H137" s="33" t="s">
        <v>145</v>
      </c>
      <c r="I137" s="102">
        <v>0</v>
      </c>
      <c r="J137" s="71">
        <v>1</v>
      </c>
      <c r="K137" s="71">
        <v>4</v>
      </c>
      <c r="L137" s="71">
        <v>31</v>
      </c>
      <c r="M137" s="71">
        <v>15000</v>
      </c>
      <c r="N137" s="74">
        <v>20000</v>
      </c>
      <c r="O137" s="71">
        <v>2800000</v>
      </c>
      <c r="P137" s="75">
        <f t="shared" si="34"/>
        <v>0.5357142857142857</v>
      </c>
      <c r="Q137" s="75">
        <f t="shared" si="29"/>
        <v>0.7142857142857143</v>
      </c>
      <c r="R137" s="71">
        <v>1</v>
      </c>
      <c r="S137" s="71">
        <v>1</v>
      </c>
      <c r="T137" s="74">
        <v>1</v>
      </c>
      <c r="U137" s="71">
        <v>1</v>
      </c>
      <c r="V137" s="71">
        <v>0</v>
      </c>
      <c r="W137" s="71">
        <v>0</v>
      </c>
      <c r="X137" s="76">
        <f t="shared" si="35"/>
        <v>0.66666666666666663</v>
      </c>
      <c r="Y137" s="74">
        <v>0</v>
      </c>
      <c r="Z137" s="71">
        <v>0</v>
      </c>
      <c r="AA137" s="74" t="s">
        <v>69</v>
      </c>
      <c r="AB137" s="74" t="s">
        <v>69</v>
      </c>
      <c r="AC137" s="71">
        <v>1</v>
      </c>
      <c r="AD137" s="71">
        <v>1</v>
      </c>
      <c r="AE137" s="71">
        <v>1</v>
      </c>
      <c r="AF137" s="74" t="s">
        <v>33</v>
      </c>
      <c r="AG137" s="74" t="s">
        <v>33</v>
      </c>
      <c r="AH137" s="76">
        <f t="shared" si="36"/>
        <v>0.6</v>
      </c>
      <c r="AI137" s="76">
        <f t="shared" si="37"/>
        <v>0.6333333333333333</v>
      </c>
      <c r="AJ137" s="71">
        <v>2401</v>
      </c>
      <c r="AK137" s="71">
        <v>0</v>
      </c>
      <c r="AL137" s="71">
        <v>1</v>
      </c>
      <c r="AM137" s="74" t="s">
        <v>33</v>
      </c>
      <c r="AN137" s="71">
        <v>1</v>
      </c>
      <c r="AO137" s="74" t="s">
        <v>33</v>
      </c>
      <c r="AP137" s="74" t="s">
        <v>33</v>
      </c>
      <c r="AQ137" s="74" t="s">
        <v>33</v>
      </c>
      <c r="AR137" s="74" t="s">
        <v>33</v>
      </c>
      <c r="AS137" s="74" t="s">
        <v>33</v>
      </c>
      <c r="AT137" s="74" t="s">
        <v>33</v>
      </c>
      <c r="AU137" s="74" t="s">
        <v>33</v>
      </c>
      <c r="AV137" s="74">
        <v>0</v>
      </c>
      <c r="AW137" s="74" t="s">
        <v>33</v>
      </c>
      <c r="AX137" s="74">
        <v>1</v>
      </c>
      <c r="AY137" s="74">
        <v>1</v>
      </c>
      <c r="AZ137" s="76">
        <f t="shared" si="40"/>
        <v>0.66666666666666663</v>
      </c>
      <c r="BA137" s="71">
        <v>0</v>
      </c>
      <c r="BB137" s="71" t="s">
        <v>33</v>
      </c>
      <c r="BC137" s="37">
        <f t="shared" si="38"/>
        <v>120</v>
      </c>
      <c r="BD137" s="71">
        <v>0</v>
      </c>
      <c r="BE137" s="71" t="s">
        <v>33</v>
      </c>
      <c r="BF137" s="37">
        <f t="shared" si="39"/>
        <v>120</v>
      </c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  <c r="EI137" s="71"/>
      <c r="EJ137" s="71"/>
      <c r="EK137" s="71"/>
      <c r="EL137" s="71"/>
      <c r="EM137" s="71"/>
      <c r="EN137" s="71"/>
      <c r="EO137" s="71"/>
      <c r="EP137" s="71"/>
      <c r="EQ137" s="71"/>
      <c r="ER137" s="71"/>
      <c r="ES137" s="71"/>
      <c r="ET137" s="71"/>
      <c r="EU137" s="71"/>
      <c r="EV137" s="71"/>
      <c r="EW137" s="71"/>
      <c r="EX137" s="71"/>
      <c r="EY137" s="71"/>
      <c r="EZ137" s="71"/>
      <c r="FA137" s="71"/>
      <c r="FB137" s="71"/>
      <c r="FC137" s="71"/>
      <c r="FD137" s="71"/>
      <c r="FE137" s="71"/>
      <c r="FF137" s="71"/>
      <c r="FG137" s="71"/>
      <c r="FH137" s="71"/>
      <c r="FI137" s="71"/>
      <c r="FJ137" s="71"/>
      <c r="FK137" s="71"/>
      <c r="FL137" s="71"/>
      <c r="FM137" s="71"/>
      <c r="FN137" s="71"/>
      <c r="FO137" s="71"/>
      <c r="FP137" s="71"/>
      <c r="FQ137" s="71"/>
      <c r="FR137" s="71"/>
      <c r="FS137" s="71"/>
      <c r="FT137" s="71"/>
      <c r="FU137" s="71"/>
      <c r="FV137" s="71"/>
      <c r="FW137" s="71"/>
      <c r="FX137" s="71"/>
      <c r="FY137" s="71"/>
      <c r="FZ137" s="71"/>
      <c r="GA137" s="71"/>
      <c r="GB137" s="71"/>
      <c r="GC137" s="71"/>
      <c r="GD137" s="71"/>
      <c r="GE137" s="71"/>
      <c r="GF137" s="71"/>
      <c r="GG137" s="71"/>
      <c r="GH137" s="71"/>
      <c r="GI137" s="71"/>
      <c r="GJ137" s="71"/>
      <c r="GK137" s="71"/>
      <c r="GL137" s="71"/>
      <c r="GM137" s="71"/>
      <c r="GN137" s="71"/>
      <c r="GO137" s="71"/>
      <c r="GP137" s="71"/>
      <c r="GQ137" s="71"/>
      <c r="GR137" s="71"/>
      <c r="GS137" s="71"/>
      <c r="GT137" s="71"/>
      <c r="GU137" s="71"/>
      <c r="GV137" s="71"/>
      <c r="GW137" s="71"/>
      <c r="GX137" s="71"/>
      <c r="GY137" s="71"/>
      <c r="GZ137" s="71"/>
      <c r="HA137" s="71"/>
      <c r="HB137" s="71"/>
      <c r="HC137" s="71"/>
      <c r="HD137" s="71"/>
      <c r="HE137" s="71"/>
      <c r="HF137" s="71"/>
      <c r="HG137" s="71"/>
      <c r="HH137" s="71"/>
      <c r="HI137" s="71"/>
      <c r="HJ137" s="71"/>
      <c r="HK137" s="71"/>
      <c r="HL137" s="71"/>
      <c r="HM137" s="71"/>
      <c r="HN137" s="71"/>
      <c r="HO137" s="71"/>
      <c r="HP137" s="71"/>
      <c r="HQ137" s="71"/>
      <c r="HR137" s="71"/>
      <c r="HS137" s="71"/>
      <c r="HT137" s="71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  <c r="IS137" s="71"/>
      <c r="IT137" s="71"/>
      <c r="IU137" s="71"/>
      <c r="IV137" s="71"/>
      <c r="IW137" s="71"/>
      <c r="IX137" s="71"/>
      <c r="IY137" s="71"/>
      <c r="IZ137" s="71"/>
      <c r="JA137" s="71"/>
      <c r="JB137" s="71"/>
      <c r="JC137" s="71"/>
      <c r="JD137" s="71"/>
      <c r="JE137" s="71"/>
      <c r="JF137" s="71"/>
      <c r="JG137" s="71"/>
      <c r="JH137" s="71"/>
      <c r="JI137" s="71"/>
      <c r="JJ137" s="71"/>
      <c r="JK137" s="71"/>
      <c r="JL137" s="71"/>
      <c r="JM137" s="71"/>
      <c r="JN137" s="71"/>
      <c r="JO137" s="71"/>
      <c r="JP137" s="71"/>
      <c r="JQ137" s="71"/>
      <c r="JR137" s="71"/>
      <c r="JS137" s="71"/>
      <c r="JT137" s="71"/>
      <c r="JU137" s="71"/>
      <c r="JV137" s="71"/>
      <c r="JW137" s="71"/>
      <c r="JX137" s="71"/>
      <c r="JY137" s="71"/>
      <c r="JZ137" s="71"/>
      <c r="KA137" s="71"/>
      <c r="KB137" s="71"/>
      <c r="KC137" s="71"/>
      <c r="KD137" s="71"/>
      <c r="KE137" s="71"/>
      <c r="KF137" s="71"/>
      <c r="KG137" s="71"/>
      <c r="KH137" s="71"/>
      <c r="KI137" s="71"/>
      <c r="KJ137" s="71"/>
      <c r="KK137" s="71"/>
      <c r="KL137" s="71"/>
      <c r="KM137" s="71"/>
      <c r="KN137" s="71"/>
      <c r="KO137" s="71"/>
      <c r="KP137" s="71"/>
      <c r="KQ137" s="71"/>
      <c r="KR137" s="71"/>
      <c r="KS137" s="71"/>
      <c r="KT137" s="71"/>
      <c r="KU137" s="71"/>
      <c r="KV137" s="71"/>
      <c r="KW137" s="71"/>
      <c r="KX137" s="71"/>
      <c r="KY137" s="71"/>
      <c r="KZ137" s="71"/>
      <c r="LA137" s="71"/>
      <c r="LB137" s="71"/>
      <c r="LC137" s="71"/>
      <c r="LD137" s="71"/>
      <c r="LE137" s="71"/>
      <c r="LF137" s="71"/>
      <c r="LG137" s="71"/>
      <c r="LH137" s="71"/>
      <c r="LI137" s="71"/>
      <c r="LJ137" s="71"/>
      <c r="LK137" s="71"/>
      <c r="LL137" s="71"/>
      <c r="LM137" s="71"/>
      <c r="LN137" s="71"/>
      <c r="LO137" s="71"/>
      <c r="LP137" s="71"/>
      <c r="LQ137" s="71"/>
      <c r="LR137" s="71"/>
      <c r="LS137" s="71"/>
      <c r="LT137" s="71"/>
      <c r="LU137" s="71"/>
      <c r="LV137" s="71"/>
      <c r="LW137" s="71"/>
      <c r="LX137" s="71"/>
      <c r="LY137" s="71"/>
      <c r="LZ137" s="71"/>
      <c r="MA137" s="71"/>
      <c r="MB137" s="71"/>
      <c r="MC137" s="71"/>
      <c r="MD137" s="71"/>
      <c r="ME137" s="71"/>
      <c r="MF137" s="71"/>
      <c r="MG137" s="71"/>
      <c r="MH137" s="71"/>
      <c r="MI137" s="71"/>
      <c r="MJ137" s="71"/>
      <c r="MK137" s="71"/>
      <c r="ML137" s="71"/>
      <c r="MM137" s="71"/>
      <c r="MN137" s="71"/>
      <c r="MO137" s="71"/>
      <c r="MP137" s="71"/>
      <c r="MQ137" s="71"/>
      <c r="MR137" s="71"/>
      <c r="MS137" s="71"/>
      <c r="MT137" s="71"/>
      <c r="MU137" s="71"/>
      <c r="MV137" s="71"/>
      <c r="MW137" s="71"/>
      <c r="MX137" s="71"/>
      <c r="MY137" s="71"/>
      <c r="MZ137" s="71"/>
      <c r="NA137" s="71"/>
      <c r="NB137" s="71"/>
      <c r="NC137" s="71"/>
      <c r="ND137" s="71"/>
      <c r="NE137" s="71"/>
      <c r="NF137" s="71"/>
      <c r="NG137" s="71"/>
      <c r="NH137" s="71"/>
      <c r="NI137" s="71"/>
      <c r="NJ137" s="71"/>
      <c r="NK137" s="71"/>
      <c r="NL137" s="71"/>
      <c r="NM137" s="71"/>
      <c r="NN137" s="71"/>
      <c r="NO137" s="71"/>
      <c r="NP137" s="71"/>
      <c r="NQ137" s="71"/>
      <c r="NR137" s="71"/>
      <c r="NS137" s="71"/>
      <c r="NT137" s="71"/>
      <c r="NU137" s="71"/>
      <c r="NV137" s="71"/>
      <c r="NW137" s="71"/>
      <c r="NX137" s="71"/>
      <c r="NY137" s="71"/>
      <c r="NZ137" s="71"/>
      <c r="OA137" s="71"/>
      <c r="OB137" s="71"/>
      <c r="OC137" s="71"/>
      <c r="OD137" s="71"/>
      <c r="OE137" s="71"/>
      <c r="OF137" s="71"/>
      <c r="OG137" s="71"/>
      <c r="OH137" s="71"/>
      <c r="OI137" s="71"/>
      <c r="OJ137" s="71"/>
      <c r="OK137" s="71"/>
      <c r="OL137" s="71"/>
      <c r="OM137" s="71"/>
      <c r="ON137" s="71"/>
      <c r="OO137" s="71"/>
      <c r="OP137" s="71"/>
      <c r="OQ137" s="71"/>
      <c r="OR137" s="71"/>
      <c r="OS137" s="71"/>
      <c r="OT137" s="71"/>
      <c r="OU137" s="71"/>
      <c r="OV137" s="71"/>
      <c r="OW137" s="71"/>
      <c r="OX137" s="71"/>
      <c r="OY137" s="71"/>
      <c r="OZ137" s="71"/>
      <c r="PA137" s="71"/>
      <c r="PB137" s="71"/>
      <c r="PC137" s="71"/>
      <c r="PD137" s="71"/>
      <c r="PE137" s="71"/>
      <c r="PF137" s="71"/>
      <c r="PG137" s="71"/>
      <c r="PH137" s="71"/>
      <c r="PI137" s="71"/>
      <c r="PJ137" s="71"/>
      <c r="PK137" s="71"/>
      <c r="PL137" s="71"/>
      <c r="PM137" s="71"/>
      <c r="PN137" s="71"/>
      <c r="PO137" s="71"/>
      <c r="PP137" s="71"/>
      <c r="PQ137" s="71"/>
      <c r="PR137" s="71"/>
      <c r="PS137" s="71"/>
      <c r="PT137" s="71"/>
      <c r="PU137" s="71"/>
      <c r="PV137" s="71"/>
      <c r="PW137" s="71"/>
      <c r="PX137" s="71"/>
      <c r="PY137" s="71"/>
      <c r="PZ137" s="71"/>
      <c r="QA137" s="71"/>
      <c r="QB137" s="71"/>
      <c r="QC137" s="71"/>
      <c r="QD137" s="71"/>
      <c r="QE137" s="71"/>
      <c r="QF137" s="71"/>
      <c r="QG137" s="71"/>
      <c r="QH137" s="71"/>
      <c r="QI137" s="71"/>
      <c r="QJ137" s="71"/>
      <c r="QK137" s="71"/>
      <c r="QL137" s="71"/>
      <c r="QM137" s="71"/>
      <c r="QN137" s="71"/>
      <c r="QO137" s="71"/>
      <c r="QP137" s="71"/>
      <c r="QQ137" s="71"/>
      <c r="QR137" s="71"/>
      <c r="QS137" s="71"/>
      <c r="QT137" s="71"/>
      <c r="QU137" s="71"/>
      <c r="QV137" s="71"/>
      <c r="QW137" s="71"/>
      <c r="QX137" s="71"/>
      <c r="QY137" s="71"/>
      <c r="QZ137" s="71"/>
      <c r="RA137" s="71"/>
      <c r="RB137" s="71"/>
      <c r="RC137" s="71"/>
      <c r="RD137" s="71"/>
      <c r="RE137" s="71"/>
      <c r="RF137" s="71"/>
      <c r="RG137" s="71"/>
      <c r="RH137" s="71"/>
      <c r="RI137" s="71"/>
      <c r="RJ137" s="71"/>
      <c r="RK137" s="71"/>
      <c r="RL137" s="71"/>
      <c r="RM137" s="71"/>
      <c r="RN137" s="71"/>
      <c r="RO137" s="71"/>
      <c r="RP137" s="71"/>
      <c r="RQ137" s="71"/>
      <c r="RR137" s="71"/>
      <c r="RS137" s="71"/>
      <c r="RT137" s="71"/>
      <c r="RU137" s="71"/>
      <c r="RV137" s="71"/>
      <c r="RW137" s="71"/>
      <c r="RX137" s="71"/>
      <c r="RY137" s="71"/>
      <c r="RZ137" s="71"/>
      <c r="SA137" s="71"/>
      <c r="SB137" s="71"/>
      <c r="SC137" s="71"/>
      <c r="SD137" s="71"/>
      <c r="SE137" s="71"/>
      <c r="SF137" s="71"/>
      <c r="SG137" s="71"/>
      <c r="SH137" s="71"/>
      <c r="SI137" s="71"/>
      <c r="SJ137" s="71"/>
      <c r="SK137" s="71"/>
      <c r="SL137" s="71"/>
      <c r="SM137" s="71"/>
      <c r="SN137" s="71"/>
      <c r="SO137" s="71"/>
      <c r="SP137" s="71"/>
      <c r="SQ137" s="71"/>
      <c r="SR137" s="71"/>
      <c r="SS137" s="71"/>
      <c r="ST137" s="71"/>
      <c r="SU137" s="71"/>
      <c r="SV137" s="71"/>
      <c r="SW137" s="71"/>
      <c r="SX137" s="71"/>
      <c r="SY137" s="71"/>
      <c r="SZ137" s="71"/>
      <c r="TA137" s="71"/>
      <c r="TB137" s="71"/>
      <c r="TC137" s="71"/>
      <c r="TD137" s="71"/>
      <c r="TE137" s="71"/>
      <c r="TF137" s="71"/>
      <c r="TG137" s="71"/>
      <c r="TH137" s="71"/>
      <c r="TI137" s="71"/>
      <c r="TJ137" s="71"/>
      <c r="TK137" s="71"/>
      <c r="TL137" s="71"/>
      <c r="TM137" s="71"/>
      <c r="TN137" s="71"/>
      <c r="TO137" s="71"/>
      <c r="TP137" s="71"/>
      <c r="TQ137" s="71"/>
      <c r="TR137" s="71"/>
      <c r="TS137" s="71"/>
      <c r="TT137" s="71"/>
      <c r="TU137" s="71"/>
      <c r="TV137" s="71"/>
      <c r="TW137" s="71"/>
      <c r="TX137" s="71"/>
      <c r="TY137" s="71"/>
      <c r="TZ137" s="71"/>
      <c r="UA137" s="71"/>
      <c r="UB137" s="71"/>
      <c r="UC137" s="71"/>
      <c r="UD137" s="71"/>
      <c r="UE137" s="71"/>
      <c r="UF137" s="71"/>
      <c r="UG137" s="71"/>
      <c r="UH137" s="71"/>
      <c r="UI137" s="71"/>
      <c r="UJ137" s="71"/>
      <c r="UK137" s="71"/>
      <c r="UL137" s="71"/>
      <c r="UM137" s="71"/>
      <c r="UN137" s="71"/>
      <c r="UO137" s="71"/>
      <c r="UP137" s="71"/>
      <c r="UQ137" s="71"/>
      <c r="UR137" s="71"/>
      <c r="US137" s="71"/>
      <c r="UT137" s="71"/>
      <c r="UU137" s="71"/>
      <c r="UV137" s="71"/>
      <c r="UW137" s="71"/>
      <c r="UX137" s="71"/>
      <c r="UY137" s="71"/>
      <c r="UZ137" s="71"/>
      <c r="VA137" s="71"/>
      <c r="VB137" s="71"/>
      <c r="VC137" s="71"/>
      <c r="VD137" s="71"/>
      <c r="VE137" s="71"/>
      <c r="VF137" s="71"/>
      <c r="VG137" s="71"/>
      <c r="VH137" s="71"/>
      <c r="VI137" s="71"/>
      <c r="VJ137" s="71"/>
      <c r="VK137" s="71"/>
      <c r="VL137" s="71"/>
      <c r="VM137" s="71"/>
      <c r="VN137" s="71"/>
      <c r="VO137" s="71"/>
      <c r="VP137" s="71"/>
      <c r="VQ137" s="71"/>
      <c r="VR137" s="71"/>
      <c r="VS137" s="71"/>
      <c r="VT137" s="71"/>
      <c r="VU137" s="71"/>
      <c r="VV137" s="71"/>
      <c r="VW137" s="71"/>
      <c r="VX137" s="71"/>
      <c r="VY137" s="71"/>
      <c r="VZ137" s="71"/>
      <c r="WA137" s="71"/>
      <c r="WB137" s="71"/>
      <c r="WC137" s="71"/>
      <c r="WD137" s="71"/>
      <c r="WE137" s="71"/>
      <c r="WF137" s="71"/>
      <c r="WG137" s="71"/>
      <c r="WH137" s="71"/>
      <c r="WI137" s="71"/>
      <c r="WJ137" s="71"/>
      <c r="WK137" s="71"/>
      <c r="WL137" s="71"/>
      <c r="WM137" s="71"/>
      <c r="WN137" s="71"/>
      <c r="WO137" s="71"/>
      <c r="WP137" s="71"/>
      <c r="WQ137" s="71"/>
      <c r="WR137" s="71"/>
      <c r="WS137" s="71"/>
      <c r="WT137" s="71"/>
      <c r="WU137" s="71"/>
      <c r="WV137" s="71"/>
      <c r="WW137" s="71"/>
      <c r="WX137" s="71"/>
      <c r="WY137" s="71"/>
      <c r="WZ137" s="71"/>
      <c r="XA137" s="71"/>
      <c r="XB137" s="71"/>
      <c r="XC137" s="71"/>
      <c r="XD137" s="71"/>
      <c r="XE137" s="71"/>
      <c r="XF137" s="71"/>
      <c r="XG137" s="71"/>
      <c r="XH137" s="71"/>
      <c r="XI137" s="71"/>
      <c r="XJ137" s="71"/>
      <c r="XK137" s="71"/>
      <c r="XL137" s="71"/>
      <c r="XM137" s="71"/>
      <c r="XN137" s="71"/>
      <c r="XO137" s="71"/>
      <c r="XP137" s="71"/>
      <c r="XQ137" s="71"/>
      <c r="XR137" s="71"/>
      <c r="XS137" s="71"/>
      <c r="XT137" s="71"/>
      <c r="XU137" s="71"/>
      <c r="XV137" s="71"/>
      <c r="XW137" s="71"/>
      <c r="XX137" s="71"/>
      <c r="XY137" s="71"/>
      <c r="XZ137" s="71"/>
      <c r="YA137" s="71"/>
      <c r="YB137" s="71"/>
      <c r="YC137" s="71"/>
      <c r="YD137" s="71"/>
      <c r="YE137" s="71"/>
      <c r="YF137" s="71"/>
      <c r="YG137" s="71"/>
      <c r="YH137" s="71"/>
      <c r="YI137" s="71"/>
      <c r="YJ137" s="71"/>
      <c r="YK137" s="71"/>
      <c r="YL137" s="71"/>
      <c r="YM137" s="71"/>
      <c r="YN137" s="71"/>
      <c r="YO137" s="71"/>
      <c r="YP137" s="71"/>
      <c r="YQ137" s="71"/>
      <c r="YR137" s="71"/>
      <c r="YS137" s="71"/>
      <c r="YT137" s="71"/>
      <c r="YU137" s="71"/>
      <c r="YV137" s="71"/>
      <c r="YW137" s="71"/>
      <c r="YX137" s="71"/>
      <c r="YY137" s="71"/>
      <c r="YZ137" s="71"/>
      <c r="ZA137" s="71"/>
      <c r="ZB137" s="71"/>
      <c r="ZC137" s="71"/>
      <c r="ZD137" s="71"/>
      <c r="ZE137" s="71"/>
      <c r="ZF137" s="71"/>
      <c r="ZG137" s="71"/>
      <c r="ZH137" s="71"/>
      <c r="ZI137" s="71"/>
      <c r="ZJ137" s="71"/>
      <c r="ZK137" s="71"/>
      <c r="ZL137" s="71"/>
      <c r="ZM137" s="71"/>
      <c r="ZN137" s="71"/>
      <c r="ZO137" s="71"/>
      <c r="ZP137" s="71"/>
      <c r="ZQ137" s="71"/>
      <c r="ZR137" s="71"/>
      <c r="ZS137" s="71"/>
      <c r="ZT137" s="71"/>
      <c r="ZU137" s="71"/>
      <c r="ZV137" s="71"/>
      <c r="ZW137" s="71"/>
      <c r="ZX137" s="71"/>
      <c r="ZY137" s="71"/>
      <c r="ZZ137" s="71"/>
      <c r="AAA137" s="71"/>
      <c r="AAB137" s="71"/>
      <c r="AAC137" s="71"/>
      <c r="AAD137" s="71"/>
      <c r="AAE137" s="71"/>
      <c r="AAF137" s="71"/>
      <c r="AAG137" s="71"/>
      <c r="AAH137" s="71"/>
      <c r="AAI137" s="71"/>
      <c r="AAJ137" s="71"/>
      <c r="AAK137" s="71"/>
      <c r="AAL137" s="71"/>
      <c r="AAM137" s="71"/>
      <c r="AAN137" s="71"/>
      <c r="AAO137" s="71"/>
      <c r="AAP137" s="71"/>
      <c r="AAQ137" s="71"/>
      <c r="AAR137" s="71"/>
      <c r="AAS137" s="71"/>
      <c r="AAT137" s="71"/>
      <c r="AAU137" s="71"/>
      <c r="AAV137" s="71"/>
      <c r="AAW137" s="71"/>
      <c r="AAX137" s="71"/>
      <c r="AAY137" s="71"/>
      <c r="AAZ137" s="71"/>
      <c r="ABA137" s="71"/>
      <c r="ABB137" s="71"/>
      <c r="ABC137" s="71"/>
      <c r="ABD137" s="71"/>
      <c r="ABE137" s="71"/>
      <c r="ABF137" s="71"/>
      <c r="ABG137" s="71"/>
      <c r="ABH137" s="71"/>
      <c r="ABI137" s="71"/>
      <c r="ABJ137" s="71"/>
      <c r="ABK137" s="71"/>
      <c r="ABL137" s="71"/>
      <c r="ABM137" s="71"/>
      <c r="ABN137" s="71"/>
      <c r="ABO137" s="71"/>
      <c r="ABP137" s="71"/>
      <c r="ABQ137" s="71"/>
      <c r="ABR137" s="71"/>
      <c r="ABS137" s="71"/>
      <c r="ABT137" s="71"/>
      <c r="ABU137" s="71"/>
      <c r="ABV137" s="71"/>
      <c r="ABW137" s="71"/>
      <c r="ABX137" s="71"/>
      <c r="ABY137" s="71"/>
      <c r="ABZ137" s="71"/>
      <c r="ACA137" s="71"/>
      <c r="ACB137" s="71"/>
      <c r="ACC137" s="71"/>
      <c r="ACD137" s="71"/>
      <c r="ACE137" s="71"/>
      <c r="ACF137" s="71"/>
      <c r="ACG137" s="71"/>
      <c r="ACH137" s="71"/>
      <c r="ACI137" s="71"/>
      <c r="ACJ137" s="71"/>
      <c r="ACK137" s="71"/>
      <c r="ACL137" s="71"/>
      <c r="ACM137" s="71"/>
      <c r="ACN137" s="71"/>
      <c r="ACO137" s="71"/>
      <c r="ACP137" s="71"/>
      <c r="ACQ137" s="71"/>
      <c r="ACR137" s="71"/>
      <c r="ACS137" s="71"/>
      <c r="ACT137" s="71"/>
      <c r="ACU137" s="71"/>
      <c r="ACV137" s="71"/>
      <c r="ACW137" s="71"/>
      <c r="ACX137" s="71"/>
      <c r="ACY137" s="71"/>
      <c r="ACZ137" s="71"/>
      <c r="ADA137" s="71"/>
      <c r="ADB137" s="71"/>
      <c r="ADC137" s="71"/>
      <c r="ADD137" s="71"/>
      <c r="ADE137" s="71"/>
      <c r="ADF137" s="71"/>
      <c r="ADG137" s="71"/>
      <c r="ADH137" s="71"/>
      <c r="ADI137" s="71"/>
      <c r="ADJ137" s="71"/>
      <c r="ADK137" s="71"/>
      <c r="ADL137" s="71"/>
      <c r="ADM137" s="71"/>
      <c r="ADN137" s="71"/>
      <c r="ADO137" s="71"/>
      <c r="ADP137" s="71"/>
      <c r="ADQ137" s="71"/>
      <c r="ADR137" s="71"/>
      <c r="ADS137" s="71"/>
      <c r="ADT137" s="71"/>
      <c r="ADU137" s="71"/>
      <c r="ADV137" s="71"/>
      <c r="ADW137" s="71"/>
      <c r="ADX137" s="71"/>
      <c r="ADY137" s="71"/>
      <c r="ADZ137" s="71"/>
      <c r="AEA137" s="71"/>
      <c r="AEB137" s="71"/>
      <c r="AEC137" s="71"/>
      <c r="AED137" s="71"/>
      <c r="AEE137" s="71"/>
      <c r="AEF137" s="71"/>
      <c r="AEG137" s="71"/>
      <c r="AEH137" s="71"/>
      <c r="AEI137" s="71"/>
      <c r="AEJ137" s="71"/>
      <c r="AEK137" s="71"/>
      <c r="AEL137" s="71"/>
      <c r="AEM137" s="71"/>
      <c r="AEN137" s="71"/>
      <c r="AEO137" s="71"/>
      <c r="AEP137" s="71"/>
      <c r="AEQ137" s="71"/>
      <c r="AER137" s="71"/>
      <c r="AES137" s="71"/>
      <c r="AET137" s="71"/>
      <c r="AEU137" s="71"/>
      <c r="AEV137" s="71"/>
      <c r="AEW137" s="71"/>
      <c r="AEX137" s="71"/>
      <c r="AEY137" s="71"/>
      <c r="AEZ137" s="71"/>
      <c r="AFA137" s="71"/>
      <c r="AFB137" s="71"/>
      <c r="AFC137" s="71"/>
      <c r="AFD137" s="71"/>
      <c r="AFE137" s="71"/>
      <c r="AFF137" s="71"/>
      <c r="AFG137" s="71"/>
      <c r="AFH137" s="71"/>
      <c r="AFI137" s="71"/>
      <c r="AFJ137" s="71"/>
      <c r="AFK137" s="71"/>
      <c r="AFL137" s="71"/>
      <c r="AFM137" s="71"/>
      <c r="AFN137" s="71"/>
      <c r="AFO137" s="71"/>
      <c r="AFP137" s="71"/>
      <c r="AFQ137" s="71"/>
      <c r="AFR137" s="71"/>
      <c r="AFS137" s="71"/>
      <c r="AFT137" s="71"/>
      <c r="AFU137" s="71"/>
      <c r="AFV137" s="71"/>
      <c r="AFW137" s="71"/>
      <c r="AFX137" s="71"/>
      <c r="AFY137" s="71"/>
      <c r="AFZ137" s="71"/>
      <c r="AGA137" s="71"/>
      <c r="AGB137" s="71"/>
      <c r="AGC137" s="71"/>
      <c r="AGD137" s="71"/>
      <c r="AGE137" s="71"/>
      <c r="AGF137" s="71"/>
      <c r="AGG137" s="71"/>
      <c r="AGH137" s="71"/>
      <c r="AGI137" s="71"/>
      <c r="AGJ137" s="71"/>
      <c r="AGK137" s="71"/>
      <c r="AGL137" s="71"/>
      <c r="AGM137" s="71"/>
      <c r="AGN137" s="71"/>
      <c r="AGO137" s="71"/>
      <c r="AGP137" s="71"/>
      <c r="AGQ137" s="71"/>
      <c r="AGR137" s="71"/>
      <c r="AGS137" s="71"/>
      <c r="AGT137" s="71"/>
      <c r="AGU137" s="71"/>
      <c r="AGV137" s="71"/>
      <c r="AGW137" s="71"/>
      <c r="AGX137" s="71"/>
      <c r="AGY137" s="71"/>
      <c r="AGZ137" s="71"/>
      <c r="AHA137" s="71"/>
      <c r="AHB137" s="71"/>
      <c r="AHC137" s="71"/>
      <c r="AHD137" s="71"/>
      <c r="AHE137" s="71"/>
      <c r="AHF137" s="71"/>
      <c r="AHG137" s="71"/>
      <c r="AHH137" s="71"/>
      <c r="AHI137" s="71"/>
      <c r="AHJ137" s="71"/>
      <c r="AHK137" s="71"/>
      <c r="AHL137" s="71"/>
      <c r="AHM137" s="71"/>
      <c r="AHN137" s="71"/>
      <c r="AHO137" s="71"/>
      <c r="AHP137" s="71"/>
      <c r="AHQ137" s="71"/>
      <c r="AHR137" s="71"/>
      <c r="AHS137" s="71"/>
      <c r="AHT137" s="71"/>
      <c r="AHU137" s="71"/>
      <c r="AHV137" s="71"/>
      <c r="AHW137" s="71"/>
      <c r="AHX137" s="71"/>
      <c r="AHY137" s="71"/>
      <c r="AHZ137" s="71"/>
      <c r="AIA137" s="71"/>
      <c r="AIB137" s="71"/>
      <c r="AIC137" s="71"/>
      <c r="AID137" s="71"/>
      <c r="AIE137" s="71"/>
      <c r="AIF137" s="71"/>
      <c r="AIG137" s="71"/>
      <c r="AIH137" s="71"/>
      <c r="AII137" s="71"/>
      <c r="AIJ137" s="71"/>
      <c r="AIK137" s="71"/>
      <c r="AIL137" s="71"/>
      <c r="AIM137" s="71"/>
      <c r="AIN137" s="71"/>
      <c r="AIO137" s="71"/>
      <c r="AIP137" s="71"/>
      <c r="AIQ137" s="71"/>
      <c r="AIR137" s="71"/>
      <c r="AIS137" s="71"/>
      <c r="AIT137" s="71"/>
      <c r="AIU137" s="71"/>
      <c r="AIV137" s="71"/>
      <c r="AIW137" s="71"/>
      <c r="AIX137" s="71"/>
      <c r="AIY137" s="71"/>
      <c r="AIZ137" s="71"/>
      <c r="AJA137" s="71"/>
      <c r="AJB137" s="71"/>
      <c r="AJC137" s="71"/>
      <c r="AJD137" s="71"/>
      <c r="AJE137" s="71"/>
      <c r="AJF137" s="71"/>
      <c r="AJG137" s="71"/>
      <c r="AJH137" s="71"/>
      <c r="AJI137" s="71"/>
      <c r="AJJ137" s="71"/>
      <c r="AJK137" s="71"/>
      <c r="AJL137" s="71"/>
      <c r="AJM137" s="71"/>
      <c r="AJN137" s="71"/>
      <c r="AJO137" s="71"/>
      <c r="AJP137" s="71"/>
      <c r="AJQ137" s="71"/>
      <c r="AJR137" s="71"/>
      <c r="AJS137" s="71"/>
      <c r="AJT137" s="71"/>
      <c r="AJU137" s="71"/>
      <c r="AJV137" s="71"/>
      <c r="AJW137" s="71"/>
      <c r="AJX137" s="71"/>
      <c r="AJY137" s="71"/>
      <c r="AJZ137" s="71"/>
      <c r="AKA137" s="71"/>
      <c r="AKB137" s="71"/>
      <c r="AKC137" s="71"/>
      <c r="AKD137" s="71"/>
      <c r="AKE137" s="71"/>
      <c r="AKF137" s="71"/>
      <c r="AKG137" s="71"/>
      <c r="AKH137" s="71"/>
      <c r="AKI137" s="71"/>
      <c r="AKJ137" s="71"/>
      <c r="AKK137" s="71"/>
      <c r="AKL137" s="71"/>
      <c r="AKM137" s="71"/>
      <c r="AKN137" s="71"/>
      <c r="AKO137" s="71"/>
      <c r="AKP137" s="71"/>
      <c r="AKQ137" s="71"/>
      <c r="AKR137" s="71"/>
      <c r="AKS137" s="71"/>
      <c r="AKT137" s="71"/>
      <c r="AKU137" s="71"/>
      <c r="AKV137" s="71"/>
      <c r="AKW137" s="71"/>
      <c r="AKX137" s="71"/>
      <c r="AKY137" s="71"/>
      <c r="AKZ137" s="71"/>
      <c r="ALA137" s="71"/>
      <c r="ALB137" s="71"/>
      <c r="ALC137" s="71"/>
      <c r="ALD137" s="71"/>
      <c r="ALE137" s="71"/>
      <c r="ALF137" s="71"/>
      <c r="ALG137" s="71"/>
      <c r="ALH137" s="71"/>
      <c r="ALI137" s="71"/>
      <c r="ALJ137" s="71"/>
      <c r="ALK137" s="71"/>
      <c r="ALL137" s="71"/>
      <c r="ALM137" s="71"/>
      <c r="ALN137" s="71"/>
      <c r="ALO137" s="71"/>
      <c r="ALP137" s="71"/>
      <c r="ALQ137" s="71"/>
      <c r="ALR137" s="71"/>
      <c r="ALS137" s="71"/>
      <c r="ALT137" s="71"/>
      <c r="ALU137" s="71"/>
      <c r="ALV137" s="71"/>
      <c r="ALW137" s="71"/>
      <c r="ALX137" s="71"/>
      <c r="ALY137" s="71"/>
      <c r="ALZ137" s="71"/>
      <c r="AMA137" s="71"/>
      <c r="AMB137" s="71"/>
      <c r="AMC137" s="71"/>
      <c r="AMD137" s="71"/>
      <c r="AME137" s="71"/>
      <c r="AMF137" s="71"/>
      <c r="AMG137" s="71"/>
      <c r="AMH137" s="71"/>
      <c r="AMI137" s="71"/>
    </row>
    <row r="138" spans="1:1023" s="63" customFormat="1">
      <c r="A138" s="18" t="s">
        <v>143</v>
      </c>
      <c r="B138" s="88">
        <v>2010</v>
      </c>
      <c r="C138" s="18" t="s">
        <v>196</v>
      </c>
      <c r="D138" s="88">
        <v>484</v>
      </c>
      <c r="E138" s="18" t="s">
        <v>197</v>
      </c>
      <c r="F138" s="71" t="s">
        <v>198</v>
      </c>
      <c r="G138" s="33" t="s">
        <v>144</v>
      </c>
      <c r="H138" s="33" t="s">
        <v>145</v>
      </c>
      <c r="I138" s="102">
        <v>0</v>
      </c>
      <c r="J138" s="71">
        <v>1</v>
      </c>
      <c r="K138" s="71">
        <v>4</v>
      </c>
      <c r="L138" s="71">
        <v>31</v>
      </c>
      <c r="M138" s="71">
        <v>15000</v>
      </c>
      <c r="N138" s="74">
        <v>20000</v>
      </c>
      <c r="O138" s="71">
        <v>2800000</v>
      </c>
      <c r="P138" s="75">
        <f t="shared" si="34"/>
        <v>0.5357142857142857</v>
      </c>
      <c r="Q138" s="75">
        <f t="shared" si="29"/>
        <v>0.7142857142857143</v>
      </c>
      <c r="R138" s="71">
        <v>1</v>
      </c>
      <c r="S138" s="71">
        <v>1</v>
      </c>
      <c r="T138" s="74">
        <v>1</v>
      </c>
      <c r="U138" s="71">
        <v>1</v>
      </c>
      <c r="V138" s="71">
        <v>0</v>
      </c>
      <c r="W138" s="71">
        <v>0</v>
      </c>
      <c r="X138" s="76">
        <f t="shared" si="35"/>
        <v>0.66666666666666663</v>
      </c>
      <c r="Y138" s="74">
        <v>0</v>
      </c>
      <c r="Z138" s="71">
        <v>0</v>
      </c>
      <c r="AA138" s="74" t="s">
        <v>69</v>
      </c>
      <c r="AB138" s="74" t="s">
        <v>69</v>
      </c>
      <c r="AC138" s="71">
        <v>1</v>
      </c>
      <c r="AD138" s="71">
        <v>1</v>
      </c>
      <c r="AE138" s="71">
        <v>1</v>
      </c>
      <c r="AF138" s="74" t="s">
        <v>33</v>
      </c>
      <c r="AG138" s="74" t="s">
        <v>33</v>
      </c>
      <c r="AH138" s="76">
        <f t="shared" si="36"/>
        <v>0.6</v>
      </c>
      <c r="AI138" s="76">
        <f t="shared" si="37"/>
        <v>0.6333333333333333</v>
      </c>
      <c r="AJ138" s="71">
        <v>2920</v>
      </c>
      <c r="AK138" s="71">
        <v>0</v>
      </c>
      <c r="AL138" s="71">
        <v>1</v>
      </c>
      <c r="AM138" s="74" t="s">
        <v>33</v>
      </c>
      <c r="AN138" s="71">
        <v>1</v>
      </c>
      <c r="AO138" s="74" t="s">
        <v>33</v>
      </c>
      <c r="AP138" s="74" t="s">
        <v>33</v>
      </c>
      <c r="AQ138" s="74" t="s">
        <v>33</v>
      </c>
      <c r="AR138" s="74" t="s">
        <v>33</v>
      </c>
      <c r="AS138" s="74" t="s">
        <v>33</v>
      </c>
      <c r="AT138" s="74" t="s">
        <v>33</v>
      </c>
      <c r="AU138" s="74" t="s">
        <v>33</v>
      </c>
      <c r="AV138" s="74">
        <v>0</v>
      </c>
      <c r="AW138" s="74" t="s">
        <v>33</v>
      </c>
      <c r="AX138" s="74">
        <v>1</v>
      </c>
      <c r="AY138" s="74">
        <v>1</v>
      </c>
      <c r="AZ138" s="76">
        <f t="shared" si="40"/>
        <v>0.66666666666666663</v>
      </c>
      <c r="BA138" s="71">
        <v>0</v>
      </c>
      <c r="BB138" s="71" t="s">
        <v>33</v>
      </c>
      <c r="BC138" s="37">
        <f t="shared" si="38"/>
        <v>132</v>
      </c>
      <c r="BD138" s="71">
        <v>0</v>
      </c>
      <c r="BE138" s="71" t="s">
        <v>33</v>
      </c>
      <c r="BF138" s="37">
        <f t="shared" si="39"/>
        <v>132</v>
      </c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  <c r="EI138" s="71"/>
      <c r="EJ138" s="71"/>
      <c r="EK138" s="71"/>
      <c r="EL138" s="71"/>
      <c r="EM138" s="71"/>
      <c r="EN138" s="71"/>
      <c r="EO138" s="71"/>
      <c r="EP138" s="71"/>
      <c r="EQ138" s="71"/>
      <c r="ER138" s="71"/>
      <c r="ES138" s="71"/>
      <c r="ET138" s="71"/>
      <c r="EU138" s="71"/>
      <c r="EV138" s="71"/>
      <c r="EW138" s="71"/>
      <c r="EX138" s="71"/>
      <c r="EY138" s="71"/>
      <c r="EZ138" s="71"/>
      <c r="FA138" s="71"/>
      <c r="FB138" s="71"/>
      <c r="FC138" s="71"/>
      <c r="FD138" s="71"/>
      <c r="FE138" s="71"/>
      <c r="FF138" s="71"/>
      <c r="FG138" s="71"/>
      <c r="FH138" s="71"/>
      <c r="FI138" s="71"/>
      <c r="FJ138" s="71"/>
      <c r="FK138" s="71"/>
      <c r="FL138" s="71"/>
      <c r="FM138" s="71"/>
      <c r="FN138" s="71"/>
      <c r="FO138" s="71"/>
      <c r="FP138" s="71"/>
      <c r="FQ138" s="71"/>
      <c r="FR138" s="71"/>
      <c r="FS138" s="71"/>
      <c r="FT138" s="71"/>
      <c r="FU138" s="71"/>
      <c r="FV138" s="71"/>
      <c r="FW138" s="71"/>
      <c r="FX138" s="71"/>
      <c r="FY138" s="71"/>
      <c r="FZ138" s="71"/>
      <c r="GA138" s="71"/>
      <c r="GB138" s="71"/>
      <c r="GC138" s="71"/>
      <c r="GD138" s="71"/>
      <c r="GE138" s="71"/>
      <c r="GF138" s="71"/>
      <c r="GG138" s="71"/>
      <c r="GH138" s="71"/>
      <c r="GI138" s="71"/>
      <c r="GJ138" s="71"/>
      <c r="GK138" s="71"/>
      <c r="GL138" s="71"/>
      <c r="GM138" s="71"/>
      <c r="GN138" s="71"/>
      <c r="GO138" s="71"/>
      <c r="GP138" s="71"/>
      <c r="GQ138" s="71"/>
      <c r="GR138" s="71"/>
      <c r="GS138" s="71"/>
      <c r="GT138" s="71"/>
      <c r="GU138" s="71"/>
      <c r="GV138" s="71"/>
      <c r="GW138" s="71"/>
      <c r="GX138" s="71"/>
      <c r="GY138" s="71"/>
      <c r="GZ138" s="71"/>
      <c r="HA138" s="71"/>
      <c r="HB138" s="71"/>
      <c r="HC138" s="71"/>
      <c r="HD138" s="71"/>
      <c r="HE138" s="71"/>
      <c r="HF138" s="71"/>
      <c r="HG138" s="71"/>
      <c r="HH138" s="71"/>
      <c r="HI138" s="71"/>
      <c r="HJ138" s="71"/>
      <c r="HK138" s="71"/>
      <c r="HL138" s="71"/>
      <c r="HM138" s="71"/>
      <c r="HN138" s="71"/>
      <c r="HO138" s="71"/>
      <c r="HP138" s="71"/>
      <c r="HQ138" s="71"/>
      <c r="HR138" s="71"/>
      <c r="HS138" s="71"/>
      <c r="HT138" s="71"/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  <c r="IS138" s="71"/>
      <c r="IT138" s="71"/>
      <c r="IU138" s="71"/>
      <c r="IV138" s="71"/>
      <c r="IW138" s="71"/>
      <c r="IX138" s="71"/>
      <c r="IY138" s="71"/>
      <c r="IZ138" s="71"/>
      <c r="JA138" s="71"/>
      <c r="JB138" s="71"/>
      <c r="JC138" s="71"/>
      <c r="JD138" s="71"/>
      <c r="JE138" s="71"/>
      <c r="JF138" s="71"/>
      <c r="JG138" s="71"/>
      <c r="JH138" s="71"/>
      <c r="JI138" s="71"/>
      <c r="JJ138" s="71"/>
      <c r="JK138" s="71"/>
      <c r="JL138" s="71"/>
      <c r="JM138" s="71"/>
      <c r="JN138" s="71"/>
      <c r="JO138" s="71"/>
      <c r="JP138" s="71"/>
      <c r="JQ138" s="71"/>
      <c r="JR138" s="71"/>
      <c r="JS138" s="71"/>
      <c r="JT138" s="71"/>
      <c r="JU138" s="71"/>
      <c r="JV138" s="71"/>
      <c r="JW138" s="71"/>
      <c r="JX138" s="71"/>
      <c r="JY138" s="71"/>
      <c r="JZ138" s="71"/>
      <c r="KA138" s="71"/>
      <c r="KB138" s="71"/>
      <c r="KC138" s="71"/>
      <c r="KD138" s="71"/>
      <c r="KE138" s="71"/>
      <c r="KF138" s="71"/>
      <c r="KG138" s="71"/>
      <c r="KH138" s="71"/>
      <c r="KI138" s="71"/>
      <c r="KJ138" s="71"/>
      <c r="KK138" s="71"/>
      <c r="KL138" s="71"/>
      <c r="KM138" s="71"/>
      <c r="KN138" s="71"/>
      <c r="KO138" s="71"/>
      <c r="KP138" s="71"/>
      <c r="KQ138" s="71"/>
      <c r="KR138" s="71"/>
      <c r="KS138" s="71"/>
      <c r="KT138" s="71"/>
      <c r="KU138" s="71"/>
      <c r="KV138" s="71"/>
      <c r="KW138" s="71"/>
      <c r="KX138" s="71"/>
      <c r="KY138" s="71"/>
      <c r="KZ138" s="71"/>
      <c r="LA138" s="71"/>
      <c r="LB138" s="71"/>
      <c r="LC138" s="71"/>
      <c r="LD138" s="71"/>
      <c r="LE138" s="71"/>
      <c r="LF138" s="71"/>
      <c r="LG138" s="71"/>
      <c r="LH138" s="71"/>
      <c r="LI138" s="71"/>
      <c r="LJ138" s="71"/>
      <c r="LK138" s="71"/>
      <c r="LL138" s="71"/>
      <c r="LM138" s="71"/>
      <c r="LN138" s="71"/>
      <c r="LO138" s="71"/>
      <c r="LP138" s="71"/>
      <c r="LQ138" s="71"/>
      <c r="LR138" s="71"/>
      <c r="LS138" s="71"/>
      <c r="LT138" s="71"/>
      <c r="LU138" s="71"/>
      <c r="LV138" s="71"/>
      <c r="LW138" s="71"/>
      <c r="LX138" s="71"/>
      <c r="LY138" s="71"/>
      <c r="LZ138" s="71"/>
      <c r="MA138" s="71"/>
      <c r="MB138" s="71"/>
      <c r="MC138" s="71"/>
      <c r="MD138" s="71"/>
      <c r="ME138" s="71"/>
      <c r="MF138" s="71"/>
      <c r="MG138" s="71"/>
      <c r="MH138" s="71"/>
      <c r="MI138" s="71"/>
      <c r="MJ138" s="71"/>
      <c r="MK138" s="71"/>
      <c r="ML138" s="71"/>
      <c r="MM138" s="71"/>
      <c r="MN138" s="71"/>
      <c r="MO138" s="71"/>
      <c r="MP138" s="71"/>
      <c r="MQ138" s="71"/>
      <c r="MR138" s="71"/>
      <c r="MS138" s="71"/>
      <c r="MT138" s="71"/>
      <c r="MU138" s="71"/>
      <c r="MV138" s="71"/>
      <c r="MW138" s="71"/>
      <c r="MX138" s="71"/>
      <c r="MY138" s="71"/>
      <c r="MZ138" s="71"/>
      <c r="NA138" s="71"/>
      <c r="NB138" s="71"/>
      <c r="NC138" s="71"/>
      <c r="ND138" s="71"/>
      <c r="NE138" s="71"/>
      <c r="NF138" s="71"/>
      <c r="NG138" s="71"/>
      <c r="NH138" s="71"/>
      <c r="NI138" s="71"/>
      <c r="NJ138" s="71"/>
      <c r="NK138" s="71"/>
      <c r="NL138" s="71"/>
      <c r="NM138" s="71"/>
      <c r="NN138" s="71"/>
      <c r="NO138" s="71"/>
      <c r="NP138" s="71"/>
      <c r="NQ138" s="71"/>
      <c r="NR138" s="71"/>
      <c r="NS138" s="71"/>
      <c r="NT138" s="71"/>
      <c r="NU138" s="71"/>
      <c r="NV138" s="71"/>
      <c r="NW138" s="71"/>
      <c r="NX138" s="71"/>
      <c r="NY138" s="71"/>
      <c r="NZ138" s="71"/>
      <c r="OA138" s="71"/>
      <c r="OB138" s="71"/>
      <c r="OC138" s="71"/>
      <c r="OD138" s="71"/>
      <c r="OE138" s="71"/>
      <c r="OF138" s="71"/>
      <c r="OG138" s="71"/>
      <c r="OH138" s="71"/>
      <c r="OI138" s="71"/>
      <c r="OJ138" s="71"/>
      <c r="OK138" s="71"/>
      <c r="OL138" s="71"/>
      <c r="OM138" s="71"/>
      <c r="ON138" s="71"/>
      <c r="OO138" s="71"/>
      <c r="OP138" s="71"/>
      <c r="OQ138" s="71"/>
      <c r="OR138" s="71"/>
      <c r="OS138" s="71"/>
      <c r="OT138" s="71"/>
      <c r="OU138" s="71"/>
      <c r="OV138" s="71"/>
      <c r="OW138" s="71"/>
      <c r="OX138" s="71"/>
      <c r="OY138" s="71"/>
      <c r="OZ138" s="71"/>
      <c r="PA138" s="71"/>
      <c r="PB138" s="71"/>
      <c r="PC138" s="71"/>
      <c r="PD138" s="71"/>
      <c r="PE138" s="71"/>
      <c r="PF138" s="71"/>
      <c r="PG138" s="71"/>
      <c r="PH138" s="71"/>
      <c r="PI138" s="71"/>
      <c r="PJ138" s="71"/>
      <c r="PK138" s="71"/>
      <c r="PL138" s="71"/>
      <c r="PM138" s="71"/>
      <c r="PN138" s="71"/>
      <c r="PO138" s="71"/>
      <c r="PP138" s="71"/>
      <c r="PQ138" s="71"/>
      <c r="PR138" s="71"/>
      <c r="PS138" s="71"/>
      <c r="PT138" s="71"/>
      <c r="PU138" s="71"/>
      <c r="PV138" s="71"/>
      <c r="PW138" s="71"/>
      <c r="PX138" s="71"/>
      <c r="PY138" s="71"/>
      <c r="PZ138" s="71"/>
      <c r="QA138" s="71"/>
      <c r="QB138" s="71"/>
      <c r="QC138" s="71"/>
      <c r="QD138" s="71"/>
      <c r="QE138" s="71"/>
      <c r="QF138" s="71"/>
      <c r="QG138" s="71"/>
      <c r="QH138" s="71"/>
      <c r="QI138" s="71"/>
      <c r="QJ138" s="71"/>
      <c r="QK138" s="71"/>
      <c r="QL138" s="71"/>
      <c r="QM138" s="71"/>
      <c r="QN138" s="71"/>
      <c r="QO138" s="71"/>
      <c r="QP138" s="71"/>
      <c r="QQ138" s="71"/>
      <c r="QR138" s="71"/>
      <c r="QS138" s="71"/>
      <c r="QT138" s="71"/>
      <c r="QU138" s="71"/>
      <c r="QV138" s="71"/>
      <c r="QW138" s="71"/>
      <c r="QX138" s="71"/>
      <c r="QY138" s="71"/>
      <c r="QZ138" s="71"/>
      <c r="RA138" s="71"/>
      <c r="RB138" s="71"/>
      <c r="RC138" s="71"/>
      <c r="RD138" s="71"/>
      <c r="RE138" s="71"/>
      <c r="RF138" s="71"/>
      <c r="RG138" s="71"/>
      <c r="RH138" s="71"/>
      <c r="RI138" s="71"/>
      <c r="RJ138" s="71"/>
      <c r="RK138" s="71"/>
      <c r="RL138" s="71"/>
      <c r="RM138" s="71"/>
      <c r="RN138" s="71"/>
      <c r="RO138" s="71"/>
      <c r="RP138" s="71"/>
      <c r="RQ138" s="71"/>
      <c r="RR138" s="71"/>
      <c r="RS138" s="71"/>
      <c r="RT138" s="71"/>
      <c r="RU138" s="71"/>
      <c r="RV138" s="71"/>
      <c r="RW138" s="71"/>
      <c r="RX138" s="71"/>
      <c r="RY138" s="71"/>
      <c r="RZ138" s="71"/>
      <c r="SA138" s="71"/>
      <c r="SB138" s="71"/>
      <c r="SC138" s="71"/>
      <c r="SD138" s="71"/>
      <c r="SE138" s="71"/>
      <c r="SF138" s="71"/>
      <c r="SG138" s="71"/>
      <c r="SH138" s="71"/>
      <c r="SI138" s="71"/>
      <c r="SJ138" s="71"/>
      <c r="SK138" s="71"/>
      <c r="SL138" s="71"/>
      <c r="SM138" s="71"/>
      <c r="SN138" s="71"/>
      <c r="SO138" s="71"/>
      <c r="SP138" s="71"/>
      <c r="SQ138" s="71"/>
      <c r="SR138" s="71"/>
      <c r="SS138" s="71"/>
      <c r="ST138" s="71"/>
      <c r="SU138" s="71"/>
      <c r="SV138" s="71"/>
      <c r="SW138" s="71"/>
      <c r="SX138" s="71"/>
      <c r="SY138" s="71"/>
      <c r="SZ138" s="71"/>
      <c r="TA138" s="71"/>
      <c r="TB138" s="71"/>
      <c r="TC138" s="71"/>
      <c r="TD138" s="71"/>
      <c r="TE138" s="71"/>
      <c r="TF138" s="71"/>
      <c r="TG138" s="71"/>
      <c r="TH138" s="71"/>
      <c r="TI138" s="71"/>
      <c r="TJ138" s="71"/>
      <c r="TK138" s="71"/>
      <c r="TL138" s="71"/>
      <c r="TM138" s="71"/>
      <c r="TN138" s="71"/>
      <c r="TO138" s="71"/>
      <c r="TP138" s="71"/>
      <c r="TQ138" s="71"/>
      <c r="TR138" s="71"/>
      <c r="TS138" s="71"/>
      <c r="TT138" s="71"/>
      <c r="TU138" s="71"/>
      <c r="TV138" s="71"/>
      <c r="TW138" s="71"/>
      <c r="TX138" s="71"/>
      <c r="TY138" s="71"/>
      <c r="TZ138" s="71"/>
      <c r="UA138" s="71"/>
      <c r="UB138" s="71"/>
      <c r="UC138" s="71"/>
      <c r="UD138" s="71"/>
      <c r="UE138" s="71"/>
      <c r="UF138" s="71"/>
      <c r="UG138" s="71"/>
      <c r="UH138" s="71"/>
      <c r="UI138" s="71"/>
      <c r="UJ138" s="71"/>
      <c r="UK138" s="71"/>
      <c r="UL138" s="71"/>
      <c r="UM138" s="71"/>
      <c r="UN138" s="71"/>
      <c r="UO138" s="71"/>
      <c r="UP138" s="71"/>
      <c r="UQ138" s="71"/>
      <c r="UR138" s="71"/>
      <c r="US138" s="71"/>
      <c r="UT138" s="71"/>
      <c r="UU138" s="71"/>
      <c r="UV138" s="71"/>
      <c r="UW138" s="71"/>
      <c r="UX138" s="71"/>
      <c r="UY138" s="71"/>
      <c r="UZ138" s="71"/>
      <c r="VA138" s="71"/>
      <c r="VB138" s="71"/>
      <c r="VC138" s="71"/>
      <c r="VD138" s="71"/>
      <c r="VE138" s="71"/>
      <c r="VF138" s="71"/>
      <c r="VG138" s="71"/>
      <c r="VH138" s="71"/>
      <c r="VI138" s="71"/>
      <c r="VJ138" s="71"/>
      <c r="VK138" s="71"/>
      <c r="VL138" s="71"/>
      <c r="VM138" s="71"/>
      <c r="VN138" s="71"/>
      <c r="VO138" s="71"/>
      <c r="VP138" s="71"/>
      <c r="VQ138" s="71"/>
      <c r="VR138" s="71"/>
      <c r="VS138" s="71"/>
      <c r="VT138" s="71"/>
      <c r="VU138" s="71"/>
      <c r="VV138" s="71"/>
      <c r="VW138" s="71"/>
      <c r="VX138" s="71"/>
      <c r="VY138" s="71"/>
      <c r="VZ138" s="71"/>
      <c r="WA138" s="71"/>
      <c r="WB138" s="71"/>
      <c r="WC138" s="71"/>
      <c r="WD138" s="71"/>
      <c r="WE138" s="71"/>
      <c r="WF138" s="71"/>
      <c r="WG138" s="71"/>
      <c r="WH138" s="71"/>
      <c r="WI138" s="71"/>
      <c r="WJ138" s="71"/>
      <c r="WK138" s="71"/>
      <c r="WL138" s="71"/>
      <c r="WM138" s="71"/>
      <c r="WN138" s="71"/>
      <c r="WO138" s="71"/>
      <c r="WP138" s="71"/>
      <c r="WQ138" s="71"/>
      <c r="WR138" s="71"/>
      <c r="WS138" s="71"/>
      <c r="WT138" s="71"/>
      <c r="WU138" s="71"/>
      <c r="WV138" s="71"/>
      <c r="WW138" s="71"/>
      <c r="WX138" s="71"/>
      <c r="WY138" s="71"/>
      <c r="WZ138" s="71"/>
      <c r="XA138" s="71"/>
      <c r="XB138" s="71"/>
      <c r="XC138" s="71"/>
      <c r="XD138" s="71"/>
      <c r="XE138" s="71"/>
      <c r="XF138" s="71"/>
      <c r="XG138" s="71"/>
      <c r="XH138" s="71"/>
      <c r="XI138" s="71"/>
      <c r="XJ138" s="71"/>
      <c r="XK138" s="71"/>
      <c r="XL138" s="71"/>
      <c r="XM138" s="71"/>
      <c r="XN138" s="71"/>
      <c r="XO138" s="71"/>
      <c r="XP138" s="71"/>
      <c r="XQ138" s="71"/>
      <c r="XR138" s="71"/>
      <c r="XS138" s="71"/>
      <c r="XT138" s="71"/>
      <c r="XU138" s="71"/>
      <c r="XV138" s="71"/>
      <c r="XW138" s="71"/>
      <c r="XX138" s="71"/>
      <c r="XY138" s="71"/>
      <c r="XZ138" s="71"/>
      <c r="YA138" s="71"/>
      <c r="YB138" s="71"/>
      <c r="YC138" s="71"/>
      <c r="YD138" s="71"/>
      <c r="YE138" s="71"/>
      <c r="YF138" s="71"/>
      <c r="YG138" s="71"/>
      <c r="YH138" s="71"/>
      <c r="YI138" s="71"/>
      <c r="YJ138" s="71"/>
      <c r="YK138" s="71"/>
      <c r="YL138" s="71"/>
      <c r="YM138" s="71"/>
      <c r="YN138" s="71"/>
      <c r="YO138" s="71"/>
      <c r="YP138" s="71"/>
      <c r="YQ138" s="71"/>
      <c r="YR138" s="71"/>
      <c r="YS138" s="71"/>
      <c r="YT138" s="71"/>
      <c r="YU138" s="71"/>
      <c r="YV138" s="71"/>
      <c r="YW138" s="71"/>
      <c r="YX138" s="71"/>
      <c r="YY138" s="71"/>
      <c r="YZ138" s="71"/>
      <c r="ZA138" s="71"/>
      <c r="ZB138" s="71"/>
      <c r="ZC138" s="71"/>
      <c r="ZD138" s="71"/>
      <c r="ZE138" s="71"/>
      <c r="ZF138" s="71"/>
      <c r="ZG138" s="71"/>
      <c r="ZH138" s="71"/>
      <c r="ZI138" s="71"/>
      <c r="ZJ138" s="71"/>
      <c r="ZK138" s="71"/>
      <c r="ZL138" s="71"/>
      <c r="ZM138" s="71"/>
      <c r="ZN138" s="71"/>
      <c r="ZO138" s="71"/>
      <c r="ZP138" s="71"/>
      <c r="ZQ138" s="71"/>
      <c r="ZR138" s="71"/>
      <c r="ZS138" s="71"/>
      <c r="ZT138" s="71"/>
      <c r="ZU138" s="71"/>
      <c r="ZV138" s="71"/>
      <c r="ZW138" s="71"/>
      <c r="ZX138" s="71"/>
      <c r="ZY138" s="71"/>
      <c r="ZZ138" s="71"/>
      <c r="AAA138" s="71"/>
      <c r="AAB138" s="71"/>
      <c r="AAC138" s="71"/>
      <c r="AAD138" s="71"/>
      <c r="AAE138" s="71"/>
      <c r="AAF138" s="71"/>
      <c r="AAG138" s="71"/>
      <c r="AAH138" s="71"/>
      <c r="AAI138" s="71"/>
      <c r="AAJ138" s="71"/>
      <c r="AAK138" s="71"/>
      <c r="AAL138" s="71"/>
      <c r="AAM138" s="71"/>
      <c r="AAN138" s="71"/>
      <c r="AAO138" s="71"/>
      <c r="AAP138" s="71"/>
      <c r="AAQ138" s="71"/>
      <c r="AAR138" s="71"/>
      <c r="AAS138" s="71"/>
      <c r="AAT138" s="71"/>
      <c r="AAU138" s="71"/>
      <c r="AAV138" s="71"/>
      <c r="AAW138" s="71"/>
      <c r="AAX138" s="71"/>
      <c r="AAY138" s="71"/>
      <c r="AAZ138" s="71"/>
      <c r="ABA138" s="71"/>
      <c r="ABB138" s="71"/>
      <c r="ABC138" s="71"/>
      <c r="ABD138" s="71"/>
      <c r="ABE138" s="71"/>
      <c r="ABF138" s="71"/>
      <c r="ABG138" s="71"/>
      <c r="ABH138" s="71"/>
      <c r="ABI138" s="71"/>
      <c r="ABJ138" s="71"/>
      <c r="ABK138" s="71"/>
      <c r="ABL138" s="71"/>
      <c r="ABM138" s="71"/>
      <c r="ABN138" s="71"/>
      <c r="ABO138" s="71"/>
      <c r="ABP138" s="71"/>
      <c r="ABQ138" s="71"/>
      <c r="ABR138" s="71"/>
      <c r="ABS138" s="71"/>
      <c r="ABT138" s="71"/>
      <c r="ABU138" s="71"/>
      <c r="ABV138" s="71"/>
      <c r="ABW138" s="71"/>
      <c r="ABX138" s="71"/>
      <c r="ABY138" s="71"/>
      <c r="ABZ138" s="71"/>
      <c r="ACA138" s="71"/>
      <c r="ACB138" s="71"/>
      <c r="ACC138" s="71"/>
      <c r="ACD138" s="71"/>
      <c r="ACE138" s="71"/>
      <c r="ACF138" s="71"/>
      <c r="ACG138" s="71"/>
      <c r="ACH138" s="71"/>
      <c r="ACI138" s="71"/>
      <c r="ACJ138" s="71"/>
      <c r="ACK138" s="71"/>
      <c r="ACL138" s="71"/>
      <c r="ACM138" s="71"/>
      <c r="ACN138" s="71"/>
      <c r="ACO138" s="71"/>
      <c r="ACP138" s="71"/>
      <c r="ACQ138" s="71"/>
      <c r="ACR138" s="71"/>
      <c r="ACS138" s="71"/>
      <c r="ACT138" s="71"/>
      <c r="ACU138" s="71"/>
      <c r="ACV138" s="71"/>
      <c r="ACW138" s="71"/>
      <c r="ACX138" s="71"/>
      <c r="ACY138" s="71"/>
      <c r="ACZ138" s="71"/>
      <c r="ADA138" s="71"/>
      <c r="ADB138" s="71"/>
      <c r="ADC138" s="71"/>
      <c r="ADD138" s="71"/>
      <c r="ADE138" s="71"/>
      <c r="ADF138" s="71"/>
      <c r="ADG138" s="71"/>
      <c r="ADH138" s="71"/>
      <c r="ADI138" s="71"/>
      <c r="ADJ138" s="71"/>
      <c r="ADK138" s="71"/>
      <c r="ADL138" s="71"/>
      <c r="ADM138" s="71"/>
      <c r="ADN138" s="71"/>
      <c r="ADO138" s="71"/>
      <c r="ADP138" s="71"/>
      <c r="ADQ138" s="71"/>
      <c r="ADR138" s="71"/>
      <c r="ADS138" s="71"/>
      <c r="ADT138" s="71"/>
      <c r="ADU138" s="71"/>
      <c r="ADV138" s="71"/>
      <c r="ADW138" s="71"/>
      <c r="ADX138" s="71"/>
      <c r="ADY138" s="71"/>
      <c r="ADZ138" s="71"/>
      <c r="AEA138" s="71"/>
      <c r="AEB138" s="71"/>
      <c r="AEC138" s="71"/>
      <c r="AED138" s="71"/>
      <c r="AEE138" s="71"/>
      <c r="AEF138" s="71"/>
      <c r="AEG138" s="71"/>
      <c r="AEH138" s="71"/>
      <c r="AEI138" s="71"/>
      <c r="AEJ138" s="71"/>
      <c r="AEK138" s="71"/>
      <c r="AEL138" s="71"/>
      <c r="AEM138" s="71"/>
      <c r="AEN138" s="71"/>
      <c r="AEO138" s="71"/>
      <c r="AEP138" s="71"/>
      <c r="AEQ138" s="71"/>
      <c r="AER138" s="71"/>
      <c r="AES138" s="71"/>
      <c r="AET138" s="71"/>
      <c r="AEU138" s="71"/>
      <c r="AEV138" s="71"/>
      <c r="AEW138" s="71"/>
      <c r="AEX138" s="71"/>
      <c r="AEY138" s="71"/>
      <c r="AEZ138" s="71"/>
      <c r="AFA138" s="71"/>
      <c r="AFB138" s="71"/>
      <c r="AFC138" s="71"/>
      <c r="AFD138" s="71"/>
      <c r="AFE138" s="71"/>
      <c r="AFF138" s="71"/>
      <c r="AFG138" s="71"/>
      <c r="AFH138" s="71"/>
      <c r="AFI138" s="71"/>
      <c r="AFJ138" s="71"/>
      <c r="AFK138" s="71"/>
      <c r="AFL138" s="71"/>
      <c r="AFM138" s="71"/>
      <c r="AFN138" s="71"/>
      <c r="AFO138" s="71"/>
      <c r="AFP138" s="71"/>
      <c r="AFQ138" s="71"/>
      <c r="AFR138" s="71"/>
      <c r="AFS138" s="71"/>
      <c r="AFT138" s="71"/>
      <c r="AFU138" s="71"/>
      <c r="AFV138" s="71"/>
      <c r="AFW138" s="71"/>
      <c r="AFX138" s="71"/>
      <c r="AFY138" s="71"/>
      <c r="AFZ138" s="71"/>
      <c r="AGA138" s="71"/>
      <c r="AGB138" s="71"/>
      <c r="AGC138" s="71"/>
      <c r="AGD138" s="71"/>
      <c r="AGE138" s="71"/>
      <c r="AGF138" s="71"/>
      <c r="AGG138" s="71"/>
      <c r="AGH138" s="71"/>
      <c r="AGI138" s="71"/>
      <c r="AGJ138" s="71"/>
      <c r="AGK138" s="71"/>
      <c r="AGL138" s="71"/>
      <c r="AGM138" s="71"/>
      <c r="AGN138" s="71"/>
      <c r="AGO138" s="71"/>
      <c r="AGP138" s="71"/>
      <c r="AGQ138" s="71"/>
      <c r="AGR138" s="71"/>
      <c r="AGS138" s="71"/>
      <c r="AGT138" s="71"/>
      <c r="AGU138" s="71"/>
      <c r="AGV138" s="71"/>
      <c r="AGW138" s="71"/>
      <c r="AGX138" s="71"/>
      <c r="AGY138" s="71"/>
      <c r="AGZ138" s="71"/>
      <c r="AHA138" s="71"/>
      <c r="AHB138" s="71"/>
      <c r="AHC138" s="71"/>
      <c r="AHD138" s="71"/>
      <c r="AHE138" s="71"/>
      <c r="AHF138" s="71"/>
      <c r="AHG138" s="71"/>
      <c r="AHH138" s="71"/>
      <c r="AHI138" s="71"/>
      <c r="AHJ138" s="71"/>
      <c r="AHK138" s="71"/>
      <c r="AHL138" s="71"/>
      <c r="AHM138" s="71"/>
      <c r="AHN138" s="71"/>
      <c r="AHO138" s="71"/>
      <c r="AHP138" s="71"/>
      <c r="AHQ138" s="71"/>
      <c r="AHR138" s="71"/>
      <c r="AHS138" s="71"/>
      <c r="AHT138" s="71"/>
      <c r="AHU138" s="71"/>
      <c r="AHV138" s="71"/>
      <c r="AHW138" s="71"/>
      <c r="AHX138" s="71"/>
      <c r="AHY138" s="71"/>
      <c r="AHZ138" s="71"/>
      <c r="AIA138" s="71"/>
      <c r="AIB138" s="71"/>
      <c r="AIC138" s="71"/>
      <c r="AID138" s="71"/>
      <c r="AIE138" s="71"/>
      <c r="AIF138" s="71"/>
      <c r="AIG138" s="71"/>
      <c r="AIH138" s="71"/>
      <c r="AII138" s="71"/>
      <c r="AIJ138" s="71"/>
      <c r="AIK138" s="71"/>
      <c r="AIL138" s="71"/>
      <c r="AIM138" s="71"/>
      <c r="AIN138" s="71"/>
      <c r="AIO138" s="71"/>
      <c r="AIP138" s="71"/>
      <c r="AIQ138" s="71"/>
      <c r="AIR138" s="71"/>
      <c r="AIS138" s="71"/>
      <c r="AIT138" s="71"/>
      <c r="AIU138" s="71"/>
      <c r="AIV138" s="71"/>
      <c r="AIW138" s="71"/>
      <c r="AIX138" s="71"/>
      <c r="AIY138" s="71"/>
      <c r="AIZ138" s="71"/>
      <c r="AJA138" s="71"/>
      <c r="AJB138" s="71"/>
      <c r="AJC138" s="71"/>
      <c r="AJD138" s="71"/>
      <c r="AJE138" s="71"/>
      <c r="AJF138" s="71"/>
      <c r="AJG138" s="71"/>
      <c r="AJH138" s="71"/>
      <c r="AJI138" s="71"/>
      <c r="AJJ138" s="71"/>
      <c r="AJK138" s="71"/>
      <c r="AJL138" s="71"/>
      <c r="AJM138" s="71"/>
      <c r="AJN138" s="71"/>
      <c r="AJO138" s="71"/>
      <c r="AJP138" s="71"/>
      <c r="AJQ138" s="71"/>
      <c r="AJR138" s="71"/>
      <c r="AJS138" s="71"/>
      <c r="AJT138" s="71"/>
      <c r="AJU138" s="71"/>
      <c r="AJV138" s="71"/>
      <c r="AJW138" s="71"/>
      <c r="AJX138" s="71"/>
      <c r="AJY138" s="71"/>
      <c r="AJZ138" s="71"/>
      <c r="AKA138" s="71"/>
      <c r="AKB138" s="71"/>
      <c r="AKC138" s="71"/>
      <c r="AKD138" s="71"/>
      <c r="AKE138" s="71"/>
      <c r="AKF138" s="71"/>
      <c r="AKG138" s="71"/>
      <c r="AKH138" s="71"/>
      <c r="AKI138" s="71"/>
      <c r="AKJ138" s="71"/>
      <c r="AKK138" s="71"/>
      <c r="AKL138" s="71"/>
      <c r="AKM138" s="71"/>
      <c r="AKN138" s="71"/>
      <c r="AKO138" s="71"/>
      <c r="AKP138" s="71"/>
      <c r="AKQ138" s="71"/>
      <c r="AKR138" s="71"/>
      <c r="AKS138" s="71"/>
      <c r="AKT138" s="71"/>
      <c r="AKU138" s="71"/>
      <c r="AKV138" s="71"/>
      <c r="AKW138" s="71"/>
      <c r="AKX138" s="71"/>
      <c r="AKY138" s="71"/>
      <c r="AKZ138" s="71"/>
      <c r="ALA138" s="71"/>
      <c r="ALB138" s="71"/>
      <c r="ALC138" s="71"/>
      <c r="ALD138" s="71"/>
      <c r="ALE138" s="71"/>
      <c r="ALF138" s="71"/>
      <c r="ALG138" s="71"/>
      <c r="ALH138" s="71"/>
      <c r="ALI138" s="71"/>
      <c r="ALJ138" s="71"/>
      <c r="ALK138" s="71"/>
      <c r="ALL138" s="71"/>
      <c r="ALM138" s="71"/>
      <c r="ALN138" s="71"/>
      <c r="ALO138" s="71"/>
      <c r="ALP138" s="71"/>
      <c r="ALQ138" s="71"/>
      <c r="ALR138" s="71"/>
      <c r="ALS138" s="71"/>
      <c r="ALT138" s="71"/>
      <c r="ALU138" s="71"/>
      <c r="ALV138" s="71"/>
      <c r="ALW138" s="71"/>
      <c r="ALX138" s="71"/>
      <c r="ALY138" s="71"/>
      <c r="ALZ138" s="71"/>
      <c r="AMA138" s="71"/>
      <c r="AMB138" s="71"/>
      <c r="AMC138" s="71"/>
      <c r="AMD138" s="71"/>
      <c r="AME138" s="71"/>
      <c r="AMF138" s="71"/>
      <c r="AMG138" s="71"/>
      <c r="AMH138" s="71"/>
      <c r="AMI138" s="71"/>
    </row>
    <row r="139" spans="1:1023" s="63" customFormat="1">
      <c r="A139" s="18" t="s">
        <v>143</v>
      </c>
      <c r="B139" s="88">
        <v>2011</v>
      </c>
      <c r="C139" s="18" t="s">
        <v>196</v>
      </c>
      <c r="D139" s="88">
        <v>484</v>
      </c>
      <c r="E139" s="18" t="s">
        <v>197</v>
      </c>
      <c r="F139" s="71" t="s">
        <v>198</v>
      </c>
      <c r="G139" s="33" t="s">
        <v>144</v>
      </c>
      <c r="H139" s="33" t="s">
        <v>145</v>
      </c>
      <c r="I139" s="102">
        <v>0</v>
      </c>
      <c r="J139" s="71">
        <v>1</v>
      </c>
      <c r="K139" s="71">
        <v>4</v>
      </c>
      <c r="L139" s="71">
        <v>31</v>
      </c>
      <c r="M139" s="71">
        <v>15000</v>
      </c>
      <c r="N139" s="74">
        <v>20000</v>
      </c>
      <c r="O139" s="71">
        <v>2800000</v>
      </c>
      <c r="P139" s="75">
        <f t="shared" si="34"/>
        <v>0.5357142857142857</v>
      </c>
      <c r="Q139" s="75">
        <f t="shared" si="29"/>
        <v>0.7142857142857143</v>
      </c>
      <c r="R139" s="71">
        <v>1</v>
      </c>
      <c r="S139" s="71">
        <v>1</v>
      </c>
      <c r="T139" s="74">
        <v>1</v>
      </c>
      <c r="U139" s="71">
        <v>1</v>
      </c>
      <c r="V139" s="71">
        <v>0</v>
      </c>
      <c r="W139" s="71">
        <v>0</v>
      </c>
      <c r="X139" s="76">
        <f t="shared" si="35"/>
        <v>0.66666666666666663</v>
      </c>
      <c r="Y139" s="74">
        <v>0</v>
      </c>
      <c r="Z139" s="71">
        <v>0</v>
      </c>
      <c r="AA139" s="74" t="s">
        <v>69</v>
      </c>
      <c r="AB139" s="74" t="s">
        <v>69</v>
      </c>
      <c r="AC139" s="71">
        <v>1</v>
      </c>
      <c r="AD139" s="71">
        <v>1</v>
      </c>
      <c r="AE139" s="71">
        <v>1</v>
      </c>
      <c r="AF139" s="74" t="s">
        <v>33</v>
      </c>
      <c r="AG139" s="74" t="s">
        <v>33</v>
      </c>
      <c r="AH139" s="76">
        <f t="shared" si="36"/>
        <v>0.6</v>
      </c>
      <c r="AI139" s="76">
        <f t="shared" si="37"/>
        <v>0.6333333333333333</v>
      </c>
      <c r="AJ139" s="71">
        <v>3414</v>
      </c>
      <c r="AK139" s="71">
        <v>0</v>
      </c>
      <c r="AL139" s="71">
        <v>1</v>
      </c>
      <c r="AM139" s="74" t="s">
        <v>33</v>
      </c>
      <c r="AN139" s="71">
        <v>1</v>
      </c>
      <c r="AO139" s="74" t="s">
        <v>33</v>
      </c>
      <c r="AP139" s="74" t="s">
        <v>33</v>
      </c>
      <c r="AQ139" s="74" t="s">
        <v>33</v>
      </c>
      <c r="AR139" s="74" t="s">
        <v>33</v>
      </c>
      <c r="AS139" s="74" t="s">
        <v>33</v>
      </c>
      <c r="AT139" s="74" t="s">
        <v>33</v>
      </c>
      <c r="AU139" s="74" t="s">
        <v>33</v>
      </c>
      <c r="AV139" s="74">
        <v>0</v>
      </c>
      <c r="AW139" s="74" t="s">
        <v>33</v>
      </c>
      <c r="AX139" s="74">
        <v>1</v>
      </c>
      <c r="AY139" s="74">
        <v>1</v>
      </c>
      <c r="AZ139" s="76">
        <f t="shared" si="40"/>
        <v>0.66666666666666663</v>
      </c>
      <c r="BA139" s="71">
        <v>0</v>
      </c>
      <c r="BB139" s="71" t="s">
        <v>33</v>
      </c>
      <c r="BC139" s="37">
        <f t="shared" si="38"/>
        <v>144</v>
      </c>
      <c r="BD139" s="71">
        <v>0</v>
      </c>
      <c r="BE139" s="71" t="s">
        <v>33</v>
      </c>
      <c r="BF139" s="37">
        <f t="shared" si="39"/>
        <v>144</v>
      </c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  <c r="EI139" s="71"/>
      <c r="EJ139" s="71"/>
      <c r="EK139" s="71"/>
      <c r="EL139" s="71"/>
      <c r="EM139" s="71"/>
      <c r="EN139" s="71"/>
      <c r="EO139" s="71"/>
      <c r="EP139" s="71"/>
      <c r="EQ139" s="71"/>
      <c r="ER139" s="71"/>
      <c r="ES139" s="71"/>
      <c r="ET139" s="71"/>
      <c r="EU139" s="71"/>
      <c r="EV139" s="71"/>
      <c r="EW139" s="71"/>
      <c r="EX139" s="71"/>
      <c r="EY139" s="71"/>
      <c r="EZ139" s="71"/>
      <c r="FA139" s="71"/>
      <c r="FB139" s="71"/>
      <c r="FC139" s="71"/>
      <c r="FD139" s="71"/>
      <c r="FE139" s="71"/>
      <c r="FF139" s="71"/>
      <c r="FG139" s="71"/>
      <c r="FH139" s="71"/>
      <c r="FI139" s="71"/>
      <c r="FJ139" s="71"/>
      <c r="FK139" s="71"/>
      <c r="FL139" s="71"/>
      <c r="FM139" s="71"/>
      <c r="FN139" s="71"/>
      <c r="FO139" s="71"/>
      <c r="FP139" s="71"/>
      <c r="FQ139" s="71"/>
      <c r="FR139" s="71"/>
      <c r="FS139" s="71"/>
      <c r="FT139" s="71"/>
      <c r="FU139" s="71"/>
      <c r="FV139" s="71"/>
      <c r="FW139" s="71"/>
      <c r="FX139" s="71"/>
      <c r="FY139" s="71"/>
      <c r="FZ139" s="71"/>
      <c r="GA139" s="71"/>
      <c r="GB139" s="71"/>
      <c r="GC139" s="71"/>
      <c r="GD139" s="71"/>
      <c r="GE139" s="71"/>
      <c r="GF139" s="71"/>
      <c r="GG139" s="71"/>
      <c r="GH139" s="71"/>
      <c r="GI139" s="71"/>
      <c r="GJ139" s="71"/>
      <c r="GK139" s="71"/>
      <c r="GL139" s="71"/>
      <c r="GM139" s="71"/>
      <c r="GN139" s="71"/>
      <c r="GO139" s="71"/>
      <c r="GP139" s="71"/>
      <c r="GQ139" s="71"/>
      <c r="GR139" s="71"/>
      <c r="GS139" s="71"/>
      <c r="GT139" s="71"/>
      <c r="GU139" s="71"/>
      <c r="GV139" s="71"/>
      <c r="GW139" s="71"/>
      <c r="GX139" s="71"/>
      <c r="GY139" s="71"/>
      <c r="GZ139" s="71"/>
      <c r="HA139" s="71"/>
      <c r="HB139" s="71"/>
      <c r="HC139" s="71"/>
      <c r="HD139" s="71"/>
      <c r="HE139" s="71"/>
      <c r="HF139" s="71"/>
      <c r="HG139" s="71"/>
      <c r="HH139" s="71"/>
      <c r="HI139" s="71"/>
      <c r="HJ139" s="71"/>
      <c r="HK139" s="71"/>
      <c r="HL139" s="71"/>
      <c r="HM139" s="71"/>
      <c r="HN139" s="71"/>
      <c r="HO139" s="71"/>
      <c r="HP139" s="71"/>
      <c r="HQ139" s="71"/>
      <c r="HR139" s="71"/>
      <c r="HS139" s="71"/>
      <c r="HT139" s="71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  <c r="IS139" s="71"/>
      <c r="IT139" s="71"/>
      <c r="IU139" s="71"/>
      <c r="IV139" s="71"/>
      <c r="IW139" s="71"/>
      <c r="IX139" s="71"/>
      <c r="IY139" s="71"/>
      <c r="IZ139" s="71"/>
      <c r="JA139" s="71"/>
      <c r="JB139" s="71"/>
      <c r="JC139" s="71"/>
      <c r="JD139" s="71"/>
      <c r="JE139" s="71"/>
      <c r="JF139" s="71"/>
      <c r="JG139" s="71"/>
      <c r="JH139" s="71"/>
      <c r="JI139" s="71"/>
      <c r="JJ139" s="71"/>
      <c r="JK139" s="71"/>
      <c r="JL139" s="71"/>
      <c r="JM139" s="71"/>
      <c r="JN139" s="71"/>
      <c r="JO139" s="71"/>
      <c r="JP139" s="71"/>
      <c r="JQ139" s="71"/>
      <c r="JR139" s="71"/>
      <c r="JS139" s="71"/>
      <c r="JT139" s="71"/>
      <c r="JU139" s="71"/>
      <c r="JV139" s="71"/>
      <c r="JW139" s="71"/>
      <c r="JX139" s="71"/>
      <c r="JY139" s="71"/>
      <c r="JZ139" s="71"/>
      <c r="KA139" s="71"/>
      <c r="KB139" s="71"/>
      <c r="KC139" s="71"/>
      <c r="KD139" s="71"/>
      <c r="KE139" s="71"/>
      <c r="KF139" s="71"/>
      <c r="KG139" s="71"/>
      <c r="KH139" s="71"/>
      <c r="KI139" s="71"/>
      <c r="KJ139" s="71"/>
      <c r="KK139" s="71"/>
      <c r="KL139" s="71"/>
      <c r="KM139" s="71"/>
      <c r="KN139" s="71"/>
      <c r="KO139" s="71"/>
      <c r="KP139" s="71"/>
      <c r="KQ139" s="71"/>
      <c r="KR139" s="71"/>
      <c r="KS139" s="71"/>
      <c r="KT139" s="71"/>
      <c r="KU139" s="71"/>
      <c r="KV139" s="71"/>
      <c r="KW139" s="71"/>
      <c r="KX139" s="71"/>
      <c r="KY139" s="71"/>
      <c r="KZ139" s="71"/>
      <c r="LA139" s="71"/>
      <c r="LB139" s="71"/>
      <c r="LC139" s="71"/>
      <c r="LD139" s="71"/>
      <c r="LE139" s="71"/>
      <c r="LF139" s="71"/>
      <c r="LG139" s="71"/>
      <c r="LH139" s="71"/>
      <c r="LI139" s="71"/>
      <c r="LJ139" s="71"/>
      <c r="LK139" s="71"/>
      <c r="LL139" s="71"/>
      <c r="LM139" s="71"/>
      <c r="LN139" s="71"/>
      <c r="LO139" s="71"/>
      <c r="LP139" s="71"/>
      <c r="LQ139" s="71"/>
      <c r="LR139" s="71"/>
      <c r="LS139" s="71"/>
      <c r="LT139" s="71"/>
      <c r="LU139" s="71"/>
      <c r="LV139" s="71"/>
      <c r="LW139" s="71"/>
      <c r="LX139" s="71"/>
      <c r="LY139" s="71"/>
      <c r="LZ139" s="71"/>
      <c r="MA139" s="71"/>
      <c r="MB139" s="71"/>
      <c r="MC139" s="71"/>
      <c r="MD139" s="71"/>
      <c r="ME139" s="71"/>
      <c r="MF139" s="71"/>
      <c r="MG139" s="71"/>
      <c r="MH139" s="71"/>
      <c r="MI139" s="71"/>
      <c r="MJ139" s="71"/>
      <c r="MK139" s="71"/>
      <c r="ML139" s="71"/>
      <c r="MM139" s="71"/>
      <c r="MN139" s="71"/>
      <c r="MO139" s="71"/>
      <c r="MP139" s="71"/>
      <c r="MQ139" s="71"/>
      <c r="MR139" s="71"/>
      <c r="MS139" s="71"/>
      <c r="MT139" s="71"/>
      <c r="MU139" s="71"/>
      <c r="MV139" s="71"/>
      <c r="MW139" s="71"/>
      <c r="MX139" s="71"/>
      <c r="MY139" s="71"/>
      <c r="MZ139" s="71"/>
      <c r="NA139" s="71"/>
      <c r="NB139" s="71"/>
      <c r="NC139" s="71"/>
      <c r="ND139" s="71"/>
      <c r="NE139" s="71"/>
      <c r="NF139" s="71"/>
      <c r="NG139" s="71"/>
      <c r="NH139" s="71"/>
      <c r="NI139" s="71"/>
      <c r="NJ139" s="71"/>
      <c r="NK139" s="71"/>
      <c r="NL139" s="71"/>
      <c r="NM139" s="71"/>
      <c r="NN139" s="71"/>
      <c r="NO139" s="71"/>
      <c r="NP139" s="71"/>
      <c r="NQ139" s="71"/>
      <c r="NR139" s="71"/>
      <c r="NS139" s="71"/>
      <c r="NT139" s="71"/>
      <c r="NU139" s="71"/>
      <c r="NV139" s="71"/>
      <c r="NW139" s="71"/>
      <c r="NX139" s="71"/>
      <c r="NY139" s="71"/>
      <c r="NZ139" s="71"/>
      <c r="OA139" s="71"/>
      <c r="OB139" s="71"/>
      <c r="OC139" s="71"/>
      <c r="OD139" s="71"/>
      <c r="OE139" s="71"/>
      <c r="OF139" s="71"/>
      <c r="OG139" s="71"/>
      <c r="OH139" s="71"/>
      <c r="OI139" s="71"/>
      <c r="OJ139" s="71"/>
      <c r="OK139" s="71"/>
      <c r="OL139" s="71"/>
      <c r="OM139" s="71"/>
      <c r="ON139" s="71"/>
      <c r="OO139" s="71"/>
      <c r="OP139" s="71"/>
      <c r="OQ139" s="71"/>
      <c r="OR139" s="71"/>
      <c r="OS139" s="71"/>
      <c r="OT139" s="71"/>
      <c r="OU139" s="71"/>
      <c r="OV139" s="71"/>
      <c r="OW139" s="71"/>
      <c r="OX139" s="71"/>
      <c r="OY139" s="71"/>
      <c r="OZ139" s="71"/>
      <c r="PA139" s="71"/>
      <c r="PB139" s="71"/>
      <c r="PC139" s="71"/>
      <c r="PD139" s="71"/>
      <c r="PE139" s="71"/>
      <c r="PF139" s="71"/>
      <c r="PG139" s="71"/>
      <c r="PH139" s="71"/>
      <c r="PI139" s="71"/>
      <c r="PJ139" s="71"/>
      <c r="PK139" s="71"/>
      <c r="PL139" s="71"/>
      <c r="PM139" s="71"/>
      <c r="PN139" s="71"/>
      <c r="PO139" s="71"/>
      <c r="PP139" s="71"/>
      <c r="PQ139" s="71"/>
      <c r="PR139" s="71"/>
      <c r="PS139" s="71"/>
      <c r="PT139" s="71"/>
      <c r="PU139" s="71"/>
      <c r="PV139" s="71"/>
      <c r="PW139" s="71"/>
      <c r="PX139" s="71"/>
      <c r="PY139" s="71"/>
      <c r="PZ139" s="71"/>
      <c r="QA139" s="71"/>
      <c r="QB139" s="71"/>
      <c r="QC139" s="71"/>
      <c r="QD139" s="71"/>
      <c r="QE139" s="71"/>
      <c r="QF139" s="71"/>
      <c r="QG139" s="71"/>
      <c r="QH139" s="71"/>
      <c r="QI139" s="71"/>
      <c r="QJ139" s="71"/>
      <c r="QK139" s="71"/>
      <c r="QL139" s="71"/>
      <c r="QM139" s="71"/>
      <c r="QN139" s="71"/>
      <c r="QO139" s="71"/>
      <c r="QP139" s="71"/>
      <c r="QQ139" s="71"/>
      <c r="QR139" s="71"/>
      <c r="QS139" s="71"/>
      <c r="QT139" s="71"/>
      <c r="QU139" s="71"/>
      <c r="QV139" s="71"/>
      <c r="QW139" s="71"/>
      <c r="QX139" s="71"/>
      <c r="QY139" s="71"/>
      <c r="QZ139" s="71"/>
      <c r="RA139" s="71"/>
      <c r="RB139" s="71"/>
      <c r="RC139" s="71"/>
      <c r="RD139" s="71"/>
      <c r="RE139" s="71"/>
      <c r="RF139" s="71"/>
      <c r="RG139" s="71"/>
      <c r="RH139" s="71"/>
      <c r="RI139" s="71"/>
      <c r="RJ139" s="71"/>
      <c r="RK139" s="71"/>
      <c r="RL139" s="71"/>
      <c r="RM139" s="71"/>
      <c r="RN139" s="71"/>
      <c r="RO139" s="71"/>
      <c r="RP139" s="71"/>
      <c r="RQ139" s="71"/>
      <c r="RR139" s="71"/>
      <c r="RS139" s="71"/>
      <c r="RT139" s="71"/>
      <c r="RU139" s="71"/>
      <c r="RV139" s="71"/>
      <c r="RW139" s="71"/>
      <c r="RX139" s="71"/>
      <c r="RY139" s="71"/>
      <c r="RZ139" s="71"/>
      <c r="SA139" s="71"/>
      <c r="SB139" s="71"/>
      <c r="SC139" s="71"/>
      <c r="SD139" s="71"/>
      <c r="SE139" s="71"/>
      <c r="SF139" s="71"/>
      <c r="SG139" s="71"/>
      <c r="SH139" s="71"/>
      <c r="SI139" s="71"/>
      <c r="SJ139" s="71"/>
      <c r="SK139" s="71"/>
      <c r="SL139" s="71"/>
      <c r="SM139" s="71"/>
      <c r="SN139" s="71"/>
      <c r="SO139" s="71"/>
      <c r="SP139" s="71"/>
      <c r="SQ139" s="71"/>
      <c r="SR139" s="71"/>
      <c r="SS139" s="71"/>
      <c r="ST139" s="71"/>
      <c r="SU139" s="71"/>
      <c r="SV139" s="71"/>
      <c r="SW139" s="71"/>
      <c r="SX139" s="71"/>
      <c r="SY139" s="71"/>
      <c r="SZ139" s="71"/>
      <c r="TA139" s="71"/>
      <c r="TB139" s="71"/>
      <c r="TC139" s="71"/>
      <c r="TD139" s="71"/>
      <c r="TE139" s="71"/>
      <c r="TF139" s="71"/>
      <c r="TG139" s="71"/>
      <c r="TH139" s="71"/>
      <c r="TI139" s="71"/>
      <c r="TJ139" s="71"/>
      <c r="TK139" s="71"/>
      <c r="TL139" s="71"/>
      <c r="TM139" s="71"/>
      <c r="TN139" s="71"/>
      <c r="TO139" s="71"/>
      <c r="TP139" s="71"/>
      <c r="TQ139" s="71"/>
      <c r="TR139" s="71"/>
      <c r="TS139" s="71"/>
      <c r="TT139" s="71"/>
      <c r="TU139" s="71"/>
      <c r="TV139" s="71"/>
      <c r="TW139" s="71"/>
      <c r="TX139" s="71"/>
      <c r="TY139" s="71"/>
      <c r="TZ139" s="71"/>
      <c r="UA139" s="71"/>
      <c r="UB139" s="71"/>
      <c r="UC139" s="71"/>
      <c r="UD139" s="71"/>
      <c r="UE139" s="71"/>
      <c r="UF139" s="71"/>
      <c r="UG139" s="71"/>
      <c r="UH139" s="71"/>
      <c r="UI139" s="71"/>
      <c r="UJ139" s="71"/>
      <c r="UK139" s="71"/>
      <c r="UL139" s="71"/>
      <c r="UM139" s="71"/>
      <c r="UN139" s="71"/>
      <c r="UO139" s="71"/>
      <c r="UP139" s="71"/>
      <c r="UQ139" s="71"/>
      <c r="UR139" s="71"/>
      <c r="US139" s="71"/>
      <c r="UT139" s="71"/>
      <c r="UU139" s="71"/>
      <c r="UV139" s="71"/>
      <c r="UW139" s="71"/>
      <c r="UX139" s="71"/>
      <c r="UY139" s="71"/>
      <c r="UZ139" s="71"/>
      <c r="VA139" s="71"/>
      <c r="VB139" s="71"/>
      <c r="VC139" s="71"/>
      <c r="VD139" s="71"/>
      <c r="VE139" s="71"/>
      <c r="VF139" s="71"/>
      <c r="VG139" s="71"/>
      <c r="VH139" s="71"/>
      <c r="VI139" s="71"/>
      <c r="VJ139" s="71"/>
      <c r="VK139" s="71"/>
      <c r="VL139" s="71"/>
      <c r="VM139" s="71"/>
      <c r="VN139" s="71"/>
      <c r="VO139" s="71"/>
      <c r="VP139" s="71"/>
      <c r="VQ139" s="71"/>
      <c r="VR139" s="71"/>
      <c r="VS139" s="71"/>
      <c r="VT139" s="71"/>
      <c r="VU139" s="71"/>
      <c r="VV139" s="71"/>
      <c r="VW139" s="71"/>
      <c r="VX139" s="71"/>
      <c r="VY139" s="71"/>
      <c r="VZ139" s="71"/>
      <c r="WA139" s="71"/>
      <c r="WB139" s="71"/>
      <c r="WC139" s="71"/>
      <c r="WD139" s="71"/>
      <c r="WE139" s="71"/>
      <c r="WF139" s="71"/>
      <c r="WG139" s="71"/>
      <c r="WH139" s="71"/>
      <c r="WI139" s="71"/>
      <c r="WJ139" s="71"/>
      <c r="WK139" s="71"/>
      <c r="WL139" s="71"/>
      <c r="WM139" s="71"/>
      <c r="WN139" s="71"/>
      <c r="WO139" s="71"/>
      <c r="WP139" s="71"/>
      <c r="WQ139" s="71"/>
      <c r="WR139" s="71"/>
      <c r="WS139" s="71"/>
      <c r="WT139" s="71"/>
      <c r="WU139" s="71"/>
      <c r="WV139" s="71"/>
      <c r="WW139" s="71"/>
      <c r="WX139" s="71"/>
      <c r="WY139" s="71"/>
      <c r="WZ139" s="71"/>
      <c r="XA139" s="71"/>
      <c r="XB139" s="71"/>
      <c r="XC139" s="71"/>
      <c r="XD139" s="71"/>
      <c r="XE139" s="71"/>
      <c r="XF139" s="71"/>
      <c r="XG139" s="71"/>
      <c r="XH139" s="71"/>
      <c r="XI139" s="71"/>
      <c r="XJ139" s="71"/>
      <c r="XK139" s="71"/>
      <c r="XL139" s="71"/>
      <c r="XM139" s="71"/>
      <c r="XN139" s="71"/>
      <c r="XO139" s="71"/>
      <c r="XP139" s="71"/>
      <c r="XQ139" s="71"/>
      <c r="XR139" s="71"/>
      <c r="XS139" s="71"/>
      <c r="XT139" s="71"/>
      <c r="XU139" s="71"/>
      <c r="XV139" s="71"/>
      <c r="XW139" s="71"/>
      <c r="XX139" s="71"/>
      <c r="XY139" s="71"/>
      <c r="XZ139" s="71"/>
      <c r="YA139" s="71"/>
      <c r="YB139" s="71"/>
      <c r="YC139" s="71"/>
      <c r="YD139" s="71"/>
      <c r="YE139" s="71"/>
      <c r="YF139" s="71"/>
      <c r="YG139" s="71"/>
      <c r="YH139" s="71"/>
      <c r="YI139" s="71"/>
      <c r="YJ139" s="71"/>
      <c r="YK139" s="71"/>
      <c r="YL139" s="71"/>
      <c r="YM139" s="71"/>
      <c r="YN139" s="71"/>
      <c r="YO139" s="71"/>
      <c r="YP139" s="71"/>
      <c r="YQ139" s="71"/>
      <c r="YR139" s="71"/>
      <c r="YS139" s="71"/>
      <c r="YT139" s="71"/>
      <c r="YU139" s="71"/>
      <c r="YV139" s="71"/>
      <c r="YW139" s="71"/>
      <c r="YX139" s="71"/>
      <c r="YY139" s="71"/>
      <c r="YZ139" s="71"/>
      <c r="ZA139" s="71"/>
      <c r="ZB139" s="71"/>
      <c r="ZC139" s="71"/>
      <c r="ZD139" s="71"/>
      <c r="ZE139" s="71"/>
      <c r="ZF139" s="71"/>
      <c r="ZG139" s="71"/>
      <c r="ZH139" s="71"/>
      <c r="ZI139" s="71"/>
      <c r="ZJ139" s="71"/>
      <c r="ZK139" s="71"/>
      <c r="ZL139" s="71"/>
      <c r="ZM139" s="71"/>
      <c r="ZN139" s="71"/>
      <c r="ZO139" s="71"/>
      <c r="ZP139" s="71"/>
      <c r="ZQ139" s="71"/>
      <c r="ZR139" s="71"/>
      <c r="ZS139" s="71"/>
      <c r="ZT139" s="71"/>
      <c r="ZU139" s="71"/>
      <c r="ZV139" s="71"/>
      <c r="ZW139" s="71"/>
      <c r="ZX139" s="71"/>
      <c r="ZY139" s="71"/>
      <c r="ZZ139" s="71"/>
      <c r="AAA139" s="71"/>
      <c r="AAB139" s="71"/>
      <c r="AAC139" s="71"/>
      <c r="AAD139" s="71"/>
      <c r="AAE139" s="71"/>
      <c r="AAF139" s="71"/>
      <c r="AAG139" s="71"/>
      <c r="AAH139" s="71"/>
      <c r="AAI139" s="71"/>
      <c r="AAJ139" s="71"/>
      <c r="AAK139" s="71"/>
      <c r="AAL139" s="71"/>
      <c r="AAM139" s="71"/>
      <c r="AAN139" s="71"/>
      <c r="AAO139" s="71"/>
      <c r="AAP139" s="71"/>
      <c r="AAQ139" s="71"/>
      <c r="AAR139" s="71"/>
      <c r="AAS139" s="71"/>
      <c r="AAT139" s="71"/>
      <c r="AAU139" s="71"/>
      <c r="AAV139" s="71"/>
      <c r="AAW139" s="71"/>
      <c r="AAX139" s="71"/>
      <c r="AAY139" s="71"/>
      <c r="AAZ139" s="71"/>
      <c r="ABA139" s="71"/>
      <c r="ABB139" s="71"/>
      <c r="ABC139" s="71"/>
      <c r="ABD139" s="71"/>
      <c r="ABE139" s="71"/>
      <c r="ABF139" s="71"/>
      <c r="ABG139" s="71"/>
      <c r="ABH139" s="71"/>
      <c r="ABI139" s="71"/>
      <c r="ABJ139" s="71"/>
      <c r="ABK139" s="71"/>
      <c r="ABL139" s="71"/>
      <c r="ABM139" s="71"/>
      <c r="ABN139" s="71"/>
      <c r="ABO139" s="71"/>
      <c r="ABP139" s="71"/>
      <c r="ABQ139" s="71"/>
      <c r="ABR139" s="71"/>
      <c r="ABS139" s="71"/>
      <c r="ABT139" s="71"/>
      <c r="ABU139" s="71"/>
      <c r="ABV139" s="71"/>
      <c r="ABW139" s="71"/>
      <c r="ABX139" s="71"/>
      <c r="ABY139" s="71"/>
      <c r="ABZ139" s="71"/>
      <c r="ACA139" s="71"/>
      <c r="ACB139" s="71"/>
      <c r="ACC139" s="71"/>
      <c r="ACD139" s="71"/>
      <c r="ACE139" s="71"/>
      <c r="ACF139" s="71"/>
      <c r="ACG139" s="71"/>
      <c r="ACH139" s="71"/>
      <c r="ACI139" s="71"/>
      <c r="ACJ139" s="71"/>
      <c r="ACK139" s="71"/>
      <c r="ACL139" s="71"/>
      <c r="ACM139" s="71"/>
      <c r="ACN139" s="71"/>
      <c r="ACO139" s="71"/>
      <c r="ACP139" s="71"/>
      <c r="ACQ139" s="71"/>
      <c r="ACR139" s="71"/>
      <c r="ACS139" s="71"/>
      <c r="ACT139" s="71"/>
      <c r="ACU139" s="71"/>
      <c r="ACV139" s="71"/>
      <c r="ACW139" s="71"/>
      <c r="ACX139" s="71"/>
      <c r="ACY139" s="71"/>
      <c r="ACZ139" s="71"/>
      <c r="ADA139" s="71"/>
      <c r="ADB139" s="71"/>
      <c r="ADC139" s="71"/>
      <c r="ADD139" s="71"/>
      <c r="ADE139" s="71"/>
      <c r="ADF139" s="71"/>
      <c r="ADG139" s="71"/>
      <c r="ADH139" s="71"/>
      <c r="ADI139" s="71"/>
      <c r="ADJ139" s="71"/>
      <c r="ADK139" s="71"/>
      <c r="ADL139" s="71"/>
      <c r="ADM139" s="71"/>
      <c r="ADN139" s="71"/>
      <c r="ADO139" s="71"/>
      <c r="ADP139" s="71"/>
      <c r="ADQ139" s="71"/>
      <c r="ADR139" s="71"/>
      <c r="ADS139" s="71"/>
      <c r="ADT139" s="71"/>
      <c r="ADU139" s="71"/>
      <c r="ADV139" s="71"/>
      <c r="ADW139" s="71"/>
      <c r="ADX139" s="71"/>
      <c r="ADY139" s="71"/>
      <c r="ADZ139" s="71"/>
      <c r="AEA139" s="71"/>
      <c r="AEB139" s="71"/>
      <c r="AEC139" s="71"/>
      <c r="AED139" s="71"/>
      <c r="AEE139" s="71"/>
      <c r="AEF139" s="71"/>
      <c r="AEG139" s="71"/>
      <c r="AEH139" s="71"/>
      <c r="AEI139" s="71"/>
      <c r="AEJ139" s="71"/>
      <c r="AEK139" s="71"/>
      <c r="AEL139" s="71"/>
      <c r="AEM139" s="71"/>
      <c r="AEN139" s="71"/>
      <c r="AEO139" s="71"/>
      <c r="AEP139" s="71"/>
      <c r="AEQ139" s="71"/>
      <c r="AER139" s="71"/>
      <c r="AES139" s="71"/>
      <c r="AET139" s="71"/>
      <c r="AEU139" s="71"/>
      <c r="AEV139" s="71"/>
      <c r="AEW139" s="71"/>
      <c r="AEX139" s="71"/>
      <c r="AEY139" s="71"/>
      <c r="AEZ139" s="71"/>
      <c r="AFA139" s="71"/>
      <c r="AFB139" s="71"/>
      <c r="AFC139" s="71"/>
      <c r="AFD139" s="71"/>
      <c r="AFE139" s="71"/>
      <c r="AFF139" s="71"/>
      <c r="AFG139" s="71"/>
      <c r="AFH139" s="71"/>
      <c r="AFI139" s="71"/>
      <c r="AFJ139" s="71"/>
      <c r="AFK139" s="71"/>
      <c r="AFL139" s="71"/>
      <c r="AFM139" s="71"/>
      <c r="AFN139" s="71"/>
      <c r="AFO139" s="71"/>
      <c r="AFP139" s="71"/>
      <c r="AFQ139" s="71"/>
      <c r="AFR139" s="71"/>
      <c r="AFS139" s="71"/>
      <c r="AFT139" s="71"/>
      <c r="AFU139" s="71"/>
      <c r="AFV139" s="71"/>
      <c r="AFW139" s="71"/>
      <c r="AFX139" s="71"/>
      <c r="AFY139" s="71"/>
      <c r="AFZ139" s="71"/>
      <c r="AGA139" s="71"/>
      <c r="AGB139" s="71"/>
      <c r="AGC139" s="71"/>
      <c r="AGD139" s="71"/>
      <c r="AGE139" s="71"/>
      <c r="AGF139" s="71"/>
      <c r="AGG139" s="71"/>
      <c r="AGH139" s="71"/>
      <c r="AGI139" s="71"/>
      <c r="AGJ139" s="71"/>
      <c r="AGK139" s="71"/>
      <c r="AGL139" s="71"/>
      <c r="AGM139" s="71"/>
      <c r="AGN139" s="71"/>
      <c r="AGO139" s="71"/>
      <c r="AGP139" s="71"/>
      <c r="AGQ139" s="71"/>
      <c r="AGR139" s="71"/>
      <c r="AGS139" s="71"/>
      <c r="AGT139" s="71"/>
      <c r="AGU139" s="71"/>
      <c r="AGV139" s="71"/>
      <c r="AGW139" s="71"/>
      <c r="AGX139" s="71"/>
      <c r="AGY139" s="71"/>
      <c r="AGZ139" s="71"/>
      <c r="AHA139" s="71"/>
      <c r="AHB139" s="71"/>
      <c r="AHC139" s="71"/>
      <c r="AHD139" s="71"/>
      <c r="AHE139" s="71"/>
      <c r="AHF139" s="71"/>
      <c r="AHG139" s="71"/>
      <c r="AHH139" s="71"/>
      <c r="AHI139" s="71"/>
      <c r="AHJ139" s="71"/>
      <c r="AHK139" s="71"/>
      <c r="AHL139" s="71"/>
      <c r="AHM139" s="71"/>
      <c r="AHN139" s="71"/>
      <c r="AHO139" s="71"/>
      <c r="AHP139" s="71"/>
      <c r="AHQ139" s="71"/>
      <c r="AHR139" s="71"/>
      <c r="AHS139" s="71"/>
      <c r="AHT139" s="71"/>
      <c r="AHU139" s="71"/>
      <c r="AHV139" s="71"/>
      <c r="AHW139" s="71"/>
      <c r="AHX139" s="71"/>
      <c r="AHY139" s="71"/>
      <c r="AHZ139" s="71"/>
      <c r="AIA139" s="71"/>
      <c r="AIB139" s="71"/>
      <c r="AIC139" s="71"/>
      <c r="AID139" s="71"/>
      <c r="AIE139" s="71"/>
      <c r="AIF139" s="71"/>
      <c r="AIG139" s="71"/>
      <c r="AIH139" s="71"/>
      <c r="AII139" s="71"/>
      <c r="AIJ139" s="71"/>
      <c r="AIK139" s="71"/>
      <c r="AIL139" s="71"/>
      <c r="AIM139" s="71"/>
      <c r="AIN139" s="71"/>
      <c r="AIO139" s="71"/>
      <c r="AIP139" s="71"/>
      <c r="AIQ139" s="71"/>
      <c r="AIR139" s="71"/>
      <c r="AIS139" s="71"/>
      <c r="AIT139" s="71"/>
      <c r="AIU139" s="71"/>
      <c r="AIV139" s="71"/>
      <c r="AIW139" s="71"/>
      <c r="AIX139" s="71"/>
      <c r="AIY139" s="71"/>
      <c r="AIZ139" s="71"/>
      <c r="AJA139" s="71"/>
      <c r="AJB139" s="71"/>
      <c r="AJC139" s="71"/>
      <c r="AJD139" s="71"/>
      <c r="AJE139" s="71"/>
      <c r="AJF139" s="71"/>
      <c r="AJG139" s="71"/>
      <c r="AJH139" s="71"/>
      <c r="AJI139" s="71"/>
      <c r="AJJ139" s="71"/>
      <c r="AJK139" s="71"/>
      <c r="AJL139" s="71"/>
      <c r="AJM139" s="71"/>
      <c r="AJN139" s="71"/>
      <c r="AJO139" s="71"/>
      <c r="AJP139" s="71"/>
      <c r="AJQ139" s="71"/>
      <c r="AJR139" s="71"/>
      <c r="AJS139" s="71"/>
      <c r="AJT139" s="71"/>
      <c r="AJU139" s="71"/>
      <c r="AJV139" s="71"/>
      <c r="AJW139" s="71"/>
      <c r="AJX139" s="71"/>
      <c r="AJY139" s="71"/>
      <c r="AJZ139" s="71"/>
      <c r="AKA139" s="71"/>
      <c r="AKB139" s="71"/>
      <c r="AKC139" s="71"/>
      <c r="AKD139" s="71"/>
      <c r="AKE139" s="71"/>
      <c r="AKF139" s="71"/>
      <c r="AKG139" s="71"/>
      <c r="AKH139" s="71"/>
      <c r="AKI139" s="71"/>
      <c r="AKJ139" s="71"/>
      <c r="AKK139" s="71"/>
      <c r="AKL139" s="71"/>
      <c r="AKM139" s="71"/>
      <c r="AKN139" s="71"/>
      <c r="AKO139" s="71"/>
      <c r="AKP139" s="71"/>
      <c r="AKQ139" s="71"/>
      <c r="AKR139" s="71"/>
      <c r="AKS139" s="71"/>
      <c r="AKT139" s="71"/>
      <c r="AKU139" s="71"/>
      <c r="AKV139" s="71"/>
      <c r="AKW139" s="71"/>
      <c r="AKX139" s="71"/>
      <c r="AKY139" s="71"/>
      <c r="AKZ139" s="71"/>
      <c r="ALA139" s="71"/>
      <c r="ALB139" s="71"/>
      <c r="ALC139" s="71"/>
      <c r="ALD139" s="71"/>
      <c r="ALE139" s="71"/>
      <c r="ALF139" s="71"/>
      <c r="ALG139" s="71"/>
      <c r="ALH139" s="71"/>
      <c r="ALI139" s="71"/>
      <c r="ALJ139" s="71"/>
      <c r="ALK139" s="71"/>
      <c r="ALL139" s="71"/>
      <c r="ALM139" s="71"/>
      <c r="ALN139" s="71"/>
      <c r="ALO139" s="71"/>
      <c r="ALP139" s="71"/>
      <c r="ALQ139" s="71"/>
      <c r="ALR139" s="71"/>
      <c r="ALS139" s="71"/>
      <c r="ALT139" s="71"/>
      <c r="ALU139" s="71"/>
      <c r="ALV139" s="71"/>
      <c r="ALW139" s="71"/>
      <c r="ALX139" s="71"/>
      <c r="ALY139" s="71"/>
      <c r="ALZ139" s="71"/>
      <c r="AMA139" s="71"/>
      <c r="AMB139" s="71"/>
      <c r="AMC139" s="71"/>
      <c r="AMD139" s="71"/>
      <c r="AME139" s="71"/>
      <c r="AMF139" s="71"/>
      <c r="AMG139" s="71"/>
      <c r="AMH139" s="71"/>
      <c r="AMI139" s="71"/>
    </row>
    <row r="140" spans="1:1023" s="63" customFormat="1">
      <c r="A140" s="18" t="s">
        <v>143</v>
      </c>
      <c r="B140" s="88">
        <v>2012</v>
      </c>
      <c r="C140" s="18" t="s">
        <v>196</v>
      </c>
      <c r="D140" s="88">
        <v>484</v>
      </c>
      <c r="E140" s="18" t="s">
        <v>197</v>
      </c>
      <c r="F140" s="71" t="s">
        <v>198</v>
      </c>
      <c r="G140" s="33" t="s">
        <v>144</v>
      </c>
      <c r="H140" s="33" t="s">
        <v>145</v>
      </c>
      <c r="I140" s="102">
        <v>0</v>
      </c>
      <c r="J140" s="71">
        <v>1</v>
      </c>
      <c r="K140" s="71">
        <v>4</v>
      </c>
      <c r="L140" s="71">
        <v>31</v>
      </c>
      <c r="M140" s="71">
        <v>15000</v>
      </c>
      <c r="N140" s="74">
        <v>20000</v>
      </c>
      <c r="O140" s="71">
        <v>2800000</v>
      </c>
      <c r="P140" s="75">
        <f t="shared" si="34"/>
        <v>0.5357142857142857</v>
      </c>
      <c r="Q140" s="75">
        <f t="shared" si="29"/>
        <v>0.7142857142857143</v>
      </c>
      <c r="R140" s="71">
        <v>1</v>
      </c>
      <c r="S140" s="71">
        <v>1</v>
      </c>
      <c r="T140" s="74">
        <v>1</v>
      </c>
      <c r="U140" s="71">
        <v>1</v>
      </c>
      <c r="V140" s="71">
        <v>0</v>
      </c>
      <c r="W140" s="71">
        <v>0</v>
      </c>
      <c r="X140" s="76">
        <f t="shared" si="35"/>
        <v>0.66666666666666663</v>
      </c>
      <c r="Y140" s="74">
        <v>0</v>
      </c>
      <c r="Z140" s="71">
        <v>0</v>
      </c>
      <c r="AA140" s="74" t="s">
        <v>69</v>
      </c>
      <c r="AB140" s="74" t="s">
        <v>69</v>
      </c>
      <c r="AC140" s="71">
        <v>1</v>
      </c>
      <c r="AD140" s="71">
        <v>1</v>
      </c>
      <c r="AE140" s="71">
        <v>1</v>
      </c>
      <c r="AF140" s="74" t="s">
        <v>33</v>
      </c>
      <c r="AG140" s="74" t="s">
        <v>33</v>
      </c>
      <c r="AH140" s="76">
        <f t="shared" si="36"/>
        <v>0.6</v>
      </c>
      <c r="AI140" s="76">
        <f t="shared" si="37"/>
        <v>0.6333333333333333</v>
      </c>
      <c r="AJ140" s="71">
        <v>3154</v>
      </c>
      <c r="AK140" s="71">
        <v>0</v>
      </c>
      <c r="AL140" s="71">
        <v>1</v>
      </c>
      <c r="AM140" s="74" t="s">
        <v>33</v>
      </c>
      <c r="AN140" s="71">
        <v>1</v>
      </c>
      <c r="AO140" s="74" t="s">
        <v>33</v>
      </c>
      <c r="AP140" s="74" t="s">
        <v>33</v>
      </c>
      <c r="AQ140" s="74" t="s">
        <v>33</v>
      </c>
      <c r="AR140" s="74" t="s">
        <v>33</v>
      </c>
      <c r="AS140" s="74" t="s">
        <v>33</v>
      </c>
      <c r="AT140" s="74" t="s">
        <v>33</v>
      </c>
      <c r="AU140" s="74" t="s">
        <v>33</v>
      </c>
      <c r="AV140" s="74">
        <v>0</v>
      </c>
      <c r="AW140" s="74" t="s">
        <v>33</v>
      </c>
      <c r="AX140" s="74">
        <v>1</v>
      </c>
      <c r="AY140" s="74">
        <v>1</v>
      </c>
      <c r="AZ140" s="76">
        <f t="shared" si="40"/>
        <v>0.66666666666666663</v>
      </c>
      <c r="BA140" s="71">
        <v>0</v>
      </c>
      <c r="BB140" s="71" t="s">
        <v>33</v>
      </c>
      <c r="BC140" s="37">
        <f t="shared" si="38"/>
        <v>156</v>
      </c>
      <c r="BD140" s="71">
        <v>0</v>
      </c>
      <c r="BE140" s="71" t="s">
        <v>33</v>
      </c>
      <c r="BF140" s="37">
        <f t="shared" si="39"/>
        <v>156</v>
      </c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  <c r="EI140" s="71"/>
      <c r="EJ140" s="71"/>
      <c r="EK140" s="71"/>
      <c r="EL140" s="71"/>
      <c r="EM140" s="71"/>
      <c r="EN140" s="71"/>
      <c r="EO140" s="71"/>
      <c r="EP140" s="71"/>
      <c r="EQ140" s="71"/>
      <c r="ER140" s="71"/>
      <c r="ES140" s="71"/>
      <c r="ET140" s="71"/>
      <c r="EU140" s="71"/>
      <c r="EV140" s="71"/>
      <c r="EW140" s="71"/>
      <c r="EX140" s="71"/>
      <c r="EY140" s="71"/>
      <c r="EZ140" s="71"/>
      <c r="FA140" s="71"/>
      <c r="FB140" s="71"/>
      <c r="FC140" s="71"/>
      <c r="FD140" s="71"/>
      <c r="FE140" s="71"/>
      <c r="FF140" s="71"/>
      <c r="FG140" s="71"/>
      <c r="FH140" s="71"/>
      <c r="FI140" s="71"/>
      <c r="FJ140" s="71"/>
      <c r="FK140" s="71"/>
      <c r="FL140" s="71"/>
      <c r="FM140" s="71"/>
      <c r="FN140" s="71"/>
      <c r="FO140" s="71"/>
      <c r="FP140" s="71"/>
      <c r="FQ140" s="71"/>
      <c r="FR140" s="71"/>
      <c r="FS140" s="71"/>
      <c r="FT140" s="71"/>
      <c r="FU140" s="71"/>
      <c r="FV140" s="71"/>
      <c r="FW140" s="71"/>
      <c r="FX140" s="71"/>
      <c r="FY140" s="71"/>
      <c r="FZ140" s="71"/>
      <c r="GA140" s="71"/>
      <c r="GB140" s="71"/>
      <c r="GC140" s="71"/>
      <c r="GD140" s="71"/>
      <c r="GE140" s="71"/>
      <c r="GF140" s="71"/>
      <c r="GG140" s="71"/>
      <c r="GH140" s="71"/>
      <c r="GI140" s="71"/>
      <c r="GJ140" s="71"/>
      <c r="GK140" s="71"/>
      <c r="GL140" s="71"/>
      <c r="GM140" s="71"/>
      <c r="GN140" s="71"/>
      <c r="GO140" s="71"/>
      <c r="GP140" s="71"/>
      <c r="GQ140" s="71"/>
      <c r="GR140" s="71"/>
      <c r="GS140" s="71"/>
      <c r="GT140" s="71"/>
      <c r="GU140" s="71"/>
      <c r="GV140" s="71"/>
      <c r="GW140" s="71"/>
      <c r="GX140" s="71"/>
      <c r="GY140" s="71"/>
      <c r="GZ140" s="71"/>
      <c r="HA140" s="71"/>
      <c r="HB140" s="71"/>
      <c r="HC140" s="71"/>
      <c r="HD140" s="71"/>
      <c r="HE140" s="71"/>
      <c r="HF140" s="71"/>
      <c r="HG140" s="71"/>
      <c r="HH140" s="71"/>
      <c r="HI140" s="71"/>
      <c r="HJ140" s="71"/>
      <c r="HK140" s="71"/>
      <c r="HL140" s="71"/>
      <c r="HM140" s="71"/>
      <c r="HN140" s="71"/>
      <c r="HO140" s="71"/>
      <c r="HP140" s="71"/>
      <c r="HQ140" s="71"/>
      <c r="HR140" s="71"/>
      <c r="HS140" s="71"/>
      <c r="HT140" s="71"/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  <c r="IS140" s="71"/>
      <c r="IT140" s="71"/>
      <c r="IU140" s="71"/>
      <c r="IV140" s="71"/>
      <c r="IW140" s="71"/>
      <c r="IX140" s="71"/>
      <c r="IY140" s="71"/>
      <c r="IZ140" s="71"/>
      <c r="JA140" s="71"/>
      <c r="JB140" s="71"/>
      <c r="JC140" s="71"/>
      <c r="JD140" s="71"/>
      <c r="JE140" s="71"/>
      <c r="JF140" s="71"/>
      <c r="JG140" s="71"/>
      <c r="JH140" s="71"/>
      <c r="JI140" s="71"/>
      <c r="JJ140" s="71"/>
      <c r="JK140" s="71"/>
      <c r="JL140" s="71"/>
      <c r="JM140" s="71"/>
      <c r="JN140" s="71"/>
      <c r="JO140" s="71"/>
      <c r="JP140" s="71"/>
      <c r="JQ140" s="71"/>
      <c r="JR140" s="71"/>
      <c r="JS140" s="71"/>
      <c r="JT140" s="71"/>
      <c r="JU140" s="71"/>
      <c r="JV140" s="71"/>
      <c r="JW140" s="71"/>
      <c r="JX140" s="71"/>
      <c r="JY140" s="71"/>
      <c r="JZ140" s="71"/>
      <c r="KA140" s="71"/>
      <c r="KB140" s="71"/>
      <c r="KC140" s="71"/>
      <c r="KD140" s="71"/>
      <c r="KE140" s="71"/>
      <c r="KF140" s="71"/>
      <c r="KG140" s="71"/>
      <c r="KH140" s="71"/>
      <c r="KI140" s="71"/>
      <c r="KJ140" s="71"/>
      <c r="KK140" s="71"/>
      <c r="KL140" s="71"/>
      <c r="KM140" s="71"/>
      <c r="KN140" s="71"/>
      <c r="KO140" s="71"/>
      <c r="KP140" s="71"/>
      <c r="KQ140" s="71"/>
      <c r="KR140" s="71"/>
      <c r="KS140" s="71"/>
      <c r="KT140" s="71"/>
      <c r="KU140" s="71"/>
      <c r="KV140" s="71"/>
      <c r="KW140" s="71"/>
      <c r="KX140" s="71"/>
      <c r="KY140" s="71"/>
      <c r="KZ140" s="71"/>
      <c r="LA140" s="71"/>
      <c r="LB140" s="71"/>
      <c r="LC140" s="71"/>
      <c r="LD140" s="71"/>
      <c r="LE140" s="71"/>
      <c r="LF140" s="71"/>
      <c r="LG140" s="71"/>
      <c r="LH140" s="71"/>
      <c r="LI140" s="71"/>
      <c r="LJ140" s="71"/>
      <c r="LK140" s="71"/>
      <c r="LL140" s="71"/>
      <c r="LM140" s="71"/>
      <c r="LN140" s="71"/>
      <c r="LO140" s="71"/>
      <c r="LP140" s="71"/>
      <c r="LQ140" s="71"/>
      <c r="LR140" s="71"/>
      <c r="LS140" s="71"/>
      <c r="LT140" s="71"/>
      <c r="LU140" s="71"/>
      <c r="LV140" s="71"/>
      <c r="LW140" s="71"/>
      <c r="LX140" s="71"/>
      <c r="LY140" s="71"/>
      <c r="LZ140" s="71"/>
      <c r="MA140" s="71"/>
      <c r="MB140" s="71"/>
      <c r="MC140" s="71"/>
      <c r="MD140" s="71"/>
      <c r="ME140" s="71"/>
      <c r="MF140" s="71"/>
      <c r="MG140" s="71"/>
      <c r="MH140" s="71"/>
      <c r="MI140" s="71"/>
      <c r="MJ140" s="71"/>
      <c r="MK140" s="71"/>
      <c r="ML140" s="71"/>
      <c r="MM140" s="71"/>
      <c r="MN140" s="71"/>
      <c r="MO140" s="71"/>
      <c r="MP140" s="71"/>
      <c r="MQ140" s="71"/>
      <c r="MR140" s="71"/>
      <c r="MS140" s="71"/>
      <c r="MT140" s="71"/>
      <c r="MU140" s="71"/>
      <c r="MV140" s="71"/>
      <c r="MW140" s="71"/>
      <c r="MX140" s="71"/>
      <c r="MY140" s="71"/>
      <c r="MZ140" s="71"/>
      <c r="NA140" s="71"/>
      <c r="NB140" s="71"/>
      <c r="NC140" s="71"/>
      <c r="ND140" s="71"/>
      <c r="NE140" s="71"/>
      <c r="NF140" s="71"/>
      <c r="NG140" s="71"/>
      <c r="NH140" s="71"/>
      <c r="NI140" s="71"/>
      <c r="NJ140" s="71"/>
      <c r="NK140" s="71"/>
      <c r="NL140" s="71"/>
      <c r="NM140" s="71"/>
      <c r="NN140" s="71"/>
      <c r="NO140" s="71"/>
      <c r="NP140" s="71"/>
      <c r="NQ140" s="71"/>
      <c r="NR140" s="71"/>
      <c r="NS140" s="71"/>
      <c r="NT140" s="71"/>
      <c r="NU140" s="71"/>
      <c r="NV140" s="71"/>
      <c r="NW140" s="71"/>
      <c r="NX140" s="71"/>
      <c r="NY140" s="71"/>
      <c r="NZ140" s="71"/>
      <c r="OA140" s="71"/>
      <c r="OB140" s="71"/>
      <c r="OC140" s="71"/>
      <c r="OD140" s="71"/>
      <c r="OE140" s="71"/>
      <c r="OF140" s="71"/>
      <c r="OG140" s="71"/>
      <c r="OH140" s="71"/>
      <c r="OI140" s="71"/>
      <c r="OJ140" s="71"/>
      <c r="OK140" s="71"/>
      <c r="OL140" s="71"/>
      <c r="OM140" s="71"/>
      <c r="ON140" s="71"/>
      <c r="OO140" s="71"/>
      <c r="OP140" s="71"/>
      <c r="OQ140" s="71"/>
      <c r="OR140" s="71"/>
      <c r="OS140" s="71"/>
      <c r="OT140" s="71"/>
      <c r="OU140" s="71"/>
      <c r="OV140" s="71"/>
      <c r="OW140" s="71"/>
      <c r="OX140" s="71"/>
      <c r="OY140" s="71"/>
      <c r="OZ140" s="71"/>
      <c r="PA140" s="71"/>
      <c r="PB140" s="71"/>
      <c r="PC140" s="71"/>
      <c r="PD140" s="71"/>
      <c r="PE140" s="71"/>
      <c r="PF140" s="71"/>
      <c r="PG140" s="71"/>
      <c r="PH140" s="71"/>
      <c r="PI140" s="71"/>
      <c r="PJ140" s="71"/>
      <c r="PK140" s="71"/>
      <c r="PL140" s="71"/>
      <c r="PM140" s="71"/>
      <c r="PN140" s="71"/>
      <c r="PO140" s="71"/>
      <c r="PP140" s="71"/>
      <c r="PQ140" s="71"/>
      <c r="PR140" s="71"/>
      <c r="PS140" s="71"/>
      <c r="PT140" s="71"/>
      <c r="PU140" s="71"/>
      <c r="PV140" s="71"/>
      <c r="PW140" s="71"/>
      <c r="PX140" s="71"/>
      <c r="PY140" s="71"/>
      <c r="PZ140" s="71"/>
      <c r="QA140" s="71"/>
      <c r="QB140" s="71"/>
      <c r="QC140" s="71"/>
      <c r="QD140" s="71"/>
      <c r="QE140" s="71"/>
      <c r="QF140" s="71"/>
      <c r="QG140" s="71"/>
      <c r="QH140" s="71"/>
      <c r="QI140" s="71"/>
      <c r="QJ140" s="71"/>
      <c r="QK140" s="71"/>
      <c r="QL140" s="71"/>
      <c r="QM140" s="71"/>
      <c r="QN140" s="71"/>
      <c r="QO140" s="71"/>
      <c r="QP140" s="71"/>
      <c r="QQ140" s="71"/>
      <c r="QR140" s="71"/>
      <c r="QS140" s="71"/>
      <c r="QT140" s="71"/>
      <c r="QU140" s="71"/>
      <c r="QV140" s="71"/>
      <c r="QW140" s="71"/>
      <c r="QX140" s="71"/>
      <c r="QY140" s="71"/>
      <c r="QZ140" s="71"/>
      <c r="RA140" s="71"/>
      <c r="RB140" s="71"/>
      <c r="RC140" s="71"/>
      <c r="RD140" s="71"/>
      <c r="RE140" s="71"/>
      <c r="RF140" s="71"/>
      <c r="RG140" s="71"/>
      <c r="RH140" s="71"/>
      <c r="RI140" s="71"/>
      <c r="RJ140" s="71"/>
      <c r="RK140" s="71"/>
      <c r="RL140" s="71"/>
      <c r="RM140" s="71"/>
      <c r="RN140" s="71"/>
      <c r="RO140" s="71"/>
      <c r="RP140" s="71"/>
      <c r="RQ140" s="71"/>
      <c r="RR140" s="71"/>
      <c r="RS140" s="71"/>
      <c r="RT140" s="71"/>
      <c r="RU140" s="71"/>
      <c r="RV140" s="71"/>
      <c r="RW140" s="71"/>
      <c r="RX140" s="71"/>
      <c r="RY140" s="71"/>
      <c r="RZ140" s="71"/>
      <c r="SA140" s="71"/>
      <c r="SB140" s="71"/>
      <c r="SC140" s="71"/>
      <c r="SD140" s="71"/>
      <c r="SE140" s="71"/>
      <c r="SF140" s="71"/>
      <c r="SG140" s="71"/>
      <c r="SH140" s="71"/>
      <c r="SI140" s="71"/>
      <c r="SJ140" s="71"/>
      <c r="SK140" s="71"/>
      <c r="SL140" s="71"/>
      <c r="SM140" s="71"/>
      <c r="SN140" s="71"/>
      <c r="SO140" s="71"/>
      <c r="SP140" s="71"/>
      <c r="SQ140" s="71"/>
      <c r="SR140" s="71"/>
      <c r="SS140" s="71"/>
      <c r="ST140" s="71"/>
      <c r="SU140" s="71"/>
      <c r="SV140" s="71"/>
      <c r="SW140" s="71"/>
      <c r="SX140" s="71"/>
      <c r="SY140" s="71"/>
      <c r="SZ140" s="71"/>
      <c r="TA140" s="71"/>
      <c r="TB140" s="71"/>
      <c r="TC140" s="71"/>
      <c r="TD140" s="71"/>
      <c r="TE140" s="71"/>
      <c r="TF140" s="71"/>
      <c r="TG140" s="71"/>
      <c r="TH140" s="71"/>
      <c r="TI140" s="71"/>
      <c r="TJ140" s="71"/>
      <c r="TK140" s="71"/>
      <c r="TL140" s="71"/>
      <c r="TM140" s="71"/>
      <c r="TN140" s="71"/>
      <c r="TO140" s="71"/>
      <c r="TP140" s="71"/>
      <c r="TQ140" s="71"/>
      <c r="TR140" s="71"/>
      <c r="TS140" s="71"/>
      <c r="TT140" s="71"/>
      <c r="TU140" s="71"/>
      <c r="TV140" s="71"/>
      <c r="TW140" s="71"/>
      <c r="TX140" s="71"/>
      <c r="TY140" s="71"/>
      <c r="TZ140" s="71"/>
      <c r="UA140" s="71"/>
      <c r="UB140" s="71"/>
      <c r="UC140" s="71"/>
      <c r="UD140" s="71"/>
      <c r="UE140" s="71"/>
      <c r="UF140" s="71"/>
      <c r="UG140" s="71"/>
      <c r="UH140" s="71"/>
      <c r="UI140" s="71"/>
      <c r="UJ140" s="71"/>
      <c r="UK140" s="71"/>
      <c r="UL140" s="71"/>
      <c r="UM140" s="71"/>
      <c r="UN140" s="71"/>
      <c r="UO140" s="71"/>
      <c r="UP140" s="71"/>
      <c r="UQ140" s="71"/>
      <c r="UR140" s="71"/>
      <c r="US140" s="71"/>
      <c r="UT140" s="71"/>
      <c r="UU140" s="71"/>
      <c r="UV140" s="71"/>
      <c r="UW140" s="71"/>
      <c r="UX140" s="71"/>
      <c r="UY140" s="71"/>
      <c r="UZ140" s="71"/>
      <c r="VA140" s="71"/>
      <c r="VB140" s="71"/>
      <c r="VC140" s="71"/>
      <c r="VD140" s="71"/>
      <c r="VE140" s="71"/>
      <c r="VF140" s="71"/>
      <c r="VG140" s="71"/>
      <c r="VH140" s="71"/>
      <c r="VI140" s="71"/>
      <c r="VJ140" s="71"/>
      <c r="VK140" s="71"/>
      <c r="VL140" s="71"/>
      <c r="VM140" s="71"/>
      <c r="VN140" s="71"/>
      <c r="VO140" s="71"/>
      <c r="VP140" s="71"/>
      <c r="VQ140" s="71"/>
      <c r="VR140" s="71"/>
      <c r="VS140" s="71"/>
      <c r="VT140" s="71"/>
      <c r="VU140" s="71"/>
      <c r="VV140" s="71"/>
      <c r="VW140" s="71"/>
      <c r="VX140" s="71"/>
      <c r="VY140" s="71"/>
      <c r="VZ140" s="71"/>
      <c r="WA140" s="71"/>
      <c r="WB140" s="71"/>
      <c r="WC140" s="71"/>
      <c r="WD140" s="71"/>
      <c r="WE140" s="71"/>
      <c r="WF140" s="71"/>
      <c r="WG140" s="71"/>
      <c r="WH140" s="71"/>
      <c r="WI140" s="71"/>
      <c r="WJ140" s="71"/>
      <c r="WK140" s="71"/>
      <c r="WL140" s="71"/>
      <c r="WM140" s="71"/>
      <c r="WN140" s="71"/>
      <c r="WO140" s="71"/>
      <c r="WP140" s="71"/>
      <c r="WQ140" s="71"/>
      <c r="WR140" s="71"/>
      <c r="WS140" s="71"/>
      <c r="WT140" s="71"/>
      <c r="WU140" s="71"/>
      <c r="WV140" s="71"/>
      <c r="WW140" s="71"/>
      <c r="WX140" s="71"/>
      <c r="WY140" s="71"/>
      <c r="WZ140" s="71"/>
      <c r="XA140" s="71"/>
      <c r="XB140" s="71"/>
      <c r="XC140" s="71"/>
      <c r="XD140" s="71"/>
      <c r="XE140" s="71"/>
      <c r="XF140" s="71"/>
      <c r="XG140" s="71"/>
      <c r="XH140" s="71"/>
      <c r="XI140" s="71"/>
      <c r="XJ140" s="71"/>
      <c r="XK140" s="71"/>
      <c r="XL140" s="71"/>
      <c r="XM140" s="71"/>
      <c r="XN140" s="71"/>
      <c r="XO140" s="71"/>
      <c r="XP140" s="71"/>
      <c r="XQ140" s="71"/>
      <c r="XR140" s="71"/>
      <c r="XS140" s="71"/>
      <c r="XT140" s="71"/>
      <c r="XU140" s="71"/>
      <c r="XV140" s="71"/>
      <c r="XW140" s="71"/>
      <c r="XX140" s="71"/>
      <c r="XY140" s="71"/>
      <c r="XZ140" s="71"/>
      <c r="YA140" s="71"/>
      <c r="YB140" s="71"/>
      <c r="YC140" s="71"/>
      <c r="YD140" s="71"/>
      <c r="YE140" s="71"/>
      <c r="YF140" s="71"/>
      <c r="YG140" s="71"/>
      <c r="YH140" s="71"/>
      <c r="YI140" s="71"/>
      <c r="YJ140" s="71"/>
      <c r="YK140" s="71"/>
      <c r="YL140" s="71"/>
      <c r="YM140" s="71"/>
      <c r="YN140" s="71"/>
      <c r="YO140" s="71"/>
      <c r="YP140" s="71"/>
      <c r="YQ140" s="71"/>
      <c r="YR140" s="71"/>
      <c r="YS140" s="71"/>
      <c r="YT140" s="71"/>
      <c r="YU140" s="71"/>
      <c r="YV140" s="71"/>
      <c r="YW140" s="71"/>
      <c r="YX140" s="71"/>
      <c r="YY140" s="71"/>
      <c r="YZ140" s="71"/>
      <c r="ZA140" s="71"/>
      <c r="ZB140" s="71"/>
      <c r="ZC140" s="71"/>
      <c r="ZD140" s="71"/>
      <c r="ZE140" s="71"/>
      <c r="ZF140" s="71"/>
      <c r="ZG140" s="71"/>
      <c r="ZH140" s="71"/>
      <c r="ZI140" s="71"/>
      <c r="ZJ140" s="71"/>
      <c r="ZK140" s="71"/>
      <c r="ZL140" s="71"/>
      <c r="ZM140" s="71"/>
      <c r="ZN140" s="71"/>
      <c r="ZO140" s="71"/>
      <c r="ZP140" s="71"/>
      <c r="ZQ140" s="71"/>
      <c r="ZR140" s="71"/>
      <c r="ZS140" s="71"/>
      <c r="ZT140" s="71"/>
      <c r="ZU140" s="71"/>
      <c r="ZV140" s="71"/>
      <c r="ZW140" s="71"/>
      <c r="ZX140" s="71"/>
      <c r="ZY140" s="71"/>
      <c r="ZZ140" s="71"/>
      <c r="AAA140" s="71"/>
      <c r="AAB140" s="71"/>
      <c r="AAC140" s="71"/>
      <c r="AAD140" s="71"/>
      <c r="AAE140" s="71"/>
      <c r="AAF140" s="71"/>
      <c r="AAG140" s="71"/>
      <c r="AAH140" s="71"/>
      <c r="AAI140" s="71"/>
      <c r="AAJ140" s="71"/>
      <c r="AAK140" s="71"/>
      <c r="AAL140" s="71"/>
      <c r="AAM140" s="71"/>
      <c r="AAN140" s="71"/>
      <c r="AAO140" s="71"/>
      <c r="AAP140" s="71"/>
      <c r="AAQ140" s="71"/>
      <c r="AAR140" s="71"/>
      <c r="AAS140" s="71"/>
      <c r="AAT140" s="71"/>
      <c r="AAU140" s="71"/>
      <c r="AAV140" s="71"/>
      <c r="AAW140" s="71"/>
      <c r="AAX140" s="71"/>
      <c r="AAY140" s="71"/>
      <c r="AAZ140" s="71"/>
      <c r="ABA140" s="71"/>
      <c r="ABB140" s="71"/>
      <c r="ABC140" s="71"/>
      <c r="ABD140" s="71"/>
      <c r="ABE140" s="71"/>
      <c r="ABF140" s="71"/>
      <c r="ABG140" s="71"/>
      <c r="ABH140" s="71"/>
      <c r="ABI140" s="71"/>
      <c r="ABJ140" s="71"/>
      <c r="ABK140" s="71"/>
      <c r="ABL140" s="71"/>
      <c r="ABM140" s="71"/>
      <c r="ABN140" s="71"/>
      <c r="ABO140" s="71"/>
      <c r="ABP140" s="71"/>
      <c r="ABQ140" s="71"/>
      <c r="ABR140" s="71"/>
      <c r="ABS140" s="71"/>
      <c r="ABT140" s="71"/>
      <c r="ABU140" s="71"/>
      <c r="ABV140" s="71"/>
      <c r="ABW140" s="71"/>
      <c r="ABX140" s="71"/>
      <c r="ABY140" s="71"/>
      <c r="ABZ140" s="71"/>
      <c r="ACA140" s="71"/>
      <c r="ACB140" s="71"/>
      <c r="ACC140" s="71"/>
      <c r="ACD140" s="71"/>
      <c r="ACE140" s="71"/>
      <c r="ACF140" s="71"/>
      <c r="ACG140" s="71"/>
      <c r="ACH140" s="71"/>
      <c r="ACI140" s="71"/>
      <c r="ACJ140" s="71"/>
      <c r="ACK140" s="71"/>
      <c r="ACL140" s="71"/>
      <c r="ACM140" s="71"/>
      <c r="ACN140" s="71"/>
      <c r="ACO140" s="71"/>
      <c r="ACP140" s="71"/>
      <c r="ACQ140" s="71"/>
      <c r="ACR140" s="71"/>
      <c r="ACS140" s="71"/>
      <c r="ACT140" s="71"/>
      <c r="ACU140" s="71"/>
      <c r="ACV140" s="71"/>
      <c r="ACW140" s="71"/>
      <c r="ACX140" s="71"/>
      <c r="ACY140" s="71"/>
      <c r="ACZ140" s="71"/>
      <c r="ADA140" s="71"/>
      <c r="ADB140" s="71"/>
      <c r="ADC140" s="71"/>
      <c r="ADD140" s="71"/>
      <c r="ADE140" s="71"/>
      <c r="ADF140" s="71"/>
      <c r="ADG140" s="71"/>
      <c r="ADH140" s="71"/>
      <c r="ADI140" s="71"/>
      <c r="ADJ140" s="71"/>
      <c r="ADK140" s="71"/>
      <c r="ADL140" s="71"/>
      <c r="ADM140" s="71"/>
      <c r="ADN140" s="71"/>
      <c r="ADO140" s="71"/>
      <c r="ADP140" s="71"/>
      <c r="ADQ140" s="71"/>
      <c r="ADR140" s="71"/>
      <c r="ADS140" s="71"/>
      <c r="ADT140" s="71"/>
      <c r="ADU140" s="71"/>
      <c r="ADV140" s="71"/>
      <c r="ADW140" s="71"/>
      <c r="ADX140" s="71"/>
      <c r="ADY140" s="71"/>
      <c r="ADZ140" s="71"/>
      <c r="AEA140" s="71"/>
      <c r="AEB140" s="71"/>
      <c r="AEC140" s="71"/>
      <c r="AED140" s="71"/>
      <c r="AEE140" s="71"/>
      <c r="AEF140" s="71"/>
      <c r="AEG140" s="71"/>
      <c r="AEH140" s="71"/>
      <c r="AEI140" s="71"/>
      <c r="AEJ140" s="71"/>
      <c r="AEK140" s="71"/>
      <c r="AEL140" s="71"/>
      <c r="AEM140" s="71"/>
      <c r="AEN140" s="71"/>
      <c r="AEO140" s="71"/>
      <c r="AEP140" s="71"/>
      <c r="AEQ140" s="71"/>
      <c r="AER140" s="71"/>
      <c r="AES140" s="71"/>
      <c r="AET140" s="71"/>
      <c r="AEU140" s="71"/>
      <c r="AEV140" s="71"/>
      <c r="AEW140" s="71"/>
      <c r="AEX140" s="71"/>
      <c r="AEY140" s="71"/>
      <c r="AEZ140" s="71"/>
      <c r="AFA140" s="71"/>
      <c r="AFB140" s="71"/>
      <c r="AFC140" s="71"/>
      <c r="AFD140" s="71"/>
      <c r="AFE140" s="71"/>
      <c r="AFF140" s="71"/>
      <c r="AFG140" s="71"/>
      <c r="AFH140" s="71"/>
      <c r="AFI140" s="71"/>
      <c r="AFJ140" s="71"/>
      <c r="AFK140" s="71"/>
      <c r="AFL140" s="71"/>
      <c r="AFM140" s="71"/>
      <c r="AFN140" s="71"/>
      <c r="AFO140" s="71"/>
      <c r="AFP140" s="71"/>
      <c r="AFQ140" s="71"/>
      <c r="AFR140" s="71"/>
      <c r="AFS140" s="71"/>
      <c r="AFT140" s="71"/>
      <c r="AFU140" s="71"/>
      <c r="AFV140" s="71"/>
      <c r="AFW140" s="71"/>
      <c r="AFX140" s="71"/>
      <c r="AFY140" s="71"/>
      <c r="AFZ140" s="71"/>
      <c r="AGA140" s="71"/>
      <c r="AGB140" s="71"/>
      <c r="AGC140" s="71"/>
      <c r="AGD140" s="71"/>
      <c r="AGE140" s="71"/>
      <c r="AGF140" s="71"/>
      <c r="AGG140" s="71"/>
      <c r="AGH140" s="71"/>
      <c r="AGI140" s="71"/>
      <c r="AGJ140" s="71"/>
      <c r="AGK140" s="71"/>
      <c r="AGL140" s="71"/>
      <c r="AGM140" s="71"/>
      <c r="AGN140" s="71"/>
      <c r="AGO140" s="71"/>
      <c r="AGP140" s="71"/>
      <c r="AGQ140" s="71"/>
      <c r="AGR140" s="71"/>
      <c r="AGS140" s="71"/>
      <c r="AGT140" s="71"/>
      <c r="AGU140" s="71"/>
      <c r="AGV140" s="71"/>
      <c r="AGW140" s="71"/>
      <c r="AGX140" s="71"/>
      <c r="AGY140" s="71"/>
      <c r="AGZ140" s="71"/>
      <c r="AHA140" s="71"/>
      <c r="AHB140" s="71"/>
      <c r="AHC140" s="71"/>
      <c r="AHD140" s="71"/>
      <c r="AHE140" s="71"/>
      <c r="AHF140" s="71"/>
      <c r="AHG140" s="71"/>
      <c r="AHH140" s="71"/>
      <c r="AHI140" s="71"/>
      <c r="AHJ140" s="71"/>
      <c r="AHK140" s="71"/>
      <c r="AHL140" s="71"/>
      <c r="AHM140" s="71"/>
      <c r="AHN140" s="71"/>
      <c r="AHO140" s="71"/>
      <c r="AHP140" s="71"/>
      <c r="AHQ140" s="71"/>
      <c r="AHR140" s="71"/>
      <c r="AHS140" s="71"/>
      <c r="AHT140" s="71"/>
      <c r="AHU140" s="71"/>
      <c r="AHV140" s="71"/>
      <c r="AHW140" s="71"/>
      <c r="AHX140" s="71"/>
      <c r="AHY140" s="71"/>
      <c r="AHZ140" s="71"/>
      <c r="AIA140" s="71"/>
      <c r="AIB140" s="71"/>
      <c r="AIC140" s="71"/>
      <c r="AID140" s="71"/>
      <c r="AIE140" s="71"/>
      <c r="AIF140" s="71"/>
      <c r="AIG140" s="71"/>
      <c r="AIH140" s="71"/>
      <c r="AII140" s="71"/>
      <c r="AIJ140" s="71"/>
      <c r="AIK140" s="71"/>
      <c r="AIL140" s="71"/>
      <c r="AIM140" s="71"/>
      <c r="AIN140" s="71"/>
      <c r="AIO140" s="71"/>
      <c r="AIP140" s="71"/>
      <c r="AIQ140" s="71"/>
      <c r="AIR140" s="71"/>
      <c r="AIS140" s="71"/>
      <c r="AIT140" s="71"/>
      <c r="AIU140" s="71"/>
      <c r="AIV140" s="71"/>
      <c r="AIW140" s="71"/>
      <c r="AIX140" s="71"/>
      <c r="AIY140" s="71"/>
      <c r="AIZ140" s="71"/>
      <c r="AJA140" s="71"/>
      <c r="AJB140" s="71"/>
      <c r="AJC140" s="71"/>
      <c r="AJD140" s="71"/>
      <c r="AJE140" s="71"/>
      <c r="AJF140" s="71"/>
      <c r="AJG140" s="71"/>
      <c r="AJH140" s="71"/>
      <c r="AJI140" s="71"/>
      <c r="AJJ140" s="71"/>
      <c r="AJK140" s="71"/>
      <c r="AJL140" s="71"/>
      <c r="AJM140" s="71"/>
      <c r="AJN140" s="71"/>
      <c r="AJO140" s="71"/>
      <c r="AJP140" s="71"/>
      <c r="AJQ140" s="71"/>
      <c r="AJR140" s="71"/>
      <c r="AJS140" s="71"/>
      <c r="AJT140" s="71"/>
      <c r="AJU140" s="71"/>
      <c r="AJV140" s="71"/>
      <c r="AJW140" s="71"/>
      <c r="AJX140" s="71"/>
      <c r="AJY140" s="71"/>
      <c r="AJZ140" s="71"/>
      <c r="AKA140" s="71"/>
      <c r="AKB140" s="71"/>
      <c r="AKC140" s="71"/>
      <c r="AKD140" s="71"/>
      <c r="AKE140" s="71"/>
      <c r="AKF140" s="71"/>
      <c r="AKG140" s="71"/>
      <c r="AKH140" s="71"/>
      <c r="AKI140" s="71"/>
      <c r="AKJ140" s="71"/>
      <c r="AKK140" s="71"/>
      <c r="AKL140" s="71"/>
      <c r="AKM140" s="71"/>
      <c r="AKN140" s="71"/>
      <c r="AKO140" s="71"/>
      <c r="AKP140" s="71"/>
      <c r="AKQ140" s="71"/>
      <c r="AKR140" s="71"/>
      <c r="AKS140" s="71"/>
      <c r="AKT140" s="71"/>
      <c r="AKU140" s="71"/>
      <c r="AKV140" s="71"/>
      <c r="AKW140" s="71"/>
      <c r="AKX140" s="71"/>
      <c r="AKY140" s="71"/>
      <c r="AKZ140" s="71"/>
      <c r="ALA140" s="71"/>
      <c r="ALB140" s="71"/>
      <c r="ALC140" s="71"/>
      <c r="ALD140" s="71"/>
      <c r="ALE140" s="71"/>
      <c r="ALF140" s="71"/>
      <c r="ALG140" s="71"/>
      <c r="ALH140" s="71"/>
      <c r="ALI140" s="71"/>
      <c r="ALJ140" s="71"/>
      <c r="ALK140" s="71"/>
      <c r="ALL140" s="71"/>
      <c r="ALM140" s="71"/>
      <c r="ALN140" s="71"/>
      <c r="ALO140" s="71"/>
      <c r="ALP140" s="71"/>
      <c r="ALQ140" s="71"/>
      <c r="ALR140" s="71"/>
      <c r="ALS140" s="71"/>
      <c r="ALT140" s="71"/>
      <c r="ALU140" s="71"/>
      <c r="ALV140" s="71"/>
      <c r="ALW140" s="71"/>
      <c r="ALX140" s="71"/>
      <c r="ALY140" s="71"/>
      <c r="ALZ140" s="71"/>
      <c r="AMA140" s="71"/>
      <c r="AMB140" s="71"/>
      <c r="AMC140" s="71"/>
      <c r="AMD140" s="71"/>
      <c r="AME140" s="71"/>
      <c r="AMF140" s="71"/>
      <c r="AMG140" s="71"/>
      <c r="AMH140" s="71"/>
      <c r="AMI140" s="71"/>
    </row>
    <row r="141" spans="1:1023" s="71" customFormat="1">
      <c r="A141" s="63" t="s">
        <v>99</v>
      </c>
      <c r="B141" s="81">
        <v>2005</v>
      </c>
      <c r="C141" s="63" t="s">
        <v>199</v>
      </c>
      <c r="D141" s="81">
        <v>490</v>
      </c>
      <c r="E141" s="96" t="s">
        <v>260</v>
      </c>
      <c r="F141" s="63">
        <v>1270</v>
      </c>
      <c r="G141" s="68">
        <v>36010</v>
      </c>
      <c r="H141" s="68" t="s">
        <v>152</v>
      </c>
      <c r="I141" s="39">
        <v>1</v>
      </c>
      <c r="J141" s="17">
        <v>1</v>
      </c>
      <c r="K141" s="63">
        <v>5</v>
      </c>
      <c r="L141" s="63">
        <v>77</v>
      </c>
      <c r="M141" s="63">
        <v>12000</v>
      </c>
      <c r="N141" s="63">
        <v>350000</v>
      </c>
      <c r="O141" s="63">
        <v>44100000</v>
      </c>
      <c r="P141" s="75">
        <f>M141/O141*100</f>
        <v>2.7210884353741496E-2</v>
      </c>
      <c r="Q141" s="75">
        <f t="shared" si="29"/>
        <v>0.79365079365079361</v>
      </c>
      <c r="R141" s="63">
        <v>0</v>
      </c>
      <c r="S141" s="63">
        <v>-1</v>
      </c>
      <c r="T141" s="63">
        <v>-1</v>
      </c>
      <c r="U141" s="63">
        <v>0</v>
      </c>
      <c r="V141" s="63">
        <v>0</v>
      </c>
      <c r="W141" s="63">
        <v>0</v>
      </c>
      <c r="X141" s="76">
        <f>AVERAGE(R141:W141)</f>
        <v>-0.33333333333333331</v>
      </c>
      <c r="Y141" s="63">
        <v>0</v>
      </c>
      <c r="Z141" s="63">
        <v>0</v>
      </c>
      <c r="AA141" s="63" t="s">
        <v>69</v>
      </c>
      <c r="AB141" s="63" t="s">
        <v>69</v>
      </c>
      <c r="AC141" s="63">
        <v>-1</v>
      </c>
      <c r="AD141" s="63">
        <v>-1</v>
      </c>
      <c r="AE141" s="63">
        <v>-1</v>
      </c>
      <c r="AF141" s="63">
        <v>0</v>
      </c>
      <c r="AG141" s="63" t="s">
        <v>47</v>
      </c>
      <c r="AH141" s="76">
        <f>AVERAGE(Y141:AG141)</f>
        <v>-0.5</v>
      </c>
      <c r="AI141" s="76">
        <f>AVERAGE(X141, AH141)</f>
        <v>-0.41666666666666663</v>
      </c>
      <c r="AJ141" s="71">
        <v>133</v>
      </c>
      <c r="AK141" s="63">
        <v>0</v>
      </c>
      <c r="AL141" s="63" t="s">
        <v>33</v>
      </c>
      <c r="AM141" s="63" t="s">
        <v>47</v>
      </c>
      <c r="AN141" s="63">
        <v>0</v>
      </c>
      <c r="AO141" s="63" t="s">
        <v>33</v>
      </c>
      <c r="AP141" s="63" t="s">
        <v>33</v>
      </c>
      <c r="AQ141" s="63" t="s">
        <v>33</v>
      </c>
      <c r="AR141" s="63" t="s">
        <v>33</v>
      </c>
      <c r="AS141" s="63">
        <v>1</v>
      </c>
      <c r="AT141" s="63">
        <v>-1</v>
      </c>
      <c r="AU141" s="63">
        <v>1</v>
      </c>
      <c r="AV141" s="63" t="s">
        <v>33</v>
      </c>
      <c r="AW141" s="63" t="s">
        <v>33</v>
      </c>
      <c r="AX141" s="63" t="s">
        <v>33</v>
      </c>
      <c r="AY141" s="63" t="s">
        <v>33</v>
      </c>
      <c r="AZ141" s="76">
        <f>AVERAGE(AK141:AY141)</f>
        <v>0.2</v>
      </c>
      <c r="BA141" s="63">
        <v>1</v>
      </c>
      <c r="BB141" s="6">
        <v>39046</v>
      </c>
      <c r="BC141" s="63">
        <v>12</v>
      </c>
      <c r="BD141" s="69">
        <v>1</v>
      </c>
      <c r="BE141" s="6">
        <v>39046</v>
      </c>
      <c r="BF141" s="69">
        <v>12</v>
      </c>
      <c r="BG141" s="65"/>
      <c r="BH141" s="65"/>
      <c r="BI141" s="65"/>
      <c r="BJ141" s="65"/>
      <c r="BK141" s="65"/>
      <c r="BL141" s="65"/>
      <c r="BM141" s="65"/>
      <c r="BN141" s="65"/>
      <c r="BO141" s="65"/>
      <c r="BP141" s="65"/>
      <c r="BQ141" s="65"/>
      <c r="BR141" s="65"/>
      <c r="BS141" s="65"/>
      <c r="BT141" s="65"/>
      <c r="BU141" s="65"/>
      <c r="BV141" s="65"/>
      <c r="BW141" s="65"/>
      <c r="BX141" s="65"/>
      <c r="BY141" s="65"/>
      <c r="BZ141" s="65"/>
      <c r="CA141" s="65"/>
      <c r="CB141" s="65"/>
      <c r="CC141" s="65"/>
      <c r="CD141" s="65"/>
      <c r="CE141" s="65"/>
      <c r="CF141" s="65"/>
      <c r="CG141" s="65"/>
      <c r="CH141" s="65"/>
      <c r="CI141" s="65"/>
      <c r="CJ141" s="65"/>
      <c r="CK141" s="65"/>
      <c r="CL141" s="65"/>
      <c r="CM141" s="65"/>
      <c r="CN141" s="65"/>
      <c r="CO141" s="65"/>
      <c r="CP141" s="65"/>
      <c r="CQ141" s="65"/>
      <c r="CR141" s="65"/>
      <c r="CS141" s="65"/>
      <c r="CT141" s="65"/>
      <c r="CU141" s="65"/>
      <c r="CV141" s="65"/>
      <c r="CW141" s="65"/>
      <c r="CX141" s="65"/>
      <c r="CY141" s="65"/>
      <c r="CZ141" s="65"/>
      <c r="DA141" s="65"/>
      <c r="DB141" s="65"/>
      <c r="DC141" s="65"/>
      <c r="DD141" s="65"/>
      <c r="DE141" s="65"/>
      <c r="DF141" s="65"/>
      <c r="DG141" s="65"/>
      <c r="DH141" s="65"/>
      <c r="DI141" s="65"/>
      <c r="DJ141" s="65"/>
      <c r="DK141" s="65"/>
      <c r="DL141" s="65"/>
      <c r="DM141" s="65"/>
      <c r="DN141" s="65"/>
      <c r="DO141" s="65"/>
      <c r="DP141" s="65"/>
      <c r="DQ141" s="65"/>
      <c r="DR141" s="65"/>
      <c r="DS141" s="65"/>
      <c r="DT141" s="65"/>
      <c r="DU141" s="65"/>
      <c r="DV141" s="65"/>
      <c r="DW141" s="65"/>
      <c r="DX141" s="65"/>
      <c r="DY141" s="65"/>
      <c r="DZ141" s="65"/>
      <c r="EA141" s="65"/>
      <c r="EB141" s="65"/>
      <c r="EC141" s="65"/>
      <c r="ED141" s="65"/>
      <c r="EE141" s="65"/>
      <c r="EF141" s="65"/>
      <c r="EG141" s="65"/>
      <c r="EH141" s="65"/>
      <c r="EI141" s="65"/>
      <c r="EJ141" s="65"/>
      <c r="EK141" s="65"/>
      <c r="EL141" s="65"/>
      <c r="EM141" s="65"/>
      <c r="EN141" s="65"/>
      <c r="EO141" s="65"/>
      <c r="EP141" s="65"/>
      <c r="EQ141" s="65"/>
      <c r="ER141" s="65"/>
      <c r="ES141" s="65"/>
      <c r="ET141" s="65"/>
      <c r="EU141" s="65"/>
      <c r="EV141" s="65"/>
      <c r="EW141" s="65"/>
      <c r="EX141" s="65"/>
      <c r="EY141" s="65"/>
      <c r="EZ141" s="65"/>
      <c r="FA141" s="65"/>
      <c r="FB141" s="65"/>
      <c r="FC141" s="65"/>
      <c r="FD141" s="65"/>
      <c r="FE141" s="65"/>
      <c r="FF141" s="65"/>
      <c r="FG141" s="65"/>
      <c r="FH141" s="65"/>
      <c r="FI141" s="65"/>
      <c r="FJ141" s="65"/>
      <c r="FK141" s="65"/>
      <c r="FL141" s="65"/>
      <c r="FM141" s="65"/>
      <c r="FN141" s="65"/>
      <c r="FO141" s="65"/>
      <c r="FP141" s="65"/>
      <c r="FQ141" s="65"/>
      <c r="FR141" s="65"/>
      <c r="FS141" s="65"/>
      <c r="FT141" s="65"/>
      <c r="FU141" s="65"/>
      <c r="FV141" s="65"/>
      <c r="FW141" s="65"/>
      <c r="FX141" s="65"/>
      <c r="FY141" s="65"/>
      <c r="FZ141" s="65"/>
      <c r="GA141" s="65"/>
      <c r="GB141" s="65"/>
      <c r="GC141" s="65"/>
      <c r="GD141" s="65"/>
      <c r="GE141" s="65"/>
      <c r="GF141" s="65"/>
      <c r="GG141" s="65"/>
      <c r="GH141" s="65"/>
      <c r="GI141" s="65"/>
      <c r="GJ141" s="65"/>
      <c r="GK141" s="65"/>
      <c r="GL141" s="65"/>
      <c r="GM141" s="65"/>
      <c r="GN141" s="65"/>
      <c r="GO141" s="65"/>
      <c r="GP141" s="65"/>
      <c r="GQ141" s="65"/>
      <c r="GR141" s="65"/>
      <c r="GS141" s="65"/>
      <c r="GT141" s="65"/>
      <c r="GU141" s="65"/>
      <c r="GV141" s="65"/>
      <c r="GW141" s="65"/>
      <c r="GX141" s="65"/>
      <c r="GY141" s="65"/>
      <c r="GZ141" s="65"/>
      <c r="HA141" s="65"/>
      <c r="HB141" s="65"/>
      <c r="HC141" s="65"/>
      <c r="HD141" s="65"/>
      <c r="HE141" s="65"/>
      <c r="HF141" s="65"/>
      <c r="HG141" s="65"/>
      <c r="HH141" s="65"/>
      <c r="HI141" s="65"/>
      <c r="HJ141" s="65"/>
      <c r="HK141" s="65"/>
      <c r="HL141" s="65"/>
      <c r="HM141" s="65"/>
      <c r="HN141" s="65"/>
      <c r="HO141" s="65"/>
      <c r="HP141" s="65"/>
      <c r="HQ141" s="65"/>
      <c r="HR141" s="65"/>
      <c r="HS141" s="65"/>
      <c r="HT141" s="65"/>
      <c r="HU141" s="65"/>
      <c r="HV141" s="65"/>
      <c r="HW141" s="65"/>
      <c r="HX141" s="65"/>
      <c r="HY141" s="65"/>
      <c r="HZ141" s="65"/>
      <c r="IA141" s="65"/>
      <c r="IB141" s="65"/>
      <c r="IC141" s="65"/>
      <c r="ID141" s="65"/>
      <c r="IE141" s="65"/>
      <c r="IF141" s="65"/>
      <c r="IG141" s="65"/>
      <c r="IH141" s="65"/>
      <c r="II141" s="65"/>
      <c r="IJ141" s="65"/>
      <c r="IK141" s="65"/>
      <c r="IL141" s="65"/>
      <c r="IM141" s="65"/>
      <c r="IN141" s="65"/>
      <c r="IO141" s="65"/>
      <c r="IP141" s="65"/>
      <c r="IQ141" s="65"/>
      <c r="IR141" s="65"/>
      <c r="IS141" s="65"/>
      <c r="IT141" s="65"/>
      <c r="IU141" s="65"/>
      <c r="IV141" s="65"/>
      <c r="IW141" s="65"/>
      <c r="IX141" s="65"/>
      <c r="IY141" s="65"/>
      <c r="IZ141" s="65"/>
      <c r="JA141" s="65"/>
      <c r="JB141" s="65"/>
      <c r="JC141" s="65"/>
      <c r="JD141" s="65"/>
      <c r="JE141" s="65"/>
      <c r="JF141" s="65"/>
      <c r="JG141" s="65"/>
      <c r="JH141" s="65"/>
      <c r="JI141" s="65"/>
      <c r="JJ141" s="65"/>
      <c r="JK141" s="65"/>
      <c r="JL141" s="65"/>
      <c r="JM141" s="65"/>
      <c r="JN141" s="65"/>
      <c r="JO141" s="65"/>
      <c r="JP141" s="65"/>
      <c r="JQ141" s="65"/>
      <c r="JR141" s="65"/>
      <c r="JS141" s="65"/>
      <c r="JT141" s="65"/>
      <c r="JU141" s="65"/>
      <c r="JV141" s="65"/>
      <c r="JW141" s="65"/>
      <c r="JX141" s="65"/>
      <c r="JY141" s="65"/>
      <c r="JZ141" s="65"/>
      <c r="KA141" s="65"/>
      <c r="KB141" s="65"/>
      <c r="KC141" s="65"/>
      <c r="KD141" s="65"/>
      <c r="KE141" s="65"/>
      <c r="KF141" s="65"/>
      <c r="KG141" s="65"/>
      <c r="KH141" s="65"/>
      <c r="KI141" s="65"/>
      <c r="KJ141" s="65"/>
      <c r="KK141" s="65"/>
      <c r="KL141" s="65"/>
      <c r="KM141" s="65"/>
      <c r="KN141" s="65"/>
      <c r="KO141" s="65"/>
      <c r="KP141" s="65"/>
      <c r="KQ141" s="65"/>
      <c r="KR141" s="65"/>
      <c r="KS141" s="65"/>
      <c r="KT141" s="65"/>
      <c r="KU141" s="65"/>
      <c r="KV141" s="65"/>
      <c r="KW141" s="65"/>
      <c r="KX141" s="65"/>
      <c r="KY141" s="65"/>
      <c r="KZ141" s="65"/>
      <c r="LA141" s="65"/>
      <c r="LB141" s="65"/>
      <c r="LC141" s="65"/>
      <c r="LD141" s="65"/>
      <c r="LE141" s="65"/>
      <c r="LF141" s="65"/>
      <c r="LG141" s="65"/>
      <c r="LH141" s="65"/>
      <c r="LI141" s="65"/>
      <c r="LJ141" s="65"/>
      <c r="LK141" s="65"/>
      <c r="LL141" s="65"/>
      <c r="LM141" s="65"/>
      <c r="LN141" s="65"/>
      <c r="LO141" s="65"/>
      <c r="LP141" s="65"/>
      <c r="LQ141" s="65"/>
      <c r="LR141" s="65"/>
      <c r="LS141" s="65"/>
      <c r="LT141" s="65"/>
      <c r="LU141" s="65"/>
      <c r="LV141" s="65"/>
      <c r="LW141" s="65"/>
      <c r="LX141" s="65"/>
      <c r="LY141" s="65"/>
      <c r="LZ141" s="65"/>
      <c r="MA141" s="65"/>
      <c r="MB141" s="65"/>
      <c r="MC141" s="65"/>
      <c r="MD141" s="65"/>
      <c r="ME141" s="65"/>
      <c r="MF141" s="65"/>
      <c r="MG141" s="65"/>
      <c r="MH141" s="65"/>
      <c r="MI141" s="65"/>
      <c r="MJ141" s="65"/>
      <c r="MK141" s="65"/>
      <c r="ML141" s="65"/>
      <c r="MM141" s="65"/>
      <c r="MN141" s="65"/>
      <c r="MO141" s="65"/>
      <c r="MP141" s="65"/>
      <c r="MQ141" s="65"/>
      <c r="MR141" s="65"/>
      <c r="MS141" s="65"/>
      <c r="MT141" s="65"/>
      <c r="MU141" s="65"/>
      <c r="MV141" s="65"/>
      <c r="MW141" s="65"/>
      <c r="MX141" s="65"/>
      <c r="MY141" s="65"/>
      <c r="MZ141" s="65"/>
      <c r="NA141" s="65"/>
      <c r="NB141" s="65"/>
      <c r="NC141" s="65"/>
      <c r="ND141" s="65"/>
      <c r="NE141" s="65"/>
      <c r="NF141" s="65"/>
      <c r="NG141" s="65"/>
      <c r="NH141" s="65"/>
      <c r="NI141" s="65"/>
      <c r="NJ141" s="65"/>
      <c r="NK141" s="65"/>
      <c r="NL141" s="65"/>
      <c r="NM141" s="65"/>
      <c r="NN141" s="65"/>
      <c r="NO141" s="65"/>
      <c r="NP141" s="65"/>
      <c r="NQ141" s="65"/>
      <c r="NR141" s="65"/>
      <c r="NS141" s="65"/>
      <c r="NT141" s="65"/>
      <c r="NU141" s="65"/>
      <c r="NV141" s="65"/>
      <c r="NW141" s="65"/>
      <c r="NX141" s="65"/>
      <c r="NY141" s="65"/>
      <c r="NZ141" s="65"/>
      <c r="OA141" s="65"/>
      <c r="OB141" s="65"/>
      <c r="OC141" s="65"/>
      <c r="OD141" s="65"/>
      <c r="OE141" s="65"/>
      <c r="OF141" s="65"/>
      <c r="OG141" s="65"/>
      <c r="OH141" s="65"/>
      <c r="OI141" s="65"/>
      <c r="OJ141" s="65"/>
      <c r="OK141" s="65"/>
      <c r="OL141" s="65"/>
      <c r="OM141" s="65"/>
      <c r="ON141" s="65"/>
      <c r="OO141" s="65"/>
      <c r="OP141" s="65"/>
      <c r="OQ141" s="65"/>
      <c r="OR141" s="65"/>
      <c r="OS141" s="65"/>
      <c r="OT141" s="65"/>
      <c r="OU141" s="65"/>
      <c r="OV141" s="65"/>
      <c r="OW141" s="65"/>
      <c r="OX141" s="65"/>
      <c r="OY141" s="65"/>
      <c r="OZ141" s="65"/>
      <c r="PA141" s="65"/>
      <c r="PB141" s="65"/>
      <c r="PC141" s="65"/>
      <c r="PD141" s="65"/>
      <c r="PE141" s="65"/>
      <c r="PF141" s="65"/>
      <c r="PG141" s="65"/>
      <c r="PH141" s="65"/>
      <c r="PI141" s="65"/>
      <c r="PJ141" s="65"/>
      <c r="PK141" s="65"/>
      <c r="PL141" s="65"/>
      <c r="PM141" s="65"/>
      <c r="PN141" s="65"/>
      <c r="PO141" s="65"/>
      <c r="PP141" s="65"/>
      <c r="PQ141" s="65"/>
      <c r="PR141" s="65"/>
      <c r="PS141" s="65"/>
      <c r="PT141" s="65"/>
      <c r="PU141" s="65"/>
      <c r="PV141" s="65"/>
      <c r="PW141" s="65"/>
      <c r="PX141" s="65"/>
      <c r="PY141" s="65"/>
      <c r="PZ141" s="65"/>
      <c r="QA141" s="65"/>
      <c r="QB141" s="65"/>
      <c r="QC141" s="65"/>
      <c r="QD141" s="65"/>
      <c r="QE141" s="65"/>
      <c r="QF141" s="65"/>
      <c r="QG141" s="65"/>
      <c r="QH141" s="65"/>
      <c r="QI141" s="65"/>
      <c r="QJ141" s="65"/>
      <c r="QK141" s="65"/>
      <c r="QL141" s="65"/>
      <c r="QM141" s="65"/>
      <c r="QN141" s="65"/>
      <c r="QO141" s="65"/>
      <c r="QP141" s="65"/>
      <c r="QQ141" s="65"/>
      <c r="QR141" s="65"/>
      <c r="QS141" s="65"/>
      <c r="QT141" s="65"/>
      <c r="QU141" s="65"/>
      <c r="QV141" s="65"/>
      <c r="QW141" s="65"/>
      <c r="QX141" s="65"/>
      <c r="QY141" s="65"/>
      <c r="QZ141" s="65"/>
      <c r="RA141" s="65"/>
      <c r="RB141" s="65"/>
      <c r="RC141" s="65"/>
      <c r="RD141" s="65"/>
      <c r="RE141" s="65"/>
      <c r="RF141" s="65"/>
      <c r="RG141" s="65"/>
      <c r="RH141" s="65"/>
      <c r="RI141" s="65"/>
      <c r="RJ141" s="65"/>
      <c r="RK141" s="65"/>
      <c r="RL141" s="65"/>
      <c r="RM141" s="65"/>
      <c r="RN141" s="65"/>
      <c r="RO141" s="65"/>
      <c r="RP141" s="65"/>
      <c r="RQ141" s="65"/>
      <c r="RR141" s="65"/>
      <c r="RS141" s="65"/>
      <c r="RT141" s="65"/>
      <c r="RU141" s="65"/>
      <c r="RV141" s="65"/>
      <c r="RW141" s="65"/>
      <c r="RX141" s="65"/>
      <c r="RY141" s="65"/>
      <c r="RZ141" s="65"/>
      <c r="SA141" s="65"/>
      <c r="SB141" s="65"/>
      <c r="SC141" s="65"/>
      <c r="SD141" s="65"/>
      <c r="SE141" s="65"/>
      <c r="SF141" s="65"/>
      <c r="SG141" s="65"/>
      <c r="SH141" s="65"/>
      <c r="SI141" s="65"/>
      <c r="SJ141" s="65"/>
      <c r="SK141" s="65"/>
      <c r="SL141" s="65"/>
      <c r="SM141" s="65"/>
      <c r="SN141" s="65"/>
      <c r="SO141" s="65"/>
      <c r="SP141" s="65"/>
      <c r="SQ141" s="65"/>
      <c r="SR141" s="65"/>
      <c r="SS141" s="65"/>
      <c r="ST141" s="65"/>
      <c r="SU141" s="65"/>
      <c r="SV141" s="65"/>
      <c r="SW141" s="65"/>
      <c r="SX141" s="65"/>
      <c r="SY141" s="65"/>
      <c r="SZ141" s="65"/>
      <c r="TA141" s="65"/>
      <c r="TB141" s="65"/>
      <c r="TC141" s="65"/>
      <c r="TD141" s="65"/>
      <c r="TE141" s="65"/>
      <c r="TF141" s="65"/>
      <c r="TG141" s="65"/>
      <c r="TH141" s="65"/>
      <c r="TI141" s="65"/>
      <c r="TJ141" s="65"/>
      <c r="TK141" s="65"/>
      <c r="TL141" s="65"/>
      <c r="TM141" s="65"/>
      <c r="TN141" s="65"/>
      <c r="TO141" s="65"/>
      <c r="TP141" s="65"/>
      <c r="TQ141" s="65"/>
      <c r="TR141" s="65"/>
      <c r="TS141" s="65"/>
      <c r="TT141" s="65"/>
      <c r="TU141" s="65"/>
      <c r="TV141" s="65"/>
      <c r="TW141" s="65"/>
      <c r="TX141" s="65"/>
      <c r="TY141" s="65"/>
      <c r="TZ141" s="65"/>
      <c r="UA141" s="65"/>
      <c r="UB141" s="65"/>
      <c r="UC141" s="65"/>
      <c r="UD141" s="65"/>
      <c r="UE141" s="65"/>
      <c r="UF141" s="65"/>
      <c r="UG141" s="65"/>
      <c r="UH141" s="65"/>
      <c r="UI141" s="65"/>
      <c r="UJ141" s="65"/>
      <c r="UK141" s="65"/>
      <c r="UL141" s="65"/>
      <c r="UM141" s="65"/>
      <c r="UN141" s="65"/>
      <c r="UO141" s="65"/>
      <c r="UP141" s="65"/>
      <c r="UQ141" s="65"/>
      <c r="UR141" s="65"/>
      <c r="US141" s="65"/>
      <c r="UT141" s="65"/>
      <c r="UU141" s="65"/>
      <c r="UV141" s="65"/>
      <c r="UW141" s="65"/>
      <c r="UX141" s="65"/>
      <c r="UY141" s="65"/>
      <c r="UZ141" s="65"/>
      <c r="VA141" s="65"/>
      <c r="VB141" s="65"/>
      <c r="VC141" s="65"/>
      <c r="VD141" s="65"/>
      <c r="VE141" s="65"/>
      <c r="VF141" s="65"/>
      <c r="VG141" s="65"/>
      <c r="VH141" s="65"/>
      <c r="VI141" s="65"/>
      <c r="VJ141" s="65"/>
      <c r="VK141" s="65"/>
      <c r="VL141" s="65"/>
      <c r="VM141" s="65"/>
      <c r="VN141" s="65"/>
      <c r="VO141" s="65"/>
      <c r="VP141" s="65"/>
      <c r="VQ141" s="65"/>
      <c r="VR141" s="65"/>
      <c r="VS141" s="65"/>
      <c r="VT141" s="65"/>
      <c r="VU141" s="65"/>
      <c r="VV141" s="65"/>
      <c r="VW141" s="65"/>
      <c r="VX141" s="65"/>
      <c r="VY141" s="65"/>
      <c r="VZ141" s="65"/>
      <c r="WA141" s="65"/>
      <c r="WB141" s="65"/>
      <c r="WC141" s="65"/>
      <c r="WD141" s="65"/>
      <c r="WE141" s="65"/>
      <c r="WF141" s="65"/>
      <c r="WG141" s="65"/>
      <c r="WH141" s="65"/>
      <c r="WI141" s="65"/>
      <c r="WJ141" s="65"/>
      <c r="WK141" s="65"/>
      <c r="WL141" s="65"/>
      <c r="WM141" s="65"/>
      <c r="WN141" s="65"/>
      <c r="WO141" s="65"/>
      <c r="WP141" s="65"/>
      <c r="WQ141" s="65"/>
      <c r="WR141" s="65"/>
      <c r="WS141" s="65"/>
      <c r="WT141" s="65"/>
      <c r="WU141" s="65"/>
      <c r="WV141" s="65"/>
      <c r="WW141" s="65"/>
      <c r="WX141" s="65"/>
      <c r="WY141" s="65"/>
      <c r="WZ141" s="65"/>
      <c r="XA141" s="65"/>
      <c r="XB141" s="65"/>
      <c r="XC141" s="65"/>
      <c r="XD141" s="65"/>
      <c r="XE141" s="65"/>
      <c r="XF141" s="65"/>
      <c r="XG141" s="65"/>
      <c r="XH141" s="65"/>
      <c r="XI141" s="65"/>
      <c r="XJ141" s="65"/>
      <c r="XK141" s="65"/>
      <c r="XL141" s="65"/>
      <c r="XM141" s="65"/>
      <c r="XN141" s="65"/>
      <c r="XO141" s="65"/>
      <c r="XP141" s="65"/>
      <c r="XQ141" s="65"/>
      <c r="XR141" s="65"/>
      <c r="XS141" s="65"/>
      <c r="XT141" s="65"/>
      <c r="XU141" s="65"/>
      <c r="XV141" s="65"/>
      <c r="XW141" s="65"/>
      <c r="XX141" s="65"/>
      <c r="XY141" s="65"/>
      <c r="XZ141" s="65"/>
      <c r="YA141" s="65"/>
      <c r="YB141" s="65"/>
      <c r="YC141" s="65"/>
      <c r="YD141" s="65"/>
      <c r="YE141" s="65"/>
      <c r="YF141" s="65"/>
      <c r="YG141" s="65"/>
      <c r="YH141" s="65"/>
      <c r="YI141" s="65"/>
      <c r="YJ141" s="65"/>
      <c r="YK141" s="65"/>
      <c r="YL141" s="65"/>
      <c r="YM141" s="65"/>
      <c r="YN141" s="65"/>
      <c r="YO141" s="65"/>
      <c r="YP141" s="65"/>
      <c r="YQ141" s="65"/>
      <c r="YR141" s="65"/>
      <c r="YS141" s="65"/>
      <c r="YT141" s="65"/>
      <c r="YU141" s="65"/>
      <c r="YV141" s="65"/>
      <c r="YW141" s="65"/>
      <c r="YX141" s="65"/>
      <c r="YY141" s="65"/>
      <c r="YZ141" s="65"/>
      <c r="ZA141" s="65"/>
      <c r="ZB141" s="65"/>
      <c r="ZC141" s="65"/>
      <c r="ZD141" s="65"/>
      <c r="ZE141" s="65"/>
      <c r="ZF141" s="65"/>
      <c r="ZG141" s="65"/>
      <c r="ZH141" s="65"/>
      <c r="ZI141" s="65"/>
      <c r="ZJ141" s="65"/>
      <c r="ZK141" s="65"/>
      <c r="ZL141" s="65"/>
      <c r="ZM141" s="65"/>
      <c r="ZN141" s="65"/>
      <c r="ZO141" s="65"/>
      <c r="ZP141" s="65"/>
      <c r="ZQ141" s="65"/>
      <c r="ZR141" s="65"/>
      <c r="ZS141" s="65"/>
      <c r="ZT141" s="65"/>
      <c r="ZU141" s="65"/>
      <c r="ZV141" s="65"/>
      <c r="ZW141" s="65"/>
      <c r="ZX141" s="65"/>
      <c r="ZY141" s="65"/>
      <c r="ZZ141" s="65"/>
      <c r="AAA141" s="65"/>
      <c r="AAB141" s="65"/>
      <c r="AAC141" s="65"/>
      <c r="AAD141" s="65"/>
      <c r="AAE141" s="65"/>
      <c r="AAF141" s="65"/>
      <c r="AAG141" s="65"/>
      <c r="AAH141" s="65"/>
      <c r="AAI141" s="65"/>
      <c r="AAJ141" s="65"/>
      <c r="AAK141" s="65"/>
      <c r="AAL141" s="65"/>
      <c r="AAM141" s="65"/>
      <c r="AAN141" s="65"/>
      <c r="AAO141" s="65"/>
      <c r="AAP141" s="65"/>
      <c r="AAQ141" s="65"/>
      <c r="AAR141" s="65"/>
      <c r="AAS141" s="65"/>
      <c r="AAT141" s="65"/>
      <c r="AAU141" s="65"/>
      <c r="AAV141" s="65"/>
      <c r="AAW141" s="65"/>
      <c r="AAX141" s="65"/>
      <c r="AAY141" s="65"/>
      <c r="AAZ141" s="65"/>
      <c r="ABA141" s="65"/>
      <c r="ABB141" s="65"/>
      <c r="ABC141" s="65"/>
      <c r="ABD141" s="65"/>
      <c r="ABE141" s="65"/>
      <c r="ABF141" s="65"/>
      <c r="ABG141" s="65"/>
      <c r="ABH141" s="65"/>
      <c r="ABI141" s="65"/>
      <c r="ABJ141" s="65"/>
      <c r="ABK141" s="65"/>
      <c r="ABL141" s="65"/>
      <c r="ABM141" s="65"/>
      <c r="ABN141" s="65"/>
      <c r="ABO141" s="65"/>
      <c r="ABP141" s="65"/>
      <c r="ABQ141" s="65"/>
      <c r="ABR141" s="65"/>
      <c r="ABS141" s="65"/>
      <c r="ABT141" s="65"/>
      <c r="ABU141" s="65"/>
      <c r="ABV141" s="65"/>
      <c r="ABW141" s="65"/>
      <c r="ABX141" s="65"/>
      <c r="ABY141" s="65"/>
      <c r="ABZ141" s="65"/>
      <c r="ACA141" s="65"/>
      <c r="ACB141" s="65"/>
      <c r="ACC141" s="65"/>
      <c r="ACD141" s="65"/>
      <c r="ACE141" s="65"/>
      <c r="ACF141" s="65"/>
      <c r="ACG141" s="65"/>
      <c r="ACH141" s="65"/>
      <c r="ACI141" s="65"/>
      <c r="ACJ141" s="65"/>
      <c r="ACK141" s="65"/>
      <c r="ACL141" s="65"/>
      <c r="ACM141" s="65"/>
      <c r="ACN141" s="65"/>
      <c r="ACO141" s="65"/>
      <c r="ACP141" s="65"/>
      <c r="ACQ141" s="65"/>
      <c r="ACR141" s="65"/>
      <c r="ACS141" s="65"/>
      <c r="ACT141" s="65"/>
      <c r="ACU141" s="65"/>
      <c r="ACV141" s="65"/>
      <c r="ACW141" s="65"/>
      <c r="ACX141" s="65"/>
      <c r="ACY141" s="65"/>
      <c r="ACZ141" s="65"/>
      <c r="ADA141" s="65"/>
      <c r="ADB141" s="65"/>
      <c r="ADC141" s="65"/>
      <c r="ADD141" s="65"/>
      <c r="ADE141" s="65"/>
      <c r="ADF141" s="65"/>
      <c r="ADG141" s="65"/>
      <c r="ADH141" s="65"/>
      <c r="ADI141" s="65"/>
      <c r="ADJ141" s="65"/>
      <c r="ADK141" s="65"/>
      <c r="ADL141" s="65"/>
      <c r="ADM141" s="65"/>
      <c r="ADN141" s="65"/>
      <c r="ADO141" s="65"/>
      <c r="ADP141" s="65"/>
      <c r="ADQ141" s="65"/>
      <c r="ADR141" s="65"/>
      <c r="ADS141" s="65"/>
      <c r="ADT141" s="65"/>
      <c r="ADU141" s="65"/>
      <c r="ADV141" s="65"/>
      <c r="ADW141" s="65"/>
      <c r="ADX141" s="65"/>
      <c r="ADY141" s="65"/>
      <c r="ADZ141" s="65"/>
      <c r="AEA141" s="65"/>
      <c r="AEB141" s="65"/>
      <c r="AEC141" s="65"/>
      <c r="AED141" s="65"/>
      <c r="AEE141" s="65"/>
      <c r="AEF141" s="65"/>
      <c r="AEG141" s="65"/>
      <c r="AEH141" s="65"/>
      <c r="AEI141" s="65"/>
      <c r="AEJ141" s="65"/>
      <c r="AEK141" s="65"/>
      <c r="AEL141" s="65"/>
      <c r="AEM141" s="65"/>
      <c r="AEN141" s="65"/>
      <c r="AEO141" s="65"/>
      <c r="AEP141" s="65"/>
      <c r="AEQ141" s="65"/>
      <c r="AER141" s="65"/>
      <c r="AES141" s="65"/>
      <c r="AET141" s="65"/>
      <c r="AEU141" s="65"/>
      <c r="AEV141" s="65"/>
      <c r="AEW141" s="65"/>
      <c r="AEX141" s="65"/>
      <c r="AEY141" s="65"/>
      <c r="AEZ141" s="65"/>
      <c r="AFA141" s="65"/>
      <c r="AFB141" s="65"/>
      <c r="AFC141" s="65"/>
      <c r="AFD141" s="65"/>
      <c r="AFE141" s="65"/>
      <c r="AFF141" s="65"/>
      <c r="AFG141" s="65"/>
      <c r="AFH141" s="65"/>
      <c r="AFI141" s="65"/>
      <c r="AFJ141" s="65"/>
      <c r="AFK141" s="65"/>
      <c r="AFL141" s="65"/>
      <c r="AFM141" s="65"/>
      <c r="AFN141" s="65"/>
      <c r="AFO141" s="65"/>
      <c r="AFP141" s="65"/>
      <c r="AFQ141" s="65"/>
      <c r="AFR141" s="65"/>
      <c r="AFS141" s="65"/>
      <c r="AFT141" s="65"/>
      <c r="AFU141" s="65"/>
      <c r="AFV141" s="65"/>
      <c r="AFW141" s="65"/>
      <c r="AFX141" s="65"/>
      <c r="AFY141" s="65"/>
      <c r="AFZ141" s="65"/>
      <c r="AGA141" s="65"/>
      <c r="AGB141" s="65"/>
      <c r="AGC141" s="65"/>
      <c r="AGD141" s="65"/>
      <c r="AGE141" s="65"/>
      <c r="AGF141" s="65"/>
      <c r="AGG141" s="65"/>
      <c r="AGH141" s="65"/>
      <c r="AGI141" s="65"/>
      <c r="AGJ141" s="65"/>
      <c r="AGK141" s="65"/>
      <c r="AGL141" s="65"/>
      <c r="AGM141" s="65"/>
      <c r="AGN141" s="65"/>
      <c r="AGO141" s="65"/>
      <c r="AGP141" s="65"/>
      <c r="AGQ141" s="65"/>
      <c r="AGR141" s="65"/>
      <c r="AGS141" s="65"/>
      <c r="AGT141" s="65"/>
      <c r="AGU141" s="65"/>
      <c r="AGV141" s="65"/>
      <c r="AGW141" s="65"/>
      <c r="AGX141" s="65"/>
      <c r="AGY141" s="65"/>
      <c r="AGZ141" s="65"/>
      <c r="AHA141" s="65"/>
      <c r="AHB141" s="65"/>
      <c r="AHC141" s="65"/>
      <c r="AHD141" s="65"/>
      <c r="AHE141" s="65"/>
      <c r="AHF141" s="65"/>
      <c r="AHG141" s="65"/>
      <c r="AHH141" s="65"/>
      <c r="AHI141" s="65"/>
      <c r="AHJ141" s="65"/>
      <c r="AHK141" s="65"/>
      <c r="AHL141" s="65"/>
      <c r="AHM141" s="65"/>
      <c r="AHN141" s="65"/>
      <c r="AHO141" s="65"/>
      <c r="AHP141" s="65"/>
      <c r="AHQ141" s="65"/>
      <c r="AHR141" s="65"/>
      <c r="AHS141" s="65"/>
      <c r="AHT141" s="65"/>
      <c r="AHU141" s="65"/>
      <c r="AHV141" s="65"/>
      <c r="AHW141" s="65"/>
      <c r="AHX141" s="65"/>
      <c r="AHY141" s="65"/>
      <c r="AHZ141" s="65"/>
      <c r="AIA141" s="65"/>
      <c r="AIB141" s="65"/>
      <c r="AIC141" s="65"/>
      <c r="AID141" s="65"/>
      <c r="AIE141" s="65"/>
      <c r="AIF141" s="65"/>
      <c r="AIG141" s="65"/>
      <c r="AIH141" s="65"/>
      <c r="AII141" s="65"/>
      <c r="AIJ141" s="65"/>
      <c r="AIK141" s="65"/>
      <c r="AIL141" s="65"/>
      <c r="AIM141" s="65"/>
      <c r="AIN141" s="65"/>
      <c r="AIO141" s="65"/>
      <c r="AIP141" s="65"/>
      <c r="AIQ141" s="65"/>
      <c r="AIR141" s="65"/>
      <c r="AIS141" s="65"/>
      <c r="AIT141" s="65"/>
      <c r="AIU141" s="65"/>
      <c r="AIV141" s="65"/>
      <c r="AIW141" s="65"/>
      <c r="AIX141" s="65"/>
      <c r="AIY141" s="65"/>
      <c r="AIZ141" s="65"/>
      <c r="AJA141" s="65"/>
      <c r="AJB141" s="65"/>
      <c r="AJC141" s="65"/>
      <c r="AJD141" s="65"/>
      <c r="AJE141" s="65"/>
      <c r="AJF141" s="65"/>
      <c r="AJG141" s="65"/>
      <c r="AJH141" s="65"/>
      <c r="AJI141" s="65"/>
      <c r="AJJ141" s="65"/>
      <c r="AJK141" s="65"/>
      <c r="AJL141" s="65"/>
      <c r="AJM141" s="65"/>
      <c r="AJN141" s="65"/>
      <c r="AJO141" s="65"/>
      <c r="AJP141" s="65"/>
      <c r="AJQ141" s="65"/>
      <c r="AJR141" s="65"/>
      <c r="AJS141" s="65"/>
      <c r="AJT141" s="65"/>
      <c r="AJU141" s="65"/>
      <c r="AJV141" s="65"/>
      <c r="AJW141" s="65"/>
      <c r="AJX141" s="65"/>
      <c r="AJY141" s="65"/>
      <c r="AJZ141" s="65"/>
      <c r="AKA141" s="65"/>
      <c r="AKB141" s="65"/>
      <c r="AKC141" s="65"/>
      <c r="AKD141" s="65"/>
      <c r="AKE141" s="65"/>
      <c r="AKF141" s="65"/>
      <c r="AKG141" s="65"/>
      <c r="AKH141" s="65"/>
      <c r="AKI141" s="65"/>
      <c r="AKJ141" s="65"/>
      <c r="AKK141" s="65"/>
      <c r="AKL141" s="65"/>
      <c r="AKM141" s="65"/>
      <c r="AKN141" s="65"/>
      <c r="AKO141" s="65"/>
      <c r="AKP141" s="65"/>
      <c r="AKQ141" s="65"/>
      <c r="AKR141" s="65"/>
      <c r="AKS141" s="65"/>
      <c r="AKT141" s="65"/>
      <c r="AKU141" s="65"/>
      <c r="AKV141" s="65"/>
      <c r="AKW141" s="65"/>
      <c r="AKX141" s="65"/>
      <c r="AKY141" s="65"/>
      <c r="AKZ141" s="65"/>
      <c r="ALA141" s="65"/>
      <c r="ALB141" s="65"/>
      <c r="ALC141" s="65"/>
      <c r="ALD141" s="65"/>
      <c r="ALE141" s="65"/>
      <c r="ALF141" s="65"/>
      <c r="ALG141" s="65"/>
      <c r="ALH141" s="65"/>
      <c r="ALI141" s="65"/>
      <c r="ALJ141" s="65"/>
      <c r="ALK141" s="65"/>
      <c r="ALL141" s="65"/>
      <c r="ALM141" s="65"/>
      <c r="ALN141" s="65"/>
      <c r="ALO141" s="65"/>
      <c r="ALP141" s="65"/>
      <c r="ALQ141" s="65"/>
      <c r="ALR141" s="65"/>
      <c r="ALS141" s="65"/>
      <c r="ALT141" s="65"/>
      <c r="ALU141" s="65"/>
      <c r="ALV141" s="65"/>
      <c r="ALW141" s="65"/>
      <c r="ALX141" s="65"/>
      <c r="ALY141" s="65"/>
      <c r="ALZ141" s="65"/>
      <c r="AMA141" s="65"/>
      <c r="AMB141" s="65"/>
      <c r="AMC141" s="65"/>
      <c r="AMD141" s="65"/>
      <c r="AME141" s="65"/>
      <c r="AMF141" s="65"/>
      <c r="AMG141" s="65"/>
      <c r="AMH141" s="65"/>
      <c r="AMI141" s="65"/>
    </row>
    <row r="142" spans="1:1023" s="71" customFormat="1">
      <c r="A142" s="63" t="s">
        <v>99</v>
      </c>
      <c r="B142" s="81">
        <v>2006</v>
      </c>
      <c r="C142" s="63" t="s">
        <v>199</v>
      </c>
      <c r="D142" s="81">
        <v>490</v>
      </c>
      <c r="E142" s="96" t="s">
        <v>260</v>
      </c>
      <c r="F142" s="63">
        <v>1270</v>
      </c>
      <c r="G142" s="68">
        <v>36010</v>
      </c>
      <c r="H142" s="68" t="s">
        <v>152</v>
      </c>
      <c r="I142" s="39">
        <v>1</v>
      </c>
      <c r="J142" s="17">
        <v>1</v>
      </c>
      <c r="K142" s="63">
        <v>5</v>
      </c>
      <c r="L142" s="63">
        <v>77</v>
      </c>
      <c r="M142" s="63">
        <v>12000</v>
      </c>
      <c r="N142" s="63">
        <v>350000</v>
      </c>
      <c r="O142" s="63">
        <v>44100000</v>
      </c>
      <c r="P142" s="75">
        <f>M142/O142*100</f>
        <v>2.7210884353741496E-2</v>
      </c>
      <c r="Q142" s="75">
        <f t="shared" si="29"/>
        <v>0.79365079365079361</v>
      </c>
      <c r="R142" s="63">
        <v>0</v>
      </c>
      <c r="S142" s="63">
        <v>-1</v>
      </c>
      <c r="T142" s="63">
        <v>-1</v>
      </c>
      <c r="U142" s="63">
        <v>0</v>
      </c>
      <c r="V142" s="63">
        <v>0</v>
      </c>
      <c r="W142" s="63">
        <v>0</v>
      </c>
      <c r="X142" s="76">
        <f>AVERAGE(R142:W142)</f>
        <v>-0.33333333333333331</v>
      </c>
      <c r="Y142" s="63">
        <v>0</v>
      </c>
      <c r="Z142" s="63">
        <v>0</v>
      </c>
      <c r="AA142" s="63" t="s">
        <v>69</v>
      </c>
      <c r="AB142" s="63" t="s">
        <v>69</v>
      </c>
      <c r="AC142" s="63">
        <v>-1</v>
      </c>
      <c r="AD142" s="63">
        <v>-1</v>
      </c>
      <c r="AE142" s="63">
        <v>-1</v>
      </c>
      <c r="AF142" s="63">
        <v>0</v>
      </c>
      <c r="AG142" s="63" t="s">
        <v>33</v>
      </c>
      <c r="AH142" s="76">
        <f>AVERAGE(Y142:AG142)</f>
        <v>-0.5</v>
      </c>
      <c r="AI142" s="76">
        <f>AVERAGE(X142, AH142)</f>
        <v>-0.41666666666666663</v>
      </c>
      <c r="AJ142" s="71">
        <v>159</v>
      </c>
      <c r="AK142" s="63">
        <v>0</v>
      </c>
      <c r="AL142" s="63" t="s">
        <v>33</v>
      </c>
      <c r="AM142" s="63" t="s">
        <v>47</v>
      </c>
      <c r="AN142" s="63">
        <v>0</v>
      </c>
      <c r="AO142" s="63" t="s">
        <v>33</v>
      </c>
      <c r="AP142" s="63" t="s">
        <v>33</v>
      </c>
      <c r="AQ142" s="63" t="s">
        <v>33</v>
      </c>
      <c r="AR142" s="63" t="s">
        <v>33</v>
      </c>
      <c r="AS142" s="63">
        <v>1</v>
      </c>
      <c r="AT142" s="63">
        <v>-1</v>
      </c>
      <c r="AU142" s="63">
        <v>1</v>
      </c>
      <c r="AV142" s="63" t="s">
        <v>33</v>
      </c>
      <c r="AW142" s="63" t="s">
        <v>33</v>
      </c>
      <c r="AX142" s="63" t="s">
        <v>33</v>
      </c>
      <c r="AY142" s="63" t="s">
        <v>33</v>
      </c>
      <c r="AZ142" s="76">
        <f>AVERAGE(AK142:AY142)</f>
        <v>0.2</v>
      </c>
      <c r="BA142" s="63">
        <v>1</v>
      </c>
      <c r="BB142" s="6">
        <v>39046</v>
      </c>
      <c r="BC142" s="63">
        <v>23</v>
      </c>
      <c r="BD142" s="69">
        <v>1</v>
      </c>
      <c r="BE142" s="6">
        <v>39046</v>
      </c>
      <c r="BF142" s="69">
        <v>23</v>
      </c>
      <c r="BG142" s="65"/>
      <c r="BH142" s="65"/>
      <c r="BI142" s="65"/>
      <c r="BJ142" s="65"/>
      <c r="BK142" s="65"/>
      <c r="BL142" s="65"/>
      <c r="BM142" s="65"/>
      <c r="BN142" s="65"/>
      <c r="BO142" s="65"/>
      <c r="BP142" s="65"/>
      <c r="BQ142" s="65"/>
      <c r="BR142" s="65"/>
      <c r="BS142" s="65"/>
      <c r="BT142" s="65"/>
      <c r="BU142" s="65"/>
      <c r="BV142" s="65"/>
      <c r="BW142" s="65"/>
      <c r="BX142" s="65"/>
      <c r="BY142" s="65"/>
      <c r="BZ142" s="65"/>
      <c r="CA142" s="65"/>
      <c r="CB142" s="65"/>
      <c r="CC142" s="65"/>
      <c r="CD142" s="65"/>
      <c r="CE142" s="65"/>
      <c r="CF142" s="65"/>
      <c r="CG142" s="65"/>
      <c r="CH142" s="65"/>
      <c r="CI142" s="65"/>
      <c r="CJ142" s="65"/>
      <c r="CK142" s="65"/>
      <c r="CL142" s="65"/>
      <c r="CM142" s="65"/>
      <c r="CN142" s="65"/>
      <c r="CO142" s="65"/>
      <c r="CP142" s="65"/>
      <c r="CQ142" s="65"/>
      <c r="CR142" s="65"/>
      <c r="CS142" s="65"/>
      <c r="CT142" s="65"/>
      <c r="CU142" s="65"/>
      <c r="CV142" s="65"/>
      <c r="CW142" s="65"/>
      <c r="CX142" s="65"/>
      <c r="CY142" s="65"/>
      <c r="CZ142" s="65"/>
      <c r="DA142" s="65"/>
      <c r="DB142" s="65"/>
      <c r="DC142" s="65"/>
      <c r="DD142" s="65"/>
      <c r="DE142" s="65"/>
      <c r="DF142" s="65"/>
      <c r="DG142" s="65"/>
      <c r="DH142" s="65"/>
      <c r="DI142" s="65"/>
      <c r="DJ142" s="65"/>
      <c r="DK142" s="65"/>
      <c r="DL142" s="65"/>
      <c r="DM142" s="65"/>
      <c r="DN142" s="65"/>
      <c r="DO142" s="65"/>
      <c r="DP142" s="65"/>
      <c r="DQ142" s="65"/>
      <c r="DR142" s="65"/>
      <c r="DS142" s="65"/>
      <c r="DT142" s="65"/>
      <c r="DU142" s="65"/>
      <c r="DV142" s="65"/>
      <c r="DW142" s="65"/>
      <c r="DX142" s="65"/>
      <c r="DY142" s="65"/>
      <c r="DZ142" s="65"/>
      <c r="EA142" s="65"/>
      <c r="EB142" s="65"/>
      <c r="EC142" s="65"/>
      <c r="ED142" s="65"/>
      <c r="EE142" s="65"/>
      <c r="EF142" s="65"/>
      <c r="EG142" s="65"/>
      <c r="EH142" s="65"/>
      <c r="EI142" s="65"/>
      <c r="EJ142" s="65"/>
      <c r="EK142" s="65"/>
      <c r="EL142" s="65"/>
      <c r="EM142" s="65"/>
      <c r="EN142" s="65"/>
      <c r="EO142" s="65"/>
      <c r="EP142" s="65"/>
      <c r="EQ142" s="65"/>
      <c r="ER142" s="65"/>
      <c r="ES142" s="65"/>
      <c r="ET142" s="65"/>
      <c r="EU142" s="65"/>
      <c r="EV142" s="65"/>
      <c r="EW142" s="65"/>
      <c r="EX142" s="65"/>
      <c r="EY142" s="65"/>
      <c r="EZ142" s="65"/>
      <c r="FA142" s="65"/>
      <c r="FB142" s="65"/>
      <c r="FC142" s="65"/>
      <c r="FD142" s="65"/>
      <c r="FE142" s="65"/>
      <c r="FF142" s="65"/>
      <c r="FG142" s="65"/>
      <c r="FH142" s="65"/>
      <c r="FI142" s="65"/>
      <c r="FJ142" s="65"/>
      <c r="FK142" s="65"/>
      <c r="FL142" s="65"/>
      <c r="FM142" s="65"/>
      <c r="FN142" s="65"/>
      <c r="FO142" s="65"/>
      <c r="FP142" s="65"/>
      <c r="FQ142" s="65"/>
      <c r="FR142" s="65"/>
      <c r="FS142" s="65"/>
      <c r="FT142" s="65"/>
      <c r="FU142" s="65"/>
      <c r="FV142" s="65"/>
      <c r="FW142" s="65"/>
      <c r="FX142" s="65"/>
      <c r="FY142" s="65"/>
      <c r="FZ142" s="65"/>
      <c r="GA142" s="65"/>
      <c r="GB142" s="65"/>
      <c r="GC142" s="65"/>
      <c r="GD142" s="65"/>
      <c r="GE142" s="65"/>
      <c r="GF142" s="65"/>
      <c r="GG142" s="65"/>
      <c r="GH142" s="65"/>
      <c r="GI142" s="65"/>
      <c r="GJ142" s="65"/>
      <c r="GK142" s="65"/>
      <c r="GL142" s="65"/>
      <c r="GM142" s="65"/>
      <c r="GN142" s="65"/>
      <c r="GO142" s="65"/>
      <c r="GP142" s="65"/>
      <c r="GQ142" s="65"/>
      <c r="GR142" s="65"/>
      <c r="GS142" s="65"/>
      <c r="GT142" s="65"/>
      <c r="GU142" s="65"/>
      <c r="GV142" s="65"/>
      <c r="GW142" s="65"/>
      <c r="GX142" s="65"/>
      <c r="GY142" s="65"/>
      <c r="GZ142" s="65"/>
      <c r="HA142" s="65"/>
      <c r="HB142" s="65"/>
      <c r="HC142" s="65"/>
      <c r="HD142" s="65"/>
      <c r="HE142" s="65"/>
      <c r="HF142" s="65"/>
      <c r="HG142" s="65"/>
      <c r="HH142" s="65"/>
      <c r="HI142" s="65"/>
      <c r="HJ142" s="65"/>
      <c r="HK142" s="65"/>
      <c r="HL142" s="65"/>
      <c r="HM142" s="65"/>
      <c r="HN142" s="65"/>
      <c r="HO142" s="65"/>
      <c r="HP142" s="65"/>
      <c r="HQ142" s="65"/>
      <c r="HR142" s="65"/>
      <c r="HS142" s="65"/>
      <c r="HT142" s="65"/>
      <c r="HU142" s="65"/>
      <c r="HV142" s="65"/>
      <c r="HW142" s="65"/>
      <c r="HX142" s="65"/>
      <c r="HY142" s="65"/>
      <c r="HZ142" s="65"/>
      <c r="IA142" s="65"/>
      <c r="IB142" s="65"/>
      <c r="IC142" s="65"/>
      <c r="ID142" s="65"/>
      <c r="IE142" s="65"/>
      <c r="IF142" s="65"/>
      <c r="IG142" s="65"/>
      <c r="IH142" s="65"/>
      <c r="II142" s="65"/>
      <c r="IJ142" s="65"/>
      <c r="IK142" s="65"/>
      <c r="IL142" s="65"/>
      <c r="IM142" s="65"/>
      <c r="IN142" s="65"/>
      <c r="IO142" s="65"/>
      <c r="IP142" s="65"/>
      <c r="IQ142" s="65"/>
      <c r="IR142" s="65"/>
      <c r="IS142" s="65"/>
      <c r="IT142" s="65"/>
      <c r="IU142" s="65"/>
      <c r="IV142" s="65"/>
      <c r="IW142" s="65"/>
      <c r="IX142" s="65"/>
      <c r="IY142" s="65"/>
      <c r="IZ142" s="65"/>
      <c r="JA142" s="65"/>
      <c r="JB142" s="65"/>
      <c r="JC142" s="65"/>
      <c r="JD142" s="65"/>
      <c r="JE142" s="65"/>
      <c r="JF142" s="65"/>
      <c r="JG142" s="65"/>
      <c r="JH142" s="65"/>
      <c r="JI142" s="65"/>
      <c r="JJ142" s="65"/>
      <c r="JK142" s="65"/>
      <c r="JL142" s="65"/>
      <c r="JM142" s="65"/>
      <c r="JN142" s="65"/>
      <c r="JO142" s="65"/>
      <c r="JP142" s="65"/>
      <c r="JQ142" s="65"/>
      <c r="JR142" s="65"/>
      <c r="JS142" s="65"/>
      <c r="JT142" s="65"/>
      <c r="JU142" s="65"/>
      <c r="JV142" s="65"/>
      <c r="JW142" s="65"/>
      <c r="JX142" s="65"/>
      <c r="JY142" s="65"/>
      <c r="JZ142" s="65"/>
      <c r="KA142" s="65"/>
      <c r="KB142" s="65"/>
      <c r="KC142" s="65"/>
      <c r="KD142" s="65"/>
      <c r="KE142" s="65"/>
      <c r="KF142" s="65"/>
      <c r="KG142" s="65"/>
      <c r="KH142" s="65"/>
      <c r="KI142" s="65"/>
      <c r="KJ142" s="65"/>
      <c r="KK142" s="65"/>
      <c r="KL142" s="65"/>
      <c r="KM142" s="65"/>
      <c r="KN142" s="65"/>
      <c r="KO142" s="65"/>
      <c r="KP142" s="65"/>
      <c r="KQ142" s="65"/>
      <c r="KR142" s="65"/>
      <c r="KS142" s="65"/>
      <c r="KT142" s="65"/>
      <c r="KU142" s="65"/>
      <c r="KV142" s="65"/>
      <c r="KW142" s="65"/>
      <c r="KX142" s="65"/>
      <c r="KY142" s="65"/>
      <c r="KZ142" s="65"/>
      <c r="LA142" s="65"/>
      <c r="LB142" s="65"/>
      <c r="LC142" s="65"/>
      <c r="LD142" s="65"/>
      <c r="LE142" s="65"/>
      <c r="LF142" s="65"/>
      <c r="LG142" s="65"/>
      <c r="LH142" s="65"/>
      <c r="LI142" s="65"/>
      <c r="LJ142" s="65"/>
      <c r="LK142" s="65"/>
      <c r="LL142" s="65"/>
      <c r="LM142" s="65"/>
      <c r="LN142" s="65"/>
      <c r="LO142" s="65"/>
      <c r="LP142" s="65"/>
      <c r="LQ142" s="65"/>
      <c r="LR142" s="65"/>
      <c r="LS142" s="65"/>
      <c r="LT142" s="65"/>
      <c r="LU142" s="65"/>
      <c r="LV142" s="65"/>
      <c r="LW142" s="65"/>
      <c r="LX142" s="65"/>
      <c r="LY142" s="65"/>
      <c r="LZ142" s="65"/>
      <c r="MA142" s="65"/>
      <c r="MB142" s="65"/>
      <c r="MC142" s="65"/>
      <c r="MD142" s="65"/>
      <c r="ME142" s="65"/>
      <c r="MF142" s="65"/>
      <c r="MG142" s="65"/>
      <c r="MH142" s="65"/>
      <c r="MI142" s="65"/>
      <c r="MJ142" s="65"/>
      <c r="MK142" s="65"/>
      <c r="ML142" s="65"/>
      <c r="MM142" s="65"/>
      <c r="MN142" s="65"/>
      <c r="MO142" s="65"/>
      <c r="MP142" s="65"/>
      <c r="MQ142" s="65"/>
      <c r="MR142" s="65"/>
      <c r="MS142" s="65"/>
      <c r="MT142" s="65"/>
      <c r="MU142" s="65"/>
      <c r="MV142" s="65"/>
      <c r="MW142" s="65"/>
      <c r="MX142" s="65"/>
      <c r="MY142" s="65"/>
      <c r="MZ142" s="65"/>
      <c r="NA142" s="65"/>
      <c r="NB142" s="65"/>
      <c r="NC142" s="65"/>
      <c r="ND142" s="65"/>
      <c r="NE142" s="65"/>
      <c r="NF142" s="65"/>
      <c r="NG142" s="65"/>
      <c r="NH142" s="65"/>
      <c r="NI142" s="65"/>
      <c r="NJ142" s="65"/>
      <c r="NK142" s="65"/>
      <c r="NL142" s="65"/>
      <c r="NM142" s="65"/>
      <c r="NN142" s="65"/>
      <c r="NO142" s="65"/>
      <c r="NP142" s="65"/>
      <c r="NQ142" s="65"/>
      <c r="NR142" s="65"/>
      <c r="NS142" s="65"/>
      <c r="NT142" s="65"/>
      <c r="NU142" s="65"/>
      <c r="NV142" s="65"/>
      <c r="NW142" s="65"/>
      <c r="NX142" s="65"/>
      <c r="NY142" s="65"/>
      <c r="NZ142" s="65"/>
      <c r="OA142" s="65"/>
      <c r="OB142" s="65"/>
      <c r="OC142" s="65"/>
      <c r="OD142" s="65"/>
      <c r="OE142" s="65"/>
      <c r="OF142" s="65"/>
      <c r="OG142" s="65"/>
      <c r="OH142" s="65"/>
      <c r="OI142" s="65"/>
      <c r="OJ142" s="65"/>
      <c r="OK142" s="65"/>
      <c r="OL142" s="65"/>
      <c r="OM142" s="65"/>
      <c r="ON142" s="65"/>
      <c r="OO142" s="65"/>
      <c r="OP142" s="65"/>
      <c r="OQ142" s="65"/>
      <c r="OR142" s="65"/>
      <c r="OS142" s="65"/>
      <c r="OT142" s="65"/>
      <c r="OU142" s="65"/>
      <c r="OV142" s="65"/>
      <c r="OW142" s="65"/>
      <c r="OX142" s="65"/>
      <c r="OY142" s="65"/>
      <c r="OZ142" s="65"/>
      <c r="PA142" s="65"/>
      <c r="PB142" s="65"/>
      <c r="PC142" s="65"/>
      <c r="PD142" s="65"/>
      <c r="PE142" s="65"/>
      <c r="PF142" s="65"/>
      <c r="PG142" s="65"/>
      <c r="PH142" s="65"/>
      <c r="PI142" s="65"/>
      <c r="PJ142" s="65"/>
      <c r="PK142" s="65"/>
      <c r="PL142" s="65"/>
      <c r="PM142" s="65"/>
      <c r="PN142" s="65"/>
      <c r="PO142" s="65"/>
      <c r="PP142" s="65"/>
      <c r="PQ142" s="65"/>
      <c r="PR142" s="65"/>
      <c r="PS142" s="65"/>
      <c r="PT142" s="65"/>
      <c r="PU142" s="65"/>
      <c r="PV142" s="65"/>
      <c r="PW142" s="65"/>
      <c r="PX142" s="65"/>
      <c r="PY142" s="65"/>
      <c r="PZ142" s="65"/>
      <c r="QA142" s="65"/>
      <c r="QB142" s="65"/>
      <c r="QC142" s="65"/>
      <c r="QD142" s="65"/>
      <c r="QE142" s="65"/>
      <c r="QF142" s="65"/>
      <c r="QG142" s="65"/>
      <c r="QH142" s="65"/>
      <c r="QI142" s="65"/>
      <c r="QJ142" s="65"/>
      <c r="QK142" s="65"/>
      <c r="QL142" s="65"/>
      <c r="QM142" s="65"/>
      <c r="QN142" s="65"/>
      <c r="QO142" s="65"/>
      <c r="QP142" s="65"/>
      <c r="QQ142" s="65"/>
      <c r="QR142" s="65"/>
      <c r="QS142" s="65"/>
      <c r="QT142" s="65"/>
      <c r="QU142" s="65"/>
      <c r="QV142" s="65"/>
      <c r="QW142" s="65"/>
      <c r="QX142" s="65"/>
      <c r="QY142" s="65"/>
      <c r="QZ142" s="65"/>
      <c r="RA142" s="65"/>
      <c r="RB142" s="65"/>
      <c r="RC142" s="65"/>
      <c r="RD142" s="65"/>
      <c r="RE142" s="65"/>
      <c r="RF142" s="65"/>
      <c r="RG142" s="65"/>
      <c r="RH142" s="65"/>
      <c r="RI142" s="65"/>
      <c r="RJ142" s="65"/>
      <c r="RK142" s="65"/>
      <c r="RL142" s="65"/>
      <c r="RM142" s="65"/>
      <c r="RN142" s="65"/>
      <c r="RO142" s="65"/>
      <c r="RP142" s="65"/>
      <c r="RQ142" s="65"/>
      <c r="RR142" s="65"/>
      <c r="RS142" s="65"/>
      <c r="RT142" s="65"/>
      <c r="RU142" s="65"/>
      <c r="RV142" s="65"/>
      <c r="RW142" s="65"/>
      <c r="RX142" s="65"/>
      <c r="RY142" s="65"/>
      <c r="RZ142" s="65"/>
      <c r="SA142" s="65"/>
      <c r="SB142" s="65"/>
      <c r="SC142" s="65"/>
      <c r="SD142" s="65"/>
      <c r="SE142" s="65"/>
      <c r="SF142" s="65"/>
      <c r="SG142" s="65"/>
      <c r="SH142" s="65"/>
      <c r="SI142" s="65"/>
      <c r="SJ142" s="65"/>
      <c r="SK142" s="65"/>
      <c r="SL142" s="65"/>
      <c r="SM142" s="65"/>
      <c r="SN142" s="65"/>
      <c r="SO142" s="65"/>
      <c r="SP142" s="65"/>
      <c r="SQ142" s="65"/>
      <c r="SR142" s="65"/>
      <c r="SS142" s="65"/>
      <c r="ST142" s="65"/>
      <c r="SU142" s="65"/>
      <c r="SV142" s="65"/>
      <c r="SW142" s="65"/>
      <c r="SX142" s="65"/>
      <c r="SY142" s="65"/>
      <c r="SZ142" s="65"/>
      <c r="TA142" s="65"/>
      <c r="TB142" s="65"/>
      <c r="TC142" s="65"/>
      <c r="TD142" s="65"/>
      <c r="TE142" s="65"/>
      <c r="TF142" s="65"/>
      <c r="TG142" s="65"/>
      <c r="TH142" s="65"/>
      <c r="TI142" s="65"/>
      <c r="TJ142" s="65"/>
      <c r="TK142" s="65"/>
      <c r="TL142" s="65"/>
      <c r="TM142" s="65"/>
      <c r="TN142" s="65"/>
      <c r="TO142" s="65"/>
      <c r="TP142" s="65"/>
      <c r="TQ142" s="65"/>
      <c r="TR142" s="65"/>
      <c r="TS142" s="65"/>
      <c r="TT142" s="65"/>
      <c r="TU142" s="65"/>
      <c r="TV142" s="65"/>
      <c r="TW142" s="65"/>
      <c r="TX142" s="65"/>
      <c r="TY142" s="65"/>
      <c r="TZ142" s="65"/>
      <c r="UA142" s="65"/>
      <c r="UB142" s="65"/>
      <c r="UC142" s="65"/>
      <c r="UD142" s="65"/>
      <c r="UE142" s="65"/>
      <c r="UF142" s="65"/>
      <c r="UG142" s="65"/>
      <c r="UH142" s="65"/>
      <c r="UI142" s="65"/>
      <c r="UJ142" s="65"/>
      <c r="UK142" s="65"/>
      <c r="UL142" s="65"/>
      <c r="UM142" s="65"/>
      <c r="UN142" s="65"/>
      <c r="UO142" s="65"/>
      <c r="UP142" s="65"/>
      <c r="UQ142" s="65"/>
      <c r="UR142" s="65"/>
      <c r="US142" s="65"/>
      <c r="UT142" s="65"/>
      <c r="UU142" s="65"/>
      <c r="UV142" s="65"/>
      <c r="UW142" s="65"/>
      <c r="UX142" s="65"/>
      <c r="UY142" s="65"/>
      <c r="UZ142" s="65"/>
      <c r="VA142" s="65"/>
      <c r="VB142" s="65"/>
      <c r="VC142" s="65"/>
      <c r="VD142" s="65"/>
      <c r="VE142" s="65"/>
      <c r="VF142" s="65"/>
      <c r="VG142" s="65"/>
      <c r="VH142" s="65"/>
      <c r="VI142" s="65"/>
      <c r="VJ142" s="65"/>
      <c r="VK142" s="65"/>
      <c r="VL142" s="65"/>
      <c r="VM142" s="65"/>
      <c r="VN142" s="65"/>
      <c r="VO142" s="65"/>
      <c r="VP142" s="65"/>
      <c r="VQ142" s="65"/>
      <c r="VR142" s="65"/>
      <c r="VS142" s="65"/>
      <c r="VT142" s="65"/>
      <c r="VU142" s="65"/>
      <c r="VV142" s="65"/>
      <c r="VW142" s="65"/>
      <c r="VX142" s="65"/>
      <c r="VY142" s="65"/>
      <c r="VZ142" s="65"/>
      <c r="WA142" s="65"/>
      <c r="WB142" s="65"/>
      <c r="WC142" s="65"/>
      <c r="WD142" s="65"/>
      <c r="WE142" s="65"/>
      <c r="WF142" s="65"/>
      <c r="WG142" s="65"/>
      <c r="WH142" s="65"/>
      <c r="WI142" s="65"/>
      <c r="WJ142" s="65"/>
      <c r="WK142" s="65"/>
      <c r="WL142" s="65"/>
      <c r="WM142" s="65"/>
      <c r="WN142" s="65"/>
      <c r="WO142" s="65"/>
      <c r="WP142" s="65"/>
      <c r="WQ142" s="65"/>
      <c r="WR142" s="65"/>
      <c r="WS142" s="65"/>
      <c r="WT142" s="65"/>
      <c r="WU142" s="65"/>
      <c r="WV142" s="65"/>
      <c r="WW142" s="65"/>
      <c r="WX142" s="65"/>
      <c r="WY142" s="65"/>
      <c r="WZ142" s="65"/>
      <c r="XA142" s="65"/>
      <c r="XB142" s="65"/>
      <c r="XC142" s="65"/>
      <c r="XD142" s="65"/>
      <c r="XE142" s="65"/>
      <c r="XF142" s="65"/>
      <c r="XG142" s="65"/>
      <c r="XH142" s="65"/>
      <c r="XI142" s="65"/>
      <c r="XJ142" s="65"/>
      <c r="XK142" s="65"/>
      <c r="XL142" s="65"/>
      <c r="XM142" s="65"/>
      <c r="XN142" s="65"/>
      <c r="XO142" s="65"/>
      <c r="XP142" s="65"/>
      <c r="XQ142" s="65"/>
      <c r="XR142" s="65"/>
      <c r="XS142" s="65"/>
      <c r="XT142" s="65"/>
      <c r="XU142" s="65"/>
      <c r="XV142" s="65"/>
      <c r="XW142" s="65"/>
      <c r="XX142" s="65"/>
      <c r="XY142" s="65"/>
      <c r="XZ142" s="65"/>
      <c r="YA142" s="65"/>
      <c r="YB142" s="65"/>
      <c r="YC142" s="65"/>
      <c r="YD142" s="65"/>
      <c r="YE142" s="65"/>
      <c r="YF142" s="65"/>
      <c r="YG142" s="65"/>
      <c r="YH142" s="65"/>
      <c r="YI142" s="65"/>
      <c r="YJ142" s="65"/>
      <c r="YK142" s="65"/>
      <c r="YL142" s="65"/>
      <c r="YM142" s="65"/>
      <c r="YN142" s="65"/>
      <c r="YO142" s="65"/>
      <c r="YP142" s="65"/>
      <c r="YQ142" s="65"/>
      <c r="YR142" s="65"/>
      <c r="YS142" s="65"/>
      <c r="YT142" s="65"/>
      <c r="YU142" s="65"/>
      <c r="YV142" s="65"/>
      <c r="YW142" s="65"/>
      <c r="YX142" s="65"/>
      <c r="YY142" s="65"/>
      <c r="YZ142" s="65"/>
      <c r="ZA142" s="65"/>
      <c r="ZB142" s="65"/>
      <c r="ZC142" s="65"/>
      <c r="ZD142" s="65"/>
      <c r="ZE142" s="65"/>
      <c r="ZF142" s="65"/>
      <c r="ZG142" s="65"/>
      <c r="ZH142" s="65"/>
      <c r="ZI142" s="65"/>
      <c r="ZJ142" s="65"/>
      <c r="ZK142" s="65"/>
      <c r="ZL142" s="65"/>
      <c r="ZM142" s="65"/>
      <c r="ZN142" s="65"/>
      <c r="ZO142" s="65"/>
      <c r="ZP142" s="65"/>
      <c r="ZQ142" s="65"/>
      <c r="ZR142" s="65"/>
      <c r="ZS142" s="65"/>
      <c r="ZT142" s="65"/>
      <c r="ZU142" s="65"/>
      <c r="ZV142" s="65"/>
      <c r="ZW142" s="65"/>
      <c r="ZX142" s="65"/>
      <c r="ZY142" s="65"/>
      <c r="ZZ142" s="65"/>
      <c r="AAA142" s="65"/>
      <c r="AAB142" s="65"/>
      <c r="AAC142" s="65"/>
      <c r="AAD142" s="65"/>
      <c r="AAE142" s="65"/>
      <c r="AAF142" s="65"/>
      <c r="AAG142" s="65"/>
      <c r="AAH142" s="65"/>
      <c r="AAI142" s="65"/>
      <c r="AAJ142" s="65"/>
      <c r="AAK142" s="65"/>
      <c r="AAL142" s="65"/>
      <c r="AAM142" s="65"/>
      <c r="AAN142" s="65"/>
      <c r="AAO142" s="65"/>
      <c r="AAP142" s="65"/>
      <c r="AAQ142" s="65"/>
      <c r="AAR142" s="65"/>
      <c r="AAS142" s="65"/>
      <c r="AAT142" s="65"/>
      <c r="AAU142" s="65"/>
      <c r="AAV142" s="65"/>
      <c r="AAW142" s="65"/>
      <c r="AAX142" s="65"/>
      <c r="AAY142" s="65"/>
      <c r="AAZ142" s="65"/>
      <c r="ABA142" s="65"/>
      <c r="ABB142" s="65"/>
      <c r="ABC142" s="65"/>
      <c r="ABD142" s="65"/>
      <c r="ABE142" s="65"/>
      <c r="ABF142" s="65"/>
      <c r="ABG142" s="65"/>
      <c r="ABH142" s="65"/>
      <c r="ABI142" s="65"/>
      <c r="ABJ142" s="65"/>
      <c r="ABK142" s="65"/>
      <c r="ABL142" s="65"/>
      <c r="ABM142" s="65"/>
      <c r="ABN142" s="65"/>
      <c r="ABO142" s="65"/>
      <c r="ABP142" s="65"/>
      <c r="ABQ142" s="65"/>
      <c r="ABR142" s="65"/>
      <c r="ABS142" s="65"/>
      <c r="ABT142" s="65"/>
      <c r="ABU142" s="65"/>
      <c r="ABV142" s="65"/>
      <c r="ABW142" s="65"/>
      <c r="ABX142" s="65"/>
      <c r="ABY142" s="65"/>
      <c r="ABZ142" s="65"/>
      <c r="ACA142" s="65"/>
      <c r="ACB142" s="65"/>
      <c r="ACC142" s="65"/>
      <c r="ACD142" s="65"/>
      <c r="ACE142" s="65"/>
      <c r="ACF142" s="65"/>
      <c r="ACG142" s="65"/>
      <c r="ACH142" s="65"/>
      <c r="ACI142" s="65"/>
      <c r="ACJ142" s="65"/>
      <c r="ACK142" s="65"/>
      <c r="ACL142" s="65"/>
      <c r="ACM142" s="65"/>
      <c r="ACN142" s="65"/>
      <c r="ACO142" s="65"/>
      <c r="ACP142" s="65"/>
      <c r="ACQ142" s="65"/>
      <c r="ACR142" s="65"/>
      <c r="ACS142" s="65"/>
      <c r="ACT142" s="65"/>
      <c r="ACU142" s="65"/>
      <c r="ACV142" s="65"/>
      <c r="ACW142" s="65"/>
      <c r="ACX142" s="65"/>
      <c r="ACY142" s="65"/>
      <c r="ACZ142" s="65"/>
      <c r="ADA142" s="65"/>
      <c r="ADB142" s="65"/>
      <c r="ADC142" s="65"/>
      <c r="ADD142" s="65"/>
      <c r="ADE142" s="65"/>
      <c r="ADF142" s="65"/>
      <c r="ADG142" s="65"/>
      <c r="ADH142" s="65"/>
      <c r="ADI142" s="65"/>
      <c r="ADJ142" s="65"/>
      <c r="ADK142" s="65"/>
      <c r="ADL142" s="65"/>
      <c r="ADM142" s="65"/>
      <c r="ADN142" s="65"/>
      <c r="ADO142" s="65"/>
      <c r="ADP142" s="65"/>
      <c r="ADQ142" s="65"/>
      <c r="ADR142" s="65"/>
      <c r="ADS142" s="65"/>
      <c r="ADT142" s="65"/>
      <c r="ADU142" s="65"/>
      <c r="ADV142" s="65"/>
      <c r="ADW142" s="65"/>
      <c r="ADX142" s="65"/>
      <c r="ADY142" s="65"/>
      <c r="ADZ142" s="65"/>
      <c r="AEA142" s="65"/>
      <c r="AEB142" s="65"/>
      <c r="AEC142" s="65"/>
      <c r="AED142" s="65"/>
      <c r="AEE142" s="65"/>
      <c r="AEF142" s="65"/>
      <c r="AEG142" s="65"/>
      <c r="AEH142" s="65"/>
      <c r="AEI142" s="65"/>
      <c r="AEJ142" s="65"/>
      <c r="AEK142" s="65"/>
      <c r="AEL142" s="65"/>
      <c r="AEM142" s="65"/>
      <c r="AEN142" s="65"/>
      <c r="AEO142" s="65"/>
      <c r="AEP142" s="65"/>
      <c r="AEQ142" s="65"/>
      <c r="AER142" s="65"/>
      <c r="AES142" s="65"/>
      <c r="AET142" s="65"/>
      <c r="AEU142" s="65"/>
      <c r="AEV142" s="65"/>
      <c r="AEW142" s="65"/>
      <c r="AEX142" s="65"/>
      <c r="AEY142" s="65"/>
      <c r="AEZ142" s="65"/>
      <c r="AFA142" s="65"/>
      <c r="AFB142" s="65"/>
      <c r="AFC142" s="65"/>
      <c r="AFD142" s="65"/>
      <c r="AFE142" s="65"/>
      <c r="AFF142" s="65"/>
      <c r="AFG142" s="65"/>
      <c r="AFH142" s="65"/>
      <c r="AFI142" s="65"/>
      <c r="AFJ142" s="65"/>
      <c r="AFK142" s="65"/>
      <c r="AFL142" s="65"/>
      <c r="AFM142" s="65"/>
      <c r="AFN142" s="65"/>
      <c r="AFO142" s="65"/>
      <c r="AFP142" s="65"/>
      <c r="AFQ142" s="65"/>
      <c r="AFR142" s="65"/>
      <c r="AFS142" s="65"/>
      <c r="AFT142" s="65"/>
      <c r="AFU142" s="65"/>
      <c r="AFV142" s="65"/>
      <c r="AFW142" s="65"/>
      <c r="AFX142" s="65"/>
      <c r="AFY142" s="65"/>
      <c r="AFZ142" s="65"/>
      <c r="AGA142" s="65"/>
      <c r="AGB142" s="65"/>
      <c r="AGC142" s="65"/>
      <c r="AGD142" s="65"/>
      <c r="AGE142" s="65"/>
      <c r="AGF142" s="65"/>
      <c r="AGG142" s="65"/>
      <c r="AGH142" s="65"/>
      <c r="AGI142" s="65"/>
      <c r="AGJ142" s="65"/>
      <c r="AGK142" s="65"/>
      <c r="AGL142" s="65"/>
      <c r="AGM142" s="65"/>
      <c r="AGN142" s="65"/>
      <c r="AGO142" s="65"/>
      <c r="AGP142" s="65"/>
      <c r="AGQ142" s="65"/>
      <c r="AGR142" s="65"/>
      <c r="AGS142" s="65"/>
      <c r="AGT142" s="65"/>
      <c r="AGU142" s="65"/>
      <c r="AGV142" s="65"/>
      <c r="AGW142" s="65"/>
      <c r="AGX142" s="65"/>
      <c r="AGY142" s="65"/>
      <c r="AGZ142" s="65"/>
      <c r="AHA142" s="65"/>
      <c r="AHB142" s="65"/>
      <c r="AHC142" s="65"/>
      <c r="AHD142" s="65"/>
      <c r="AHE142" s="65"/>
      <c r="AHF142" s="65"/>
      <c r="AHG142" s="65"/>
      <c r="AHH142" s="65"/>
      <c r="AHI142" s="65"/>
      <c r="AHJ142" s="65"/>
      <c r="AHK142" s="65"/>
      <c r="AHL142" s="65"/>
      <c r="AHM142" s="65"/>
      <c r="AHN142" s="65"/>
      <c r="AHO142" s="65"/>
      <c r="AHP142" s="65"/>
      <c r="AHQ142" s="65"/>
      <c r="AHR142" s="65"/>
      <c r="AHS142" s="65"/>
      <c r="AHT142" s="65"/>
      <c r="AHU142" s="65"/>
      <c r="AHV142" s="65"/>
      <c r="AHW142" s="65"/>
      <c r="AHX142" s="65"/>
      <c r="AHY142" s="65"/>
      <c r="AHZ142" s="65"/>
      <c r="AIA142" s="65"/>
      <c r="AIB142" s="65"/>
      <c r="AIC142" s="65"/>
      <c r="AID142" s="65"/>
      <c r="AIE142" s="65"/>
      <c r="AIF142" s="65"/>
      <c r="AIG142" s="65"/>
      <c r="AIH142" s="65"/>
      <c r="AII142" s="65"/>
      <c r="AIJ142" s="65"/>
      <c r="AIK142" s="65"/>
      <c r="AIL142" s="65"/>
      <c r="AIM142" s="65"/>
      <c r="AIN142" s="65"/>
      <c r="AIO142" s="65"/>
      <c r="AIP142" s="65"/>
      <c r="AIQ142" s="65"/>
      <c r="AIR142" s="65"/>
      <c r="AIS142" s="65"/>
      <c r="AIT142" s="65"/>
      <c r="AIU142" s="65"/>
      <c r="AIV142" s="65"/>
      <c r="AIW142" s="65"/>
      <c r="AIX142" s="65"/>
      <c r="AIY142" s="65"/>
      <c r="AIZ142" s="65"/>
      <c r="AJA142" s="65"/>
      <c r="AJB142" s="65"/>
      <c r="AJC142" s="65"/>
      <c r="AJD142" s="65"/>
      <c r="AJE142" s="65"/>
      <c r="AJF142" s="65"/>
      <c r="AJG142" s="65"/>
      <c r="AJH142" s="65"/>
      <c r="AJI142" s="65"/>
      <c r="AJJ142" s="65"/>
      <c r="AJK142" s="65"/>
      <c r="AJL142" s="65"/>
      <c r="AJM142" s="65"/>
      <c r="AJN142" s="65"/>
      <c r="AJO142" s="65"/>
      <c r="AJP142" s="65"/>
      <c r="AJQ142" s="65"/>
      <c r="AJR142" s="65"/>
      <c r="AJS142" s="65"/>
      <c r="AJT142" s="65"/>
      <c r="AJU142" s="65"/>
      <c r="AJV142" s="65"/>
      <c r="AJW142" s="65"/>
      <c r="AJX142" s="65"/>
      <c r="AJY142" s="65"/>
      <c r="AJZ142" s="65"/>
      <c r="AKA142" s="65"/>
      <c r="AKB142" s="65"/>
      <c r="AKC142" s="65"/>
      <c r="AKD142" s="65"/>
      <c r="AKE142" s="65"/>
      <c r="AKF142" s="65"/>
      <c r="AKG142" s="65"/>
      <c r="AKH142" s="65"/>
      <c r="AKI142" s="65"/>
      <c r="AKJ142" s="65"/>
      <c r="AKK142" s="65"/>
      <c r="AKL142" s="65"/>
      <c r="AKM142" s="65"/>
      <c r="AKN142" s="65"/>
      <c r="AKO142" s="65"/>
      <c r="AKP142" s="65"/>
      <c r="AKQ142" s="65"/>
      <c r="AKR142" s="65"/>
      <c r="AKS142" s="65"/>
      <c r="AKT142" s="65"/>
      <c r="AKU142" s="65"/>
      <c r="AKV142" s="65"/>
      <c r="AKW142" s="65"/>
      <c r="AKX142" s="65"/>
      <c r="AKY142" s="65"/>
      <c r="AKZ142" s="65"/>
      <c r="ALA142" s="65"/>
      <c r="ALB142" s="65"/>
      <c r="ALC142" s="65"/>
      <c r="ALD142" s="65"/>
      <c r="ALE142" s="65"/>
      <c r="ALF142" s="65"/>
      <c r="ALG142" s="65"/>
      <c r="ALH142" s="65"/>
      <c r="ALI142" s="65"/>
      <c r="ALJ142" s="65"/>
      <c r="ALK142" s="65"/>
      <c r="ALL142" s="65"/>
      <c r="ALM142" s="65"/>
      <c r="ALN142" s="65"/>
      <c r="ALO142" s="65"/>
      <c r="ALP142" s="65"/>
      <c r="ALQ142" s="65"/>
      <c r="ALR142" s="65"/>
      <c r="ALS142" s="65"/>
      <c r="ALT142" s="65"/>
      <c r="ALU142" s="65"/>
      <c r="ALV142" s="65"/>
      <c r="ALW142" s="65"/>
      <c r="ALX142" s="65"/>
      <c r="ALY142" s="65"/>
      <c r="ALZ142" s="65"/>
      <c r="AMA142" s="65"/>
      <c r="AMB142" s="65"/>
      <c r="AMC142" s="65"/>
      <c r="AMD142" s="65"/>
      <c r="AME142" s="65"/>
      <c r="AMF142" s="65"/>
      <c r="AMG142" s="65"/>
      <c r="AMH142" s="65"/>
      <c r="AMI142" s="65"/>
    </row>
    <row r="143" spans="1:1023" s="20" customFormat="1" ht="13.5" customHeight="1">
      <c r="A143" s="71" t="s">
        <v>101</v>
      </c>
      <c r="B143" s="83">
        <v>2003</v>
      </c>
      <c r="C143" s="71" t="s">
        <v>199</v>
      </c>
      <c r="D143" s="83">
        <v>490</v>
      </c>
      <c r="E143" s="96" t="s">
        <v>260</v>
      </c>
      <c r="F143" s="71">
        <v>1269</v>
      </c>
      <c r="G143" s="6">
        <v>36106</v>
      </c>
      <c r="H143" s="44" t="s">
        <v>149</v>
      </c>
      <c r="I143" s="39">
        <v>0</v>
      </c>
      <c r="J143" s="71">
        <v>1</v>
      </c>
      <c r="K143" s="71">
        <v>1</v>
      </c>
      <c r="L143" s="71">
        <v>49</v>
      </c>
      <c r="M143" s="71">
        <v>4000</v>
      </c>
      <c r="N143" s="71">
        <v>105000</v>
      </c>
      <c r="O143" s="71">
        <v>44100000</v>
      </c>
      <c r="P143" s="75">
        <f t="shared" ref="P143:P155" si="41">M143/O143*100</f>
        <v>9.0702947845804991E-3</v>
      </c>
      <c r="Q143" s="75">
        <f t="shared" ref="Q143:Q155" si="42">N143/O143*100</f>
        <v>0.23809523809523811</v>
      </c>
      <c r="R143" s="71">
        <v>0</v>
      </c>
      <c r="S143" s="71">
        <v>1</v>
      </c>
      <c r="T143" s="71">
        <v>-1</v>
      </c>
      <c r="U143" s="71">
        <v>0</v>
      </c>
      <c r="V143" s="71">
        <v>0</v>
      </c>
      <c r="W143" s="71">
        <v>0</v>
      </c>
      <c r="X143" s="76">
        <f t="shared" ref="X143:X203" si="43">AVERAGE(R143:W143)</f>
        <v>0</v>
      </c>
      <c r="Y143" s="71">
        <v>-1</v>
      </c>
      <c r="Z143" s="71">
        <v>0</v>
      </c>
      <c r="AA143" s="71" t="s">
        <v>100</v>
      </c>
      <c r="AB143" s="71" t="s">
        <v>69</v>
      </c>
      <c r="AC143" s="71">
        <v>0</v>
      </c>
      <c r="AD143" s="71">
        <v>-1</v>
      </c>
      <c r="AE143" s="71">
        <v>-1</v>
      </c>
      <c r="AF143" s="71">
        <v>0</v>
      </c>
      <c r="AG143" s="71" t="s">
        <v>33</v>
      </c>
      <c r="AH143" s="76">
        <f t="shared" ref="AH143:AH203" si="44">AVERAGE(Y143:AG143)</f>
        <v>-0.5</v>
      </c>
      <c r="AI143" s="76">
        <f t="shared" ref="AI143:AI203" si="45">AVERAGE(X143, AH143)</f>
        <v>-0.25</v>
      </c>
      <c r="AJ143" s="71">
        <v>111</v>
      </c>
      <c r="AK143" s="71">
        <v>0</v>
      </c>
      <c r="AL143" s="74" t="s">
        <v>33</v>
      </c>
      <c r="AM143" s="71" t="s">
        <v>33</v>
      </c>
      <c r="AN143" s="71">
        <v>0</v>
      </c>
      <c r="AO143" s="71" t="s">
        <v>33</v>
      </c>
      <c r="AP143" s="71" t="s">
        <v>33</v>
      </c>
      <c r="AQ143" s="71" t="s">
        <v>33</v>
      </c>
      <c r="AR143" s="71" t="s">
        <v>33</v>
      </c>
      <c r="AS143" s="71" t="s">
        <v>33</v>
      </c>
      <c r="AT143" s="74" t="s">
        <v>33</v>
      </c>
      <c r="AU143" s="71" t="s">
        <v>33</v>
      </c>
      <c r="AV143" s="71" t="s">
        <v>33</v>
      </c>
      <c r="AW143" s="71" t="s">
        <v>33</v>
      </c>
      <c r="AX143" s="71" t="s">
        <v>33</v>
      </c>
      <c r="AY143" s="71" t="s">
        <v>33</v>
      </c>
      <c r="AZ143" s="76">
        <f t="shared" ref="AZ143:AZ171" si="46">AVERAGE(AK143:AY143)</f>
        <v>0</v>
      </c>
      <c r="BA143" s="71">
        <v>0</v>
      </c>
      <c r="BB143" s="71" t="s">
        <v>33</v>
      </c>
      <c r="BC143" s="71">
        <v>12</v>
      </c>
      <c r="BD143" s="45">
        <v>0</v>
      </c>
      <c r="BE143" s="108" t="s">
        <v>33</v>
      </c>
      <c r="BF143" s="45">
        <v>12</v>
      </c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  <c r="EI143" s="71"/>
      <c r="EJ143" s="71"/>
      <c r="EK143" s="71"/>
      <c r="EL143" s="71"/>
      <c r="EM143" s="71"/>
      <c r="EN143" s="71"/>
      <c r="EO143" s="71"/>
      <c r="EP143" s="71"/>
      <c r="EQ143" s="71"/>
      <c r="ER143" s="71"/>
      <c r="ES143" s="71"/>
      <c r="ET143" s="71"/>
      <c r="EU143" s="71"/>
      <c r="EV143" s="71"/>
      <c r="EW143" s="71"/>
      <c r="EX143" s="71"/>
      <c r="EY143" s="71"/>
      <c r="EZ143" s="71"/>
      <c r="FA143" s="71"/>
      <c r="FB143" s="71"/>
      <c r="FC143" s="71"/>
      <c r="FD143" s="71"/>
      <c r="FE143" s="71"/>
      <c r="FF143" s="71"/>
      <c r="FG143" s="71"/>
      <c r="FH143" s="71"/>
      <c r="FI143" s="71"/>
      <c r="FJ143" s="71"/>
      <c r="FK143" s="71"/>
      <c r="FL143" s="71"/>
      <c r="FM143" s="71"/>
      <c r="FN143" s="71"/>
      <c r="FO143" s="71"/>
      <c r="FP143" s="71"/>
      <c r="FQ143" s="71"/>
      <c r="FR143" s="71"/>
      <c r="FS143" s="71"/>
      <c r="FT143" s="71"/>
      <c r="FU143" s="71"/>
      <c r="FV143" s="71"/>
      <c r="FW143" s="71"/>
      <c r="FX143" s="71"/>
      <c r="FY143" s="71"/>
      <c r="FZ143" s="71"/>
      <c r="GA143" s="71"/>
      <c r="GB143" s="71"/>
      <c r="GC143" s="71"/>
      <c r="GD143" s="71"/>
      <c r="GE143" s="71"/>
      <c r="GF143" s="71"/>
      <c r="GG143" s="71"/>
      <c r="GH143" s="71"/>
      <c r="GI143" s="71"/>
      <c r="GJ143" s="71"/>
      <c r="GK143" s="71"/>
      <c r="GL143" s="71"/>
      <c r="GM143" s="71"/>
      <c r="GN143" s="71"/>
      <c r="GO143" s="71"/>
      <c r="GP143" s="71"/>
      <c r="GQ143" s="71"/>
      <c r="GR143" s="71"/>
      <c r="GS143" s="71"/>
      <c r="GT143" s="71"/>
      <c r="GU143" s="71"/>
      <c r="GV143" s="71"/>
      <c r="GW143" s="71"/>
      <c r="GX143" s="71"/>
      <c r="GY143" s="71"/>
      <c r="GZ143" s="71"/>
      <c r="HA143" s="71"/>
      <c r="HB143" s="71"/>
      <c r="HC143" s="71"/>
      <c r="HD143" s="71"/>
      <c r="HE143" s="71"/>
      <c r="HF143" s="71"/>
      <c r="HG143" s="71"/>
      <c r="HH143" s="71"/>
      <c r="HI143" s="71"/>
      <c r="HJ143" s="71"/>
      <c r="HK143" s="71"/>
      <c r="HL143" s="71"/>
      <c r="HM143" s="71"/>
      <c r="HN143" s="71"/>
      <c r="HO143" s="71"/>
      <c r="HP143" s="71"/>
      <c r="HQ143" s="71"/>
      <c r="HR143" s="71"/>
      <c r="HS143" s="71"/>
      <c r="HT143" s="71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  <c r="IS143" s="71"/>
      <c r="IT143" s="71"/>
      <c r="IU143" s="71"/>
      <c r="IV143" s="71"/>
      <c r="IW143" s="71"/>
      <c r="IX143" s="71"/>
      <c r="IY143" s="71"/>
      <c r="IZ143" s="71"/>
      <c r="JA143" s="71"/>
      <c r="JB143" s="71"/>
      <c r="JC143" s="71"/>
      <c r="JD143" s="71"/>
      <c r="JE143" s="71"/>
      <c r="JF143" s="71"/>
      <c r="JG143" s="71"/>
      <c r="JH143" s="71"/>
      <c r="JI143" s="71"/>
      <c r="JJ143" s="71"/>
      <c r="JK143" s="71"/>
      <c r="JL143" s="71"/>
      <c r="JM143" s="71"/>
      <c r="JN143" s="71"/>
      <c r="JO143" s="71"/>
      <c r="JP143" s="71"/>
      <c r="JQ143" s="71"/>
      <c r="JR143" s="71"/>
      <c r="JS143" s="71"/>
      <c r="JT143" s="71"/>
      <c r="JU143" s="71"/>
      <c r="JV143" s="71"/>
      <c r="JW143" s="71"/>
      <c r="JX143" s="71"/>
      <c r="JY143" s="71"/>
      <c r="JZ143" s="71"/>
      <c r="KA143" s="71"/>
      <c r="KB143" s="71"/>
      <c r="KC143" s="71"/>
      <c r="KD143" s="71"/>
      <c r="KE143" s="71"/>
      <c r="KF143" s="71"/>
      <c r="KG143" s="71"/>
      <c r="KH143" s="71"/>
      <c r="KI143" s="71"/>
      <c r="KJ143" s="71"/>
      <c r="KK143" s="71"/>
      <c r="KL143" s="71"/>
      <c r="KM143" s="71"/>
      <c r="KN143" s="71"/>
      <c r="KO143" s="71"/>
      <c r="KP143" s="71"/>
      <c r="KQ143" s="71"/>
      <c r="KR143" s="71"/>
      <c r="KS143" s="71"/>
      <c r="KT143" s="71"/>
      <c r="KU143" s="71"/>
      <c r="KV143" s="71"/>
      <c r="KW143" s="71"/>
      <c r="KX143" s="71"/>
      <c r="KY143" s="71"/>
      <c r="KZ143" s="71"/>
      <c r="LA143" s="71"/>
      <c r="LB143" s="71"/>
      <c r="LC143" s="71"/>
      <c r="LD143" s="71"/>
      <c r="LE143" s="71"/>
      <c r="LF143" s="71"/>
      <c r="LG143" s="71"/>
      <c r="LH143" s="71"/>
      <c r="LI143" s="71"/>
      <c r="LJ143" s="71"/>
      <c r="LK143" s="71"/>
      <c r="LL143" s="71"/>
      <c r="LM143" s="71"/>
      <c r="LN143" s="71"/>
      <c r="LO143" s="71"/>
      <c r="LP143" s="71"/>
      <c r="LQ143" s="71"/>
      <c r="LR143" s="71"/>
      <c r="LS143" s="71"/>
      <c r="LT143" s="71"/>
      <c r="LU143" s="71"/>
      <c r="LV143" s="71"/>
      <c r="LW143" s="71"/>
      <c r="LX143" s="71"/>
      <c r="LY143" s="71"/>
      <c r="LZ143" s="71"/>
      <c r="MA143" s="71"/>
      <c r="MB143" s="71"/>
      <c r="MC143" s="71"/>
      <c r="MD143" s="71"/>
      <c r="ME143" s="71"/>
      <c r="MF143" s="71"/>
      <c r="MG143" s="71"/>
      <c r="MH143" s="71"/>
      <c r="MI143" s="71"/>
      <c r="MJ143" s="71"/>
      <c r="MK143" s="71"/>
      <c r="ML143" s="71"/>
      <c r="MM143" s="71"/>
      <c r="MN143" s="71"/>
      <c r="MO143" s="71"/>
      <c r="MP143" s="71"/>
      <c r="MQ143" s="71"/>
      <c r="MR143" s="71"/>
      <c r="MS143" s="71"/>
      <c r="MT143" s="71"/>
      <c r="MU143" s="71"/>
      <c r="MV143" s="71"/>
      <c r="MW143" s="71"/>
      <c r="MX143" s="71"/>
      <c r="MY143" s="71"/>
      <c r="MZ143" s="71"/>
      <c r="NA143" s="71"/>
      <c r="NB143" s="71"/>
      <c r="NC143" s="71"/>
      <c r="ND143" s="71"/>
      <c r="NE143" s="71"/>
      <c r="NF143" s="71"/>
      <c r="NG143" s="71"/>
      <c r="NH143" s="71"/>
      <c r="NI143" s="71"/>
      <c r="NJ143" s="71"/>
      <c r="NK143" s="71"/>
      <c r="NL143" s="71"/>
      <c r="NM143" s="71"/>
      <c r="NN143" s="71"/>
      <c r="NO143" s="71"/>
      <c r="NP143" s="71"/>
      <c r="NQ143" s="71"/>
      <c r="NR143" s="71"/>
      <c r="NS143" s="71"/>
      <c r="NT143" s="71"/>
      <c r="NU143" s="71"/>
      <c r="NV143" s="71"/>
      <c r="NW143" s="71"/>
      <c r="NX143" s="71"/>
      <c r="NY143" s="71"/>
      <c r="NZ143" s="71"/>
      <c r="OA143" s="71"/>
      <c r="OB143" s="71"/>
      <c r="OC143" s="71"/>
      <c r="OD143" s="71"/>
      <c r="OE143" s="71"/>
      <c r="OF143" s="71"/>
      <c r="OG143" s="71"/>
      <c r="OH143" s="71"/>
      <c r="OI143" s="71"/>
      <c r="OJ143" s="71"/>
      <c r="OK143" s="71"/>
      <c r="OL143" s="71"/>
      <c r="OM143" s="71"/>
      <c r="ON143" s="71"/>
      <c r="OO143" s="71"/>
      <c r="OP143" s="71"/>
      <c r="OQ143" s="71"/>
      <c r="OR143" s="71"/>
      <c r="OS143" s="71"/>
      <c r="OT143" s="71"/>
      <c r="OU143" s="71"/>
      <c r="OV143" s="71"/>
      <c r="OW143" s="71"/>
      <c r="OX143" s="71"/>
      <c r="OY143" s="71"/>
      <c r="OZ143" s="71"/>
      <c r="PA143" s="71"/>
      <c r="PB143" s="71"/>
      <c r="PC143" s="71"/>
      <c r="PD143" s="71"/>
      <c r="PE143" s="71"/>
      <c r="PF143" s="71"/>
      <c r="PG143" s="71"/>
      <c r="PH143" s="71"/>
      <c r="PI143" s="71"/>
      <c r="PJ143" s="71"/>
      <c r="PK143" s="71"/>
      <c r="PL143" s="71"/>
      <c r="PM143" s="71"/>
      <c r="PN143" s="71"/>
      <c r="PO143" s="71"/>
      <c r="PP143" s="71"/>
      <c r="PQ143" s="71"/>
      <c r="PR143" s="71"/>
      <c r="PS143" s="71"/>
      <c r="PT143" s="71"/>
      <c r="PU143" s="71"/>
      <c r="PV143" s="71"/>
      <c r="PW143" s="71"/>
      <c r="PX143" s="71"/>
      <c r="PY143" s="71"/>
      <c r="PZ143" s="71"/>
      <c r="QA143" s="71"/>
      <c r="QB143" s="71"/>
      <c r="QC143" s="71"/>
      <c r="QD143" s="71"/>
      <c r="QE143" s="71"/>
      <c r="QF143" s="71"/>
      <c r="QG143" s="71"/>
      <c r="QH143" s="71"/>
      <c r="QI143" s="71"/>
      <c r="QJ143" s="71"/>
      <c r="QK143" s="71"/>
      <c r="QL143" s="71"/>
      <c r="QM143" s="71"/>
      <c r="QN143" s="71"/>
      <c r="QO143" s="71"/>
      <c r="QP143" s="71"/>
      <c r="QQ143" s="71"/>
      <c r="QR143" s="71"/>
      <c r="QS143" s="71"/>
      <c r="QT143" s="71"/>
      <c r="QU143" s="71"/>
      <c r="QV143" s="71"/>
      <c r="QW143" s="71"/>
      <c r="QX143" s="71"/>
      <c r="QY143" s="71"/>
      <c r="QZ143" s="71"/>
      <c r="RA143" s="71"/>
      <c r="RB143" s="71"/>
      <c r="RC143" s="71"/>
      <c r="RD143" s="71"/>
      <c r="RE143" s="71"/>
      <c r="RF143" s="71"/>
      <c r="RG143" s="71"/>
      <c r="RH143" s="71"/>
      <c r="RI143" s="71"/>
      <c r="RJ143" s="71"/>
      <c r="RK143" s="71"/>
      <c r="RL143" s="71"/>
      <c r="RM143" s="71"/>
      <c r="RN143" s="71"/>
      <c r="RO143" s="71"/>
      <c r="RP143" s="71"/>
      <c r="RQ143" s="71"/>
      <c r="RR143" s="71"/>
      <c r="RS143" s="71"/>
      <c r="RT143" s="71"/>
      <c r="RU143" s="71"/>
      <c r="RV143" s="71"/>
      <c r="RW143" s="71"/>
      <c r="RX143" s="71"/>
      <c r="RY143" s="71"/>
      <c r="RZ143" s="71"/>
      <c r="SA143" s="71"/>
      <c r="SB143" s="71"/>
      <c r="SC143" s="71"/>
      <c r="SD143" s="71"/>
      <c r="SE143" s="71"/>
      <c r="SF143" s="71"/>
      <c r="SG143" s="71"/>
      <c r="SH143" s="71"/>
      <c r="SI143" s="71"/>
      <c r="SJ143" s="71"/>
      <c r="SK143" s="71"/>
      <c r="SL143" s="71"/>
      <c r="SM143" s="71"/>
      <c r="SN143" s="71"/>
      <c r="SO143" s="71"/>
      <c r="SP143" s="71"/>
      <c r="SQ143" s="71"/>
      <c r="SR143" s="71"/>
      <c r="SS143" s="71"/>
      <c r="ST143" s="71"/>
      <c r="SU143" s="71"/>
      <c r="SV143" s="71"/>
      <c r="SW143" s="71"/>
      <c r="SX143" s="71"/>
      <c r="SY143" s="71"/>
      <c r="SZ143" s="71"/>
      <c r="TA143" s="71"/>
      <c r="TB143" s="71"/>
      <c r="TC143" s="71"/>
      <c r="TD143" s="71"/>
      <c r="TE143" s="71"/>
      <c r="TF143" s="71"/>
      <c r="TG143" s="71"/>
      <c r="TH143" s="71"/>
      <c r="TI143" s="71"/>
      <c r="TJ143" s="71"/>
      <c r="TK143" s="71"/>
      <c r="TL143" s="71"/>
      <c r="TM143" s="71"/>
      <c r="TN143" s="71"/>
      <c r="TO143" s="71"/>
      <c r="TP143" s="71"/>
      <c r="TQ143" s="71"/>
      <c r="TR143" s="71"/>
      <c r="TS143" s="71"/>
      <c r="TT143" s="71"/>
      <c r="TU143" s="71"/>
      <c r="TV143" s="71"/>
      <c r="TW143" s="71"/>
      <c r="TX143" s="71"/>
      <c r="TY143" s="71"/>
      <c r="TZ143" s="71"/>
      <c r="UA143" s="71"/>
      <c r="UB143" s="71"/>
      <c r="UC143" s="71"/>
      <c r="UD143" s="71"/>
      <c r="UE143" s="71"/>
      <c r="UF143" s="71"/>
      <c r="UG143" s="71"/>
      <c r="UH143" s="71"/>
      <c r="UI143" s="71"/>
      <c r="UJ143" s="71"/>
      <c r="UK143" s="71"/>
      <c r="UL143" s="71"/>
      <c r="UM143" s="71"/>
      <c r="UN143" s="71"/>
      <c r="UO143" s="71"/>
      <c r="UP143" s="71"/>
      <c r="UQ143" s="71"/>
      <c r="UR143" s="71"/>
      <c r="US143" s="71"/>
      <c r="UT143" s="71"/>
      <c r="UU143" s="71"/>
      <c r="UV143" s="71"/>
      <c r="UW143" s="71"/>
      <c r="UX143" s="71"/>
      <c r="UY143" s="71"/>
      <c r="UZ143" s="71"/>
      <c r="VA143" s="71"/>
      <c r="VB143" s="71"/>
      <c r="VC143" s="71"/>
      <c r="VD143" s="71"/>
      <c r="VE143" s="71"/>
      <c r="VF143" s="71"/>
      <c r="VG143" s="71"/>
      <c r="VH143" s="71"/>
      <c r="VI143" s="71"/>
      <c r="VJ143" s="71"/>
      <c r="VK143" s="71"/>
      <c r="VL143" s="71"/>
      <c r="VM143" s="71"/>
      <c r="VN143" s="71"/>
      <c r="VO143" s="71"/>
      <c r="VP143" s="71"/>
      <c r="VQ143" s="71"/>
      <c r="VR143" s="71"/>
      <c r="VS143" s="71"/>
      <c r="VT143" s="71"/>
      <c r="VU143" s="71"/>
      <c r="VV143" s="71"/>
      <c r="VW143" s="71"/>
      <c r="VX143" s="71"/>
      <c r="VY143" s="71"/>
      <c r="VZ143" s="71"/>
      <c r="WA143" s="71"/>
      <c r="WB143" s="71"/>
      <c r="WC143" s="71"/>
      <c r="WD143" s="71"/>
      <c r="WE143" s="71"/>
      <c r="WF143" s="71"/>
      <c r="WG143" s="71"/>
      <c r="WH143" s="71"/>
      <c r="WI143" s="71"/>
      <c r="WJ143" s="71"/>
      <c r="WK143" s="71"/>
      <c r="WL143" s="71"/>
      <c r="WM143" s="71"/>
      <c r="WN143" s="71"/>
      <c r="WO143" s="71"/>
      <c r="WP143" s="71"/>
      <c r="WQ143" s="71"/>
      <c r="WR143" s="71"/>
      <c r="WS143" s="71"/>
      <c r="WT143" s="71"/>
      <c r="WU143" s="71"/>
      <c r="WV143" s="71"/>
      <c r="WW143" s="71"/>
      <c r="WX143" s="71"/>
      <c r="WY143" s="71"/>
      <c r="WZ143" s="71"/>
      <c r="XA143" s="71"/>
      <c r="XB143" s="71"/>
      <c r="XC143" s="71"/>
      <c r="XD143" s="71"/>
      <c r="XE143" s="71"/>
      <c r="XF143" s="71"/>
      <c r="XG143" s="71"/>
      <c r="XH143" s="71"/>
      <c r="XI143" s="71"/>
      <c r="XJ143" s="71"/>
      <c r="XK143" s="71"/>
      <c r="XL143" s="71"/>
      <c r="XM143" s="71"/>
      <c r="XN143" s="71"/>
      <c r="XO143" s="71"/>
      <c r="XP143" s="71"/>
      <c r="XQ143" s="71"/>
      <c r="XR143" s="71"/>
      <c r="XS143" s="71"/>
      <c r="XT143" s="71"/>
      <c r="XU143" s="71"/>
      <c r="XV143" s="71"/>
      <c r="XW143" s="71"/>
      <c r="XX143" s="71"/>
      <c r="XY143" s="71"/>
      <c r="XZ143" s="71"/>
      <c r="YA143" s="71"/>
      <c r="YB143" s="71"/>
      <c r="YC143" s="71"/>
      <c r="YD143" s="71"/>
      <c r="YE143" s="71"/>
      <c r="YF143" s="71"/>
      <c r="YG143" s="71"/>
      <c r="YH143" s="71"/>
      <c r="YI143" s="71"/>
      <c r="YJ143" s="71"/>
      <c r="YK143" s="71"/>
      <c r="YL143" s="71"/>
      <c r="YM143" s="71"/>
      <c r="YN143" s="71"/>
      <c r="YO143" s="71"/>
      <c r="YP143" s="71"/>
      <c r="YQ143" s="71"/>
      <c r="YR143" s="71"/>
      <c r="YS143" s="71"/>
      <c r="YT143" s="71"/>
      <c r="YU143" s="71"/>
      <c r="YV143" s="71"/>
      <c r="YW143" s="71"/>
      <c r="YX143" s="71"/>
      <c r="YY143" s="71"/>
      <c r="YZ143" s="71"/>
      <c r="ZA143" s="71"/>
      <c r="ZB143" s="71"/>
      <c r="ZC143" s="71"/>
      <c r="ZD143" s="71"/>
      <c r="ZE143" s="71"/>
      <c r="ZF143" s="71"/>
      <c r="ZG143" s="71"/>
      <c r="ZH143" s="71"/>
      <c r="ZI143" s="71"/>
      <c r="ZJ143" s="71"/>
      <c r="ZK143" s="71"/>
      <c r="ZL143" s="71"/>
      <c r="ZM143" s="71"/>
      <c r="ZN143" s="71"/>
      <c r="ZO143" s="71"/>
      <c r="ZP143" s="71"/>
      <c r="ZQ143" s="71"/>
      <c r="ZR143" s="71"/>
      <c r="ZS143" s="71"/>
      <c r="ZT143" s="71"/>
      <c r="ZU143" s="71"/>
      <c r="ZV143" s="71"/>
      <c r="ZW143" s="71"/>
      <c r="ZX143" s="71"/>
      <c r="ZY143" s="71"/>
      <c r="ZZ143" s="71"/>
      <c r="AAA143" s="71"/>
      <c r="AAB143" s="71"/>
      <c r="AAC143" s="71"/>
      <c r="AAD143" s="71"/>
      <c r="AAE143" s="71"/>
      <c r="AAF143" s="71"/>
      <c r="AAG143" s="71"/>
      <c r="AAH143" s="71"/>
      <c r="AAI143" s="71"/>
      <c r="AAJ143" s="71"/>
      <c r="AAK143" s="71"/>
      <c r="AAL143" s="71"/>
      <c r="AAM143" s="71"/>
      <c r="AAN143" s="71"/>
      <c r="AAO143" s="71"/>
      <c r="AAP143" s="71"/>
      <c r="AAQ143" s="71"/>
      <c r="AAR143" s="71"/>
      <c r="AAS143" s="71"/>
      <c r="AAT143" s="71"/>
      <c r="AAU143" s="71"/>
      <c r="AAV143" s="71"/>
      <c r="AAW143" s="71"/>
      <c r="AAX143" s="71"/>
      <c r="AAY143" s="71"/>
      <c r="AAZ143" s="71"/>
      <c r="ABA143" s="71"/>
      <c r="ABB143" s="71"/>
      <c r="ABC143" s="71"/>
      <c r="ABD143" s="71"/>
      <c r="ABE143" s="71"/>
      <c r="ABF143" s="71"/>
      <c r="ABG143" s="71"/>
      <c r="ABH143" s="71"/>
      <c r="ABI143" s="71"/>
      <c r="ABJ143" s="71"/>
      <c r="ABK143" s="71"/>
      <c r="ABL143" s="71"/>
      <c r="ABM143" s="71"/>
      <c r="ABN143" s="71"/>
      <c r="ABO143" s="71"/>
      <c r="ABP143" s="71"/>
      <c r="ABQ143" s="71"/>
      <c r="ABR143" s="71"/>
      <c r="ABS143" s="71"/>
      <c r="ABT143" s="71"/>
      <c r="ABU143" s="71"/>
      <c r="ABV143" s="71"/>
      <c r="ABW143" s="71"/>
      <c r="ABX143" s="71"/>
      <c r="ABY143" s="71"/>
      <c r="ABZ143" s="71"/>
      <c r="ACA143" s="71"/>
      <c r="ACB143" s="71"/>
      <c r="ACC143" s="71"/>
      <c r="ACD143" s="71"/>
      <c r="ACE143" s="71"/>
      <c r="ACF143" s="71"/>
      <c r="ACG143" s="71"/>
      <c r="ACH143" s="71"/>
      <c r="ACI143" s="71"/>
      <c r="ACJ143" s="71"/>
      <c r="ACK143" s="71"/>
      <c r="ACL143" s="71"/>
      <c r="ACM143" s="71"/>
      <c r="ACN143" s="71"/>
      <c r="ACO143" s="71"/>
      <c r="ACP143" s="71"/>
      <c r="ACQ143" s="71"/>
      <c r="ACR143" s="71"/>
      <c r="ACS143" s="71"/>
      <c r="ACT143" s="71"/>
      <c r="ACU143" s="71"/>
      <c r="ACV143" s="71"/>
      <c r="ACW143" s="71"/>
      <c r="ACX143" s="71"/>
      <c r="ACY143" s="71"/>
      <c r="ACZ143" s="71"/>
      <c r="ADA143" s="71"/>
      <c r="ADB143" s="71"/>
      <c r="ADC143" s="71"/>
      <c r="ADD143" s="71"/>
      <c r="ADE143" s="71"/>
      <c r="ADF143" s="71"/>
      <c r="ADG143" s="71"/>
      <c r="ADH143" s="71"/>
      <c r="ADI143" s="71"/>
      <c r="ADJ143" s="71"/>
      <c r="ADK143" s="71"/>
      <c r="ADL143" s="71"/>
      <c r="ADM143" s="71"/>
      <c r="ADN143" s="71"/>
      <c r="ADO143" s="71"/>
      <c r="ADP143" s="71"/>
      <c r="ADQ143" s="71"/>
      <c r="ADR143" s="71"/>
      <c r="ADS143" s="71"/>
      <c r="ADT143" s="71"/>
      <c r="ADU143" s="71"/>
      <c r="ADV143" s="71"/>
      <c r="ADW143" s="71"/>
      <c r="ADX143" s="71"/>
      <c r="ADY143" s="71"/>
      <c r="ADZ143" s="71"/>
      <c r="AEA143" s="71"/>
      <c r="AEB143" s="71"/>
      <c r="AEC143" s="71"/>
      <c r="AED143" s="71"/>
      <c r="AEE143" s="71"/>
      <c r="AEF143" s="71"/>
      <c r="AEG143" s="71"/>
      <c r="AEH143" s="71"/>
      <c r="AEI143" s="71"/>
      <c r="AEJ143" s="71"/>
      <c r="AEK143" s="71"/>
      <c r="AEL143" s="71"/>
      <c r="AEM143" s="71"/>
      <c r="AEN143" s="71"/>
      <c r="AEO143" s="71"/>
      <c r="AEP143" s="71"/>
      <c r="AEQ143" s="71"/>
      <c r="AER143" s="71"/>
      <c r="AES143" s="71"/>
      <c r="AET143" s="71"/>
      <c r="AEU143" s="71"/>
      <c r="AEV143" s="71"/>
      <c r="AEW143" s="71"/>
      <c r="AEX143" s="71"/>
      <c r="AEY143" s="71"/>
      <c r="AEZ143" s="71"/>
      <c r="AFA143" s="71"/>
      <c r="AFB143" s="71"/>
      <c r="AFC143" s="71"/>
      <c r="AFD143" s="71"/>
      <c r="AFE143" s="71"/>
      <c r="AFF143" s="71"/>
      <c r="AFG143" s="71"/>
      <c r="AFH143" s="71"/>
      <c r="AFI143" s="71"/>
      <c r="AFJ143" s="71"/>
      <c r="AFK143" s="71"/>
      <c r="AFL143" s="71"/>
      <c r="AFM143" s="71"/>
      <c r="AFN143" s="71"/>
      <c r="AFO143" s="71"/>
      <c r="AFP143" s="71"/>
      <c r="AFQ143" s="71"/>
      <c r="AFR143" s="71"/>
      <c r="AFS143" s="71"/>
      <c r="AFT143" s="71"/>
      <c r="AFU143" s="71"/>
      <c r="AFV143" s="71"/>
      <c r="AFW143" s="71"/>
      <c r="AFX143" s="71"/>
      <c r="AFY143" s="71"/>
      <c r="AFZ143" s="71"/>
      <c r="AGA143" s="71"/>
      <c r="AGB143" s="71"/>
      <c r="AGC143" s="71"/>
      <c r="AGD143" s="71"/>
      <c r="AGE143" s="71"/>
      <c r="AGF143" s="71"/>
      <c r="AGG143" s="71"/>
      <c r="AGH143" s="71"/>
      <c r="AGI143" s="71"/>
      <c r="AGJ143" s="71"/>
      <c r="AGK143" s="71"/>
      <c r="AGL143" s="71"/>
      <c r="AGM143" s="71"/>
      <c r="AGN143" s="71"/>
      <c r="AGO143" s="71"/>
      <c r="AGP143" s="71"/>
      <c r="AGQ143" s="71"/>
      <c r="AGR143" s="71"/>
      <c r="AGS143" s="71"/>
      <c r="AGT143" s="71"/>
      <c r="AGU143" s="71"/>
      <c r="AGV143" s="71"/>
      <c r="AGW143" s="71"/>
      <c r="AGX143" s="71"/>
      <c r="AGY143" s="71"/>
      <c r="AGZ143" s="71"/>
      <c r="AHA143" s="71"/>
      <c r="AHB143" s="71"/>
      <c r="AHC143" s="71"/>
      <c r="AHD143" s="71"/>
      <c r="AHE143" s="71"/>
      <c r="AHF143" s="71"/>
      <c r="AHG143" s="71"/>
      <c r="AHH143" s="71"/>
      <c r="AHI143" s="71"/>
      <c r="AHJ143" s="71"/>
      <c r="AHK143" s="71"/>
      <c r="AHL143" s="71"/>
      <c r="AHM143" s="71"/>
      <c r="AHN143" s="71"/>
      <c r="AHO143" s="71"/>
      <c r="AHP143" s="71"/>
      <c r="AHQ143" s="71"/>
      <c r="AHR143" s="71"/>
      <c r="AHS143" s="71"/>
      <c r="AHT143" s="71"/>
      <c r="AHU143" s="71"/>
      <c r="AHV143" s="71"/>
      <c r="AHW143" s="71"/>
      <c r="AHX143" s="71"/>
      <c r="AHY143" s="71"/>
      <c r="AHZ143" s="71"/>
      <c r="AIA143" s="71"/>
      <c r="AIB143" s="71"/>
      <c r="AIC143" s="71"/>
      <c r="AID143" s="71"/>
      <c r="AIE143" s="71"/>
      <c r="AIF143" s="71"/>
      <c r="AIG143" s="71"/>
      <c r="AIH143" s="71"/>
      <c r="AII143" s="71"/>
      <c r="AIJ143" s="71"/>
      <c r="AIK143" s="71"/>
      <c r="AIL143" s="71"/>
      <c r="AIM143" s="71"/>
      <c r="AIN143" s="71"/>
      <c r="AIO143" s="71"/>
      <c r="AIP143" s="71"/>
      <c r="AIQ143" s="71"/>
      <c r="AIR143" s="71"/>
      <c r="AIS143" s="71"/>
      <c r="AIT143" s="71"/>
      <c r="AIU143" s="71"/>
      <c r="AIV143" s="71"/>
      <c r="AIW143" s="71"/>
      <c r="AIX143" s="71"/>
      <c r="AIY143" s="71"/>
      <c r="AIZ143" s="71"/>
      <c r="AJA143" s="71"/>
      <c r="AJB143" s="71"/>
      <c r="AJC143" s="71"/>
      <c r="AJD143" s="71"/>
      <c r="AJE143" s="71"/>
      <c r="AJF143" s="71"/>
      <c r="AJG143" s="71"/>
      <c r="AJH143" s="71"/>
      <c r="AJI143" s="71"/>
      <c r="AJJ143" s="71"/>
      <c r="AJK143" s="71"/>
      <c r="AJL143" s="71"/>
      <c r="AJM143" s="71"/>
      <c r="AJN143" s="71"/>
      <c r="AJO143" s="71"/>
      <c r="AJP143" s="71"/>
      <c r="AJQ143" s="71"/>
      <c r="AJR143" s="71"/>
      <c r="AJS143" s="71"/>
      <c r="AJT143" s="71"/>
      <c r="AJU143" s="71"/>
      <c r="AJV143" s="71"/>
      <c r="AJW143" s="71"/>
      <c r="AJX143" s="71"/>
      <c r="AJY143" s="71"/>
      <c r="AJZ143" s="71"/>
      <c r="AKA143" s="71"/>
      <c r="AKB143" s="71"/>
      <c r="AKC143" s="71"/>
      <c r="AKD143" s="71"/>
      <c r="AKE143" s="71"/>
      <c r="AKF143" s="71"/>
      <c r="AKG143" s="71"/>
      <c r="AKH143" s="71"/>
      <c r="AKI143" s="71"/>
      <c r="AKJ143" s="71"/>
      <c r="AKK143" s="71"/>
      <c r="AKL143" s="71"/>
      <c r="AKM143" s="71"/>
      <c r="AKN143" s="71"/>
      <c r="AKO143" s="71"/>
      <c r="AKP143" s="71"/>
      <c r="AKQ143" s="71"/>
      <c r="AKR143" s="71"/>
      <c r="AKS143" s="71"/>
      <c r="AKT143" s="71"/>
      <c r="AKU143" s="71"/>
      <c r="AKV143" s="71"/>
      <c r="AKW143" s="71"/>
      <c r="AKX143" s="71"/>
      <c r="AKY143" s="71"/>
      <c r="AKZ143" s="71"/>
      <c r="ALA143" s="71"/>
      <c r="ALB143" s="71"/>
      <c r="ALC143" s="71"/>
      <c r="ALD143" s="71"/>
      <c r="ALE143" s="71"/>
      <c r="ALF143" s="71"/>
      <c r="ALG143" s="71"/>
      <c r="ALH143" s="71"/>
      <c r="ALI143" s="71"/>
      <c r="ALJ143" s="71"/>
      <c r="ALK143" s="71"/>
      <c r="ALL143" s="71"/>
      <c r="ALM143" s="71"/>
      <c r="ALN143" s="71"/>
      <c r="ALO143" s="71"/>
      <c r="ALP143" s="71"/>
      <c r="ALQ143" s="71"/>
      <c r="ALR143" s="71"/>
      <c r="ALS143" s="71"/>
      <c r="ALT143" s="71"/>
      <c r="ALU143" s="71"/>
      <c r="ALV143" s="71"/>
      <c r="ALW143" s="71"/>
      <c r="ALX143" s="71"/>
      <c r="ALY143" s="71"/>
      <c r="ALZ143" s="71"/>
      <c r="AMA143" s="71"/>
      <c r="AMB143" s="71"/>
      <c r="AMC143" s="71"/>
      <c r="AMD143" s="71"/>
      <c r="AME143" s="71"/>
      <c r="AMF143" s="71"/>
      <c r="AMG143" s="71"/>
      <c r="AMH143" s="71"/>
      <c r="AMI143" s="71"/>
    </row>
    <row r="144" spans="1:1023" s="20" customFormat="1">
      <c r="A144" s="71" t="s">
        <v>101</v>
      </c>
      <c r="B144" s="83">
        <v>2004</v>
      </c>
      <c r="C144" s="71" t="s">
        <v>199</v>
      </c>
      <c r="D144" s="83">
        <v>490</v>
      </c>
      <c r="E144" s="96" t="s">
        <v>260</v>
      </c>
      <c r="F144" s="71">
        <v>1269</v>
      </c>
      <c r="G144" s="6">
        <v>36106</v>
      </c>
      <c r="H144" s="44" t="s">
        <v>149</v>
      </c>
      <c r="I144" s="39">
        <v>0</v>
      </c>
      <c r="J144" s="71">
        <v>1</v>
      </c>
      <c r="K144" s="71">
        <v>1</v>
      </c>
      <c r="L144" s="71">
        <v>49</v>
      </c>
      <c r="M144" s="71">
        <v>4000</v>
      </c>
      <c r="N144" s="71">
        <v>105000</v>
      </c>
      <c r="O144" s="71">
        <v>44100000</v>
      </c>
      <c r="P144" s="75">
        <f t="shared" si="41"/>
        <v>9.0702947845804991E-3</v>
      </c>
      <c r="Q144" s="75">
        <f t="shared" si="42"/>
        <v>0.23809523809523811</v>
      </c>
      <c r="R144" s="71">
        <v>0</v>
      </c>
      <c r="S144" s="71">
        <v>1</v>
      </c>
      <c r="T144" s="71">
        <v>-1</v>
      </c>
      <c r="U144" s="71">
        <v>0</v>
      </c>
      <c r="V144" s="71">
        <v>0</v>
      </c>
      <c r="W144" s="71">
        <v>0</v>
      </c>
      <c r="X144" s="76">
        <f t="shared" si="43"/>
        <v>0</v>
      </c>
      <c r="Y144" s="71">
        <v>-1</v>
      </c>
      <c r="Z144" s="71">
        <v>0</v>
      </c>
      <c r="AA144" s="71" t="s">
        <v>100</v>
      </c>
      <c r="AB144" s="71" t="s">
        <v>69</v>
      </c>
      <c r="AC144" s="71">
        <v>0</v>
      </c>
      <c r="AD144" s="71">
        <v>-1</v>
      </c>
      <c r="AE144" s="71">
        <v>-1</v>
      </c>
      <c r="AF144" s="71">
        <v>0</v>
      </c>
      <c r="AG144" s="71" t="s">
        <v>33</v>
      </c>
      <c r="AH144" s="76">
        <f t="shared" si="44"/>
        <v>-0.5</v>
      </c>
      <c r="AI144" s="76">
        <f t="shared" si="45"/>
        <v>-0.25</v>
      </c>
      <c r="AJ144" s="71">
        <v>124</v>
      </c>
      <c r="AK144" s="71">
        <v>0</v>
      </c>
      <c r="AL144" s="74" t="s">
        <v>33</v>
      </c>
      <c r="AM144" s="71" t="s">
        <v>33</v>
      </c>
      <c r="AN144" s="71">
        <v>0</v>
      </c>
      <c r="AO144" s="71" t="s">
        <v>33</v>
      </c>
      <c r="AP144" s="71" t="s">
        <v>33</v>
      </c>
      <c r="AQ144" s="71" t="s">
        <v>33</v>
      </c>
      <c r="AR144" s="71" t="s">
        <v>33</v>
      </c>
      <c r="AS144" s="71" t="s">
        <v>33</v>
      </c>
      <c r="AT144" s="74" t="s">
        <v>33</v>
      </c>
      <c r="AU144" s="71" t="s">
        <v>33</v>
      </c>
      <c r="AV144" s="71" t="s">
        <v>33</v>
      </c>
      <c r="AW144" s="71" t="s">
        <v>33</v>
      </c>
      <c r="AX144" s="71" t="s">
        <v>33</v>
      </c>
      <c r="AY144" s="71" t="s">
        <v>33</v>
      </c>
      <c r="AZ144" s="76">
        <f t="shared" si="46"/>
        <v>0</v>
      </c>
      <c r="BA144" s="71">
        <v>0</v>
      </c>
      <c r="BB144" s="71" t="s">
        <v>33</v>
      </c>
      <c r="BC144" s="71">
        <v>24</v>
      </c>
      <c r="BD144" s="45">
        <v>0</v>
      </c>
      <c r="BE144" s="108" t="s">
        <v>33</v>
      </c>
      <c r="BF144" s="71">
        <v>24</v>
      </c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  <c r="EI144" s="71"/>
      <c r="EJ144" s="71"/>
      <c r="EK144" s="71"/>
      <c r="EL144" s="71"/>
      <c r="EM144" s="71"/>
      <c r="EN144" s="71"/>
      <c r="EO144" s="71"/>
      <c r="EP144" s="71"/>
      <c r="EQ144" s="71"/>
      <c r="ER144" s="71"/>
      <c r="ES144" s="71"/>
      <c r="ET144" s="71"/>
      <c r="EU144" s="71"/>
      <c r="EV144" s="71"/>
      <c r="EW144" s="71"/>
      <c r="EX144" s="71"/>
      <c r="EY144" s="71"/>
      <c r="EZ144" s="71"/>
      <c r="FA144" s="71"/>
      <c r="FB144" s="71"/>
      <c r="FC144" s="71"/>
      <c r="FD144" s="71"/>
      <c r="FE144" s="71"/>
      <c r="FF144" s="71"/>
      <c r="FG144" s="71"/>
      <c r="FH144" s="71"/>
      <c r="FI144" s="71"/>
      <c r="FJ144" s="71"/>
      <c r="FK144" s="71"/>
      <c r="FL144" s="71"/>
      <c r="FM144" s="71"/>
      <c r="FN144" s="71"/>
      <c r="FO144" s="71"/>
      <c r="FP144" s="71"/>
      <c r="FQ144" s="71"/>
      <c r="FR144" s="71"/>
      <c r="FS144" s="71"/>
      <c r="FT144" s="71"/>
      <c r="FU144" s="71"/>
      <c r="FV144" s="71"/>
      <c r="FW144" s="71"/>
      <c r="FX144" s="71"/>
      <c r="FY144" s="71"/>
      <c r="FZ144" s="71"/>
      <c r="GA144" s="71"/>
      <c r="GB144" s="71"/>
      <c r="GC144" s="71"/>
      <c r="GD144" s="71"/>
      <c r="GE144" s="71"/>
      <c r="GF144" s="71"/>
      <c r="GG144" s="71"/>
      <c r="GH144" s="71"/>
      <c r="GI144" s="71"/>
      <c r="GJ144" s="71"/>
      <c r="GK144" s="71"/>
      <c r="GL144" s="71"/>
      <c r="GM144" s="71"/>
      <c r="GN144" s="71"/>
      <c r="GO144" s="71"/>
      <c r="GP144" s="71"/>
      <c r="GQ144" s="71"/>
      <c r="GR144" s="71"/>
      <c r="GS144" s="71"/>
      <c r="GT144" s="71"/>
      <c r="GU144" s="71"/>
      <c r="GV144" s="71"/>
      <c r="GW144" s="71"/>
      <c r="GX144" s="71"/>
      <c r="GY144" s="71"/>
      <c r="GZ144" s="71"/>
      <c r="HA144" s="71"/>
      <c r="HB144" s="71"/>
      <c r="HC144" s="71"/>
      <c r="HD144" s="71"/>
      <c r="HE144" s="71"/>
      <c r="HF144" s="71"/>
      <c r="HG144" s="71"/>
      <c r="HH144" s="71"/>
      <c r="HI144" s="71"/>
      <c r="HJ144" s="71"/>
      <c r="HK144" s="71"/>
      <c r="HL144" s="71"/>
      <c r="HM144" s="71"/>
      <c r="HN144" s="71"/>
      <c r="HO144" s="71"/>
      <c r="HP144" s="71"/>
      <c r="HQ144" s="71"/>
      <c r="HR144" s="71"/>
      <c r="HS144" s="71"/>
      <c r="HT144" s="71"/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  <c r="IS144" s="71"/>
      <c r="IT144" s="71"/>
      <c r="IU144" s="71"/>
      <c r="IV144" s="71"/>
      <c r="IW144" s="71"/>
      <c r="IX144" s="71"/>
      <c r="IY144" s="71"/>
      <c r="IZ144" s="71"/>
      <c r="JA144" s="71"/>
      <c r="JB144" s="71"/>
      <c r="JC144" s="71"/>
      <c r="JD144" s="71"/>
      <c r="JE144" s="71"/>
      <c r="JF144" s="71"/>
      <c r="JG144" s="71"/>
      <c r="JH144" s="71"/>
      <c r="JI144" s="71"/>
      <c r="JJ144" s="71"/>
      <c r="JK144" s="71"/>
      <c r="JL144" s="71"/>
      <c r="JM144" s="71"/>
      <c r="JN144" s="71"/>
      <c r="JO144" s="71"/>
      <c r="JP144" s="71"/>
      <c r="JQ144" s="71"/>
      <c r="JR144" s="71"/>
      <c r="JS144" s="71"/>
      <c r="JT144" s="71"/>
      <c r="JU144" s="71"/>
      <c r="JV144" s="71"/>
      <c r="JW144" s="71"/>
      <c r="JX144" s="71"/>
      <c r="JY144" s="71"/>
      <c r="JZ144" s="71"/>
      <c r="KA144" s="71"/>
      <c r="KB144" s="71"/>
      <c r="KC144" s="71"/>
      <c r="KD144" s="71"/>
      <c r="KE144" s="71"/>
      <c r="KF144" s="71"/>
      <c r="KG144" s="71"/>
      <c r="KH144" s="71"/>
      <c r="KI144" s="71"/>
      <c r="KJ144" s="71"/>
      <c r="KK144" s="71"/>
      <c r="KL144" s="71"/>
      <c r="KM144" s="71"/>
      <c r="KN144" s="71"/>
      <c r="KO144" s="71"/>
      <c r="KP144" s="71"/>
      <c r="KQ144" s="71"/>
      <c r="KR144" s="71"/>
      <c r="KS144" s="71"/>
      <c r="KT144" s="71"/>
      <c r="KU144" s="71"/>
      <c r="KV144" s="71"/>
      <c r="KW144" s="71"/>
      <c r="KX144" s="71"/>
      <c r="KY144" s="71"/>
      <c r="KZ144" s="71"/>
      <c r="LA144" s="71"/>
      <c r="LB144" s="71"/>
      <c r="LC144" s="71"/>
      <c r="LD144" s="71"/>
      <c r="LE144" s="71"/>
      <c r="LF144" s="71"/>
      <c r="LG144" s="71"/>
      <c r="LH144" s="71"/>
      <c r="LI144" s="71"/>
      <c r="LJ144" s="71"/>
      <c r="LK144" s="71"/>
      <c r="LL144" s="71"/>
      <c r="LM144" s="71"/>
      <c r="LN144" s="71"/>
      <c r="LO144" s="71"/>
      <c r="LP144" s="71"/>
      <c r="LQ144" s="71"/>
      <c r="LR144" s="71"/>
      <c r="LS144" s="71"/>
      <c r="LT144" s="71"/>
      <c r="LU144" s="71"/>
      <c r="LV144" s="71"/>
      <c r="LW144" s="71"/>
      <c r="LX144" s="71"/>
      <c r="LY144" s="71"/>
      <c r="LZ144" s="71"/>
      <c r="MA144" s="71"/>
      <c r="MB144" s="71"/>
      <c r="MC144" s="71"/>
      <c r="MD144" s="71"/>
      <c r="ME144" s="71"/>
      <c r="MF144" s="71"/>
      <c r="MG144" s="71"/>
      <c r="MH144" s="71"/>
      <c r="MI144" s="71"/>
      <c r="MJ144" s="71"/>
      <c r="MK144" s="71"/>
      <c r="ML144" s="71"/>
      <c r="MM144" s="71"/>
      <c r="MN144" s="71"/>
      <c r="MO144" s="71"/>
      <c r="MP144" s="71"/>
      <c r="MQ144" s="71"/>
      <c r="MR144" s="71"/>
      <c r="MS144" s="71"/>
      <c r="MT144" s="71"/>
      <c r="MU144" s="71"/>
      <c r="MV144" s="71"/>
      <c r="MW144" s="71"/>
      <c r="MX144" s="71"/>
      <c r="MY144" s="71"/>
      <c r="MZ144" s="71"/>
      <c r="NA144" s="71"/>
      <c r="NB144" s="71"/>
      <c r="NC144" s="71"/>
      <c r="ND144" s="71"/>
      <c r="NE144" s="71"/>
      <c r="NF144" s="71"/>
      <c r="NG144" s="71"/>
      <c r="NH144" s="71"/>
      <c r="NI144" s="71"/>
      <c r="NJ144" s="71"/>
      <c r="NK144" s="71"/>
      <c r="NL144" s="71"/>
      <c r="NM144" s="71"/>
      <c r="NN144" s="71"/>
      <c r="NO144" s="71"/>
      <c r="NP144" s="71"/>
      <c r="NQ144" s="71"/>
      <c r="NR144" s="71"/>
      <c r="NS144" s="71"/>
      <c r="NT144" s="71"/>
      <c r="NU144" s="71"/>
      <c r="NV144" s="71"/>
      <c r="NW144" s="71"/>
      <c r="NX144" s="71"/>
      <c r="NY144" s="71"/>
      <c r="NZ144" s="71"/>
      <c r="OA144" s="71"/>
      <c r="OB144" s="71"/>
      <c r="OC144" s="71"/>
      <c r="OD144" s="71"/>
      <c r="OE144" s="71"/>
      <c r="OF144" s="71"/>
      <c r="OG144" s="71"/>
      <c r="OH144" s="71"/>
      <c r="OI144" s="71"/>
      <c r="OJ144" s="71"/>
      <c r="OK144" s="71"/>
      <c r="OL144" s="71"/>
      <c r="OM144" s="71"/>
      <c r="ON144" s="71"/>
      <c r="OO144" s="71"/>
      <c r="OP144" s="71"/>
      <c r="OQ144" s="71"/>
      <c r="OR144" s="71"/>
      <c r="OS144" s="71"/>
      <c r="OT144" s="71"/>
      <c r="OU144" s="71"/>
      <c r="OV144" s="71"/>
      <c r="OW144" s="71"/>
      <c r="OX144" s="71"/>
      <c r="OY144" s="71"/>
      <c r="OZ144" s="71"/>
      <c r="PA144" s="71"/>
      <c r="PB144" s="71"/>
      <c r="PC144" s="71"/>
      <c r="PD144" s="71"/>
      <c r="PE144" s="71"/>
      <c r="PF144" s="71"/>
      <c r="PG144" s="71"/>
      <c r="PH144" s="71"/>
      <c r="PI144" s="71"/>
      <c r="PJ144" s="71"/>
      <c r="PK144" s="71"/>
      <c r="PL144" s="71"/>
      <c r="PM144" s="71"/>
      <c r="PN144" s="71"/>
      <c r="PO144" s="71"/>
      <c r="PP144" s="71"/>
      <c r="PQ144" s="71"/>
      <c r="PR144" s="71"/>
      <c r="PS144" s="71"/>
      <c r="PT144" s="71"/>
      <c r="PU144" s="71"/>
      <c r="PV144" s="71"/>
      <c r="PW144" s="71"/>
      <c r="PX144" s="71"/>
      <c r="PY144" s="71"/>
      <c r="PZ144" s="71"/>
      <c r="QA144" s="71"/>
      <c r="QB144" s="71"/>
      <c r="QC144" s="71"/>
      <c r="QD144" s="71"/>
      <c r="QE144" s="71"/>
      <c r="QF144" s="71"/>
      <c r="QG144" s="71"/>
      <c r="QH144" s="71"/>
      <c r="QI144" s="71"/>
      <c r="QJ144" s="71"/>
      <c r="QK144" s="71"/>
      <c r="QL144" s="71"/>
      <c r="QM144" s="71"/>
      <c r="QN144" s="71"/>
      <c r="QO144" s="71"/>
      <c r="QP144" s="71"/>
      <c r="QQ144" s="71"/>
      <c r="QR144" s="71"/>
      <c r="QS144" s="71"/>
      <c r="QT144" s="71"/>
      <c r="QU144" s="71"/>
      <c r="QV144" s="71"/>
      <c r="QW144" s="71"/>
      <c r="QX144" s="71"/>
      <c r="QY144" s="71"/>
      <c r="QZ144" s="71"/>
      <c r="RA144" s="71"/>
      <c r="RB144" s="71"/>
      <c r="RC144" s="71"/>
      <c r="RD144" s="71"/>
      <c r="RE144" s="71"/>
      <c r="RF144" s="71"/>
      <c r="RG144" s="71"/>
      <c r="RH144" s="71"/>
      <c r="RI144" s="71"/>
      <c r="RJ144" s="71"/>
      <c r="RK144" s="71"/>
      <c r="RL144" s="71"/>
      <c r="RM144" s="71"/>
      <c r="RN144" s="71"/>
      <c r="RO144" s="71"/>
      <c r="RP144" s="71"/>
      <c r="RQ144" s="71"/>
      <c r="RR144" s="71"/>
      <c r="RS144" s="71"/>
      <c r="RT144" s="71"/>
      <c r="RU144" s="71"/>
      <c r="RV144" s="71"/>
      <c r="RW144" s="71"/>
      <c r="RX144" s="71"/>
      <c r="RY144" s="71"/>
      <c r="RZ144" s="71"/>
      <c r="SA144" s="71"/>
      <c r="SB144" s="71"/>
      <c r="SC144" s="71"/>
      <c r="SD144" s="71"/>
      <c r="SE144" s="71"/>
      <c r="SF144" s="71"/>
      <c r="SG144" s="71"/>
      <c r="SH144" s="71"/>
      <c r="SI144" s="71"/>
      <c r="SJ144" s="71"/>
      <c r="SK144" s="71"/>
      <c r="SL144" s="71"/>
      <c r="SM144" s="71"/>
      <c r="SN144" s="71"/>
      <c r="SO144" s="71"/>
      <c r="SP144" s="71"/>
      <c r="SQ144" s="71"/>
      <c r="SR144" s="71"/>
      <c r="SS144" s="71"/>
      <c r="ST144" s="71"/>
      <c r="SU144" s="71"/>
      <c r="SV144" s="71"/>
      <c r="SW144" s="71"/>
      <c r="SX144" s="71"/>
      <c r="SY144" s="71"/>
      <c r="SZ144" s="71"/>
      <c r="TA144" s="71"/>
      <c r="TB144" s="71"/>
      <c r="TC144" s="71"/>
      <c r="TD144" s="71"/>
      <c r="TE144" s="71"/>
      <c r="TF144" s="71"/>
      <c r="TG144" s="71"/>
      <c r="TH144" s="71"/>
      <c r="TI144" s="71"/>
      <c r="TJ144" s="71"/>
      <c r="TK144" s="71"/>
      <c r="TL144" s="71"/>
      <c r="TM144" s="71"/>
      <c r="TN144" s="71"/>
      <c r="TO144" s="71"/>
      <c r="TP144" s="71"/>
      <c r="TQ144" s="71"/>
      <c r="TR144" s="71"/>
      <c r="TS144" s="71"/>
      <c r="TT144" s="71"/>
      <c r="TU144" s="71"/>
      <c r="TV144" s="71"/>
      <c r="TW144" s="71"/>
      <c r="TX144" s="71"/>
      <c r="TY144" s="71"/>
      <c r="TZ144" s="71"/>
      <c r="UA144" s="71"/>
      <c r="UB144" s="71"/>
      <c r="UC144" s="71"/>
      <c r="UD144" s="71"/>
      <c r="UE144" s="71"/>
      <c r="UF144" s="71"/>
      <c r="UG144" s="71"/>
      <c r="UH144" s="71"/>
      <c r="UI144" s="71"/>
      <c r="UJ144" s="71"/>
      <c r="UK144" s="71"/>
      <c r="UL144" s="71"/>
      <c r="UM144" s="71"/>
      <c r="UN144" s="71"/>
      <c r="UO144" s="71"/>
      <c r="UP144" s="71"/>
      <c r="UQ144" s="71"/>
      <c r="UR144" s="71"/>
      <c r="US144" s="71"/>
      <c r="UT144" s="71"/>
      <c r="UU144" s="71"/>
      <c r="UV144" s="71"/>
      <c r="UW144" s="71"/>
      <c r="UX144" s="71"/>
      <c r="UY144" s="71"/>
      <c r="UZ144" s="71"/>
      <c r="VA144" s="71"/>
      <c r="VB144" s="71"/>
      <c r="VC144" s="71"/>
      <c r="VD144" s="71"/>
      <c r="VE144" s="71"/>
      <c r="VF144" s="71"/>
      <c r="VG144" s="71"/>
      <c r="VH144" s="71"/>
      <c r="VI144" s="71"/>
      <c r="VJ144" s="71"/>
      <c r="VK144" s="71"/>
      <c r="VL144" s="71"/>
      <c r="VM144" s="71"/>
      <c r="VN144" s="71"/>
      <c r="VO144" s="71"/>
      <c r="VP144" s="71"/>
      <c r="VQ144" s="71"/>
      <c r="VR144" s="71"/>
      <c r="VS144" s="71"/>
      <c r="VT144" s="71"/>
      <c r="VU144" s="71"/>
      <c r="VV144" s="71"/>
      <c r="VW144" s="71"/>
      <c r="VX144" s="71"/>
      <c r="VY144" s="71"/>
      <c r="VZ144" s="71"/>
      <c r="WA144" s="71"/>
      <c r="WB144" s="71"/>
      <c r="WC144" s="71"/>
      <c r="WD144" s="71"/>
      <c r="WE144" s="71"/>
      <c r="WF144" s="71"/>
      <c r="WG144" s="71"/>
      <c r="WH144" s="71"/>
      <c r="WI144" s="71"/>
      <c r="WJ144" s="71"/>
      <c r="WK144" s="71"/>
      <c r="WL144" s="71"/>
      <c r="WM144" s="71"/>
      <c r="WN144" s="71"/>
      <c r="WO144" s="71"/>
      <c r="WP144" s="71"/>
      <c r="WQ144" s="71"/>
      <c r="WR144" s="71"/>
      <c r="WS144" s="71"/>
      <c r="WT144" s="71"/>
      <c r="WU144" s="71"/>
      <c r="WV144" s="71"/>
      <c r="WW144" s="71"/>
      <c r="WX144" s="71"/>
      <c r="WY144" s="71"/>
      <c r="WZ144" s="71"/>
      <c r="XA144" s="71"/>
      <c r="XB144" s="71"/>
      <c r="XC144" s="71"/>
      <c r="XD144" s="71"/>
      <c r="XE144" s="71"/>
      <c r="XF144" s="71"/>
      <c r="XG144" s="71"/>
      <c r="XH144" s="71"/>
      <c r="XI144" s="71"/>
      <c r="XJ144" s="71"/>
      <c r="XK144" s="71"/>
      <c r="XL144" s="71"/>
      <c r="XM144" s="71"/>
      <c r="XN144" s="71"/>
      <c r="XO144" s="71"/>
      <c r="XP144" s="71"/>
      <c r="XQ144" s="71"/>
      <c r="XR144" s="71"/>
      <c r="XS144" s="71"/>
      <c r="XT144" s="71"/>
      <c r="XU144" s="71"/>
      <c r="XV144" s="71"/>
      <c r="XW144" s="71"/>
      <c r="XX144" s="71"/>
      <c r="XY144" s="71"/>
      <c r="XZ144" s="71"/>
      <c r="YA144" s="71"/>
      <c r="YB144" s="71"/>
      <c r="YC144" s="71"/>
      <c r="YD144" s="71"/>
      <c r="YE144" s="71"/>
      <c r="YF144" s="71"/>
      <c r="YG144" s="71"/>
      <c r="YH144" s="71"/>
      <c r="YI144" s="71"/>
      <c r="YJ144" s="71"/>
      <c r="YK144" s="71"/>
      <c r="YL144" s="71"/>
      <c r="YM144" s="71"/>
      <c r="YN144" s="71"/>
      <c r="YO144" s="71"/>
      <c r="YP144" s="71"/>
      <c r="YQ144" s="71"/>
      <c r="YR144" s="71"/>
      <c r="YS144" s="71"/>
      <c r="YT144" s="71"/>
      <c r="YU144" s="71"/>
      <c r="YV144" s="71"/>
      <c r="YW144" s="71"/>
      <c r="YX144" s="71"/>
      <c r="YY144" s="71"/>
      <c r="YZ144" s="71"/>
      <c r="ZA144" s="71"/>
      <c r="ZB144" s="71"/>
      <c r="ZC144" s="71"/>
      <c r="ZD144" s="71"/>
      <c r="ZE144" s="71"/>
      <c r="ZF144" s="71"/>
      <c r="ZG144" s="71"/>
      <c r="ZH144" s="71"/>
      <c r="ZI144" s="71"/>
      <c r="ZJ144" s="71"/>
      <c r="ZK144" s="71"/>
      <c r="ZL144" s="71"/>
      <c r="ZM144" s="71"/>
      <c r="ZN144" s="71"/>
      <c r="ZO144" s="71"/>
      <c r="ZP144" s="71"/>
      <c r="ZQ144" s="71"/>
      <c r="ZR144" s="71"/>
      <c r="ZS144" s="71"/>
      <c r="ZT144" s="71"/>
      <c r="ZU144" s="71"/>
      <c r="ZV144" s="71"/>
      <c r="ZW144" s="71"/>
      <c r="ZX144" s="71"/>
      <c r="ZY144" s="71"/>
      <c r="ZZ144" s="71"/>
      <c r="AAA144" s="71"/>
      <c r="AAB144" s="71"/>
      <c r="AAC144" s="71"/>
      <c r="AAD144" s="71"/>
      <c r="AAE144" s="71"/>
      <c r="AAF144" s="71"/>
      <c r="AAG144" s="71"/>
      <c r="AAH144" s="71"/>
      <c r="AAI144" s="71"/>
      <c r="AAJ144" s="71"/>
      <c r="AAK144" s="71"/>
      <c r="AAL144" s="71"/>
      <c r="AAM144" s="71"/>
      <c r="AAN144" s="71"/>
      <c r="AAO144" s="71"/>
      <c r="AAP144" s="71"/>
      <c r="AAQ144" s="71"/>
      <c r="AAR144" s="71"/>
      <c r="AAS144" s="71"/>
      <c r="AAT144" s="71"/>
      <c r="AAU144" s="71"/>
      <c r="AAV144" s="71"/>
      <c r="AAW144" s="71"/>
      <c r="AAX144" s="71"/>
      <c r="AAY144" s="71"/>
      <c r="AAZ144" s="71"/>
      <c r="ABA144" s="71"/>
      <c r="ABB144" s="71"/>
      <c r="ABC144" s="71"/>
      <c r="ABD144" s="71"/>
      <c r="ABE144" s="71"/>
      <c r="ABF144" s="71"/>
      <c r="ABG144" s="71"/>
      <c r="ABH144" s="71"/>
      <c r="ABI144" s="71"/>
      <c r="ABJ144" s="71"/>
      <c r="ABK144" s="71"/>
      <c r="ABL144" s="71"/>
      <c r="ABM144" s="71"/>
      <c r="ABN144" s="71"/>
      <c r="ABO144" s="71"/>
      <c r="ABP144" s="71"/>
      <c r="ABQ144" s="71"/>
      <c r="ABR144" s="71"/>
      <c r="ABS144" s="71"/>
      <c r="ABT144" s="71"/>
      <c r="ABU144" s="71"/>
      <c r="ABV144" s="71"/>
      <c r="ABW144" s="71"/>
      <c r="ABX144" s="71"/>
      <c r="ABY144" s="71"/>
      <c r="ABZ144" s="71"/>
      <c r="ACA144" s="71"/>
      <c r="ACB144" s="71"/>
      <c r="ACC144" s="71"/>
      <c r="ACD144" s="71"/>
      <c r="ACE144" s="71"/>
      <c r="ACF144" s="71"/>
      <c r="ACG144" s="71"/>
      <c r="ACH144" s="71"/>
      <c r="ACI144" s="71"/>
      <c r="ACJ144" s="71"/>
      <c r="ACK144" s="71"/>
      <c r="ACL144" s="71"/>
      <c r="ACM144" s="71"/>
      <c r="ACN144" s="71"/>
      <c r="ACO144" s="71"/>
      <c r="ACP144" s="71"/>
      <c r="ACQ144" s="71"/>
      <c r="ACR144" s="71"/>
      <c r="ACS144" s="71"/>
      <c r="ACT144" s="71"/>
      <c r="ACU144" s="71"/>
      <c r="ACV144" s="71"/>
      <c r="ACW144" s="71"/>
      <c r="ACX144" s="71"/>
      <c r="ACY144" s="71"/>
      <c r="ACZ144" s="71"/>
      <c r="ADA144" s="71"/>
      <c r="ADB144" s="71"/>
      <c r="ADC144" s="71"/>
      <c r="ADD144" s="71"/>
      <c r="ADE144" s="71"/>
      <c r="ADF144" s="71"/>
      <c r="ADG144" s="71"/>
      <c r="ADH144" s="71"/>
      <c r="ADI144" s="71"/>
      <c r="ADJ144" s="71"/>
      <c r="ADK144" s="71"/>
      <c r="ADL144" s="71"/>
      <c r="ADM144" s="71"/>
      <c r="ADN144" s="71"/>
      <c r="ADO144" s="71"/>
      <c r="ADP144" s="71"/>
      <c r="ADQ144" s="71"/>
      <c r="ADR144" s="71"/>
      <c r="ADS144" s="71"/>
      <c r="ADT144" s="71"/>
      <c r="ADU144" s="71"/>
      <c r="ADV144" s="71"/>
      <c r="ADW144" s="71"/>
      <c r="ADX144" s="71"/>
      <c r="ADY144" s="71"/>
      <c r="ADZ144" s="71"/>
      <c r="AEA144" s="71"/>
      <c r="AEB144" s="71"/>
      <c r="AEC144" s="71"/>
      <c r="AED144" s="71"/>
      <c r="AEE144" s="71"/>
      <c r="AEF144" s="71"/>
      <c r="AEG144" s="71"/>
      <c r="AEH144" s="71"/>
      <c r="AEI144" s="71"/>
      <c r="AEJ144" s="71"/>
      <c r="AEK144" s="71"/>
      <c r="AEL144" s="71"/>
      <c r="AEM144" s="71"/>
      <c r="AEN144" s="71"/>
      <c r="AEO144" s="71"/>
      <c r="AEP144" s="71"/>
      <c r="AEQ144" s="71"/>
      <c r="AER144" s="71"/>
      <c r="AES144" s="71"/>
      <c r="AET144" s="71"/>
      <c r="AEU144" s="71"/>
      <c r="AEV144" s="71"/>
      <c r="AEW144" s="71"/>
      <c r="AEX144" s="71"/>
      <c r="AEY144" s="71"/>
      <c r="AEZ144" s="71"/>
      <c r="AFA144" s="71"/>
      <c r="AFB144" s="71"/>
      <c r="AFC144" s="71"/>
      <c r="AFD144" s="71"/>
      <c r="AFE144" s="71"/>
      <c r="AFF144" s="71"/>
      <c r="AFG144" s="71"/>
      <c r="AFH144" s="71"/>
      <c r="AFI144" s="71"/>
      <c r="AFJ144" s="71"/>
      <c r="AFK144" s="71"/>
      <c r="AFL144" s="71"/>
      <c r="AFM144" s="71"/>
      <c r="AFN144" s="71"/>
      <c r="AFO144" s="71"/>
      <c r="AFP144" s="71"/>
      <c r="AFQ144" s="71"/>
      <c r="AFR144" s="71"/>
      <c r="AFS144" s="71"/>
      <c r="AFT144" s="71"/>
      <c r="AFU144" s="71"/>
      <c r="AFV144" s="71"/>
      <c r="AFW144" s="71"/>
      <c r="AFX144" s="71"/>
      <c r="AFY144" s="71"/>
      <c r="AFZ144" s="71"/>
      <c r="AGA144" s="71"/>
      <c r="AGB144" s="71"/>
      <c r="AGC144" s="71"/>
      <c r="AGD144" s="71"/>
      <c r="AGE144" s="71"/>
      <c r="AGF144" s="71"/>
      <c r="AGG144" s="71"/>
      <c r="AGH144" s="71"/>
      <c r="AGI144" s="71"/>
      <c r="AGJ144" s="71"/>
      <c r="AGK144" s="71"/>
      <c r="AGL144" s="71"/>
      <c r="AGM144" s="71"/>
      <c r="AGN144" s="71"/>
      <c r="AGO144" s="71"/>
      <c r="AGP144" s="71"/>
      <c r="AGQ144" s="71"/>
      <c r="AGR144" s="71"/>
      <c r="AGS144" s="71"/>
      <c r="AGT144" s="71"/>
      <c r="AGU144" s="71"/>
      <c r="AGV144" s="71"/>
      <c r="AGW144" s="71"/>
      <c r="AGX144" s="71"/>
      <c r="AGY144" s="71"/>
      <c r="AGZ144" s="71"/>
      <c r="AHA144" s="71"/>
      <c r="AHB144" s="71"/>
      <c r="AHC144" s="71"/>
      <c r="AHD144" s="71"/>
      <c r="AHE144" s="71"/>
      <c r="AHF144" s="71"/>
      <c r="AHG144" s="71"/>
      <c r="AHH144" s="71"/>
      <c r="AHI144" s="71"/>
      <c r="AHJ144" s="71"/>
      <c r="AHK144" s="71"/>
      <c r="AHL144" s="71"/>
      <c r="AHM144" s="71"/>
      <c r="AHN144" s="71"/>
      <c r="AHO144" s="71"/>
      <c r="AHP144" s="71"/>
      <c r="AHQ144" s="71"/>
      <c r="AHR144" s="71"/>
      <c r="AHS144" s="71"/>
      <c r="AHT144" s="71"/>
      <c r="AHU144" s="71"/>
      <c r="AHV144" s="71"/>
      <c r="AHW144" s="71"/>
      <c r="AHX144" s="71"/>
      <c r="AHY144" s="71"/>
      <c r="AHZ144" s="71"/>
      <c r="AIA144" s="71"/>
      <c r="AIB144" s="71"/>
      <c r="AIC144" s="71"/>
      <c r="AID144" s="71"/>
      <c r="AIE144" s="71"/>
      <c r="AIF144" s="71"/>
      <c r="AIG144" s="71"/>
      <c r="AIH144" s="71"/>
      <c r="AII144" s="71"/>
      <c r="AIJ144" s="71"/>
      <c r="AIK144" s="71"/>
      <c r="AIL144" s="71"/>
      <c r="AIM144" s="71"/>
      <c r="AIN144" s="71"/>
      <c r="AIO144" s="71"/>
      <c r="AIP144" s="71"/>
      <c r="AIQ144" s="71"/>
      <c r="AIR144" s="71"/>
      <c r="AIS144" s="71"/>
      <c r="AIT144" s="71"/>
      <c r="AIU144" s="71"/>
      <c r="AIV144" s="71"/>
      <c r="AIW144" s="71"/>
      <c r="AIX144" s="71"/>
      <c r="AIY144" s="71"/>
      <c r="AIZ144" s="71"/>
      <c r="AJA144" s="71"/>
      <c r="AJB144" s="71"/>
      <c r="AJC144" s="71"/>
      <c r="AJD144" s="71"/>
      <c r="AJE144" s="71"/>
      <c r="AJF144" s="71"/>
      <c r="AJG144" s="71"/>
      <c r="AJH144" s="71"/>
      <c r="AJI144" s="71"/>
      <c r="AJJ144" s="71"/>
      <c r="AJK144" s="71"/>
      <c r="AJL144" s="71"/>
      <c r="AJM144" s="71"/>
      <c r="AJN144" s="71"/>
      <c r="AJO144" s="71"/>
      <c r="AJP144" s="71"/>
      <c r="AJQ144" s="71"/>
      <c r="AJR144" s="71"/>
      <c r="AJS144" s="71"/>
      <c r="AJT144" s="71"/>
      <c r="AJU144" s="71"/>
      <c r="AJV144" s="71"/>
      <c r="AJW144" s="71"/>
      <c r="AJX144" s="71"/>
      <c r="AJY144" s="71"/>
      <c r="AJZ144" s="71"/>
      <c r="AKA144" s="71"/>
      <c r="AKB144" s="71"/>
      <c r="AKC144" s="71"/>
      <c r="AKD144" s="71"/>
      <c r="AKE144" s="71"/>
      <c r="AKF144" s="71"/>
      <c r="AKG144" s="71"/>
      <c r="AKH144" s="71"/>
      <c r="AKI144" s="71"/>
      <c r="AKJ144" s="71"/>
      <c r="AKK144" s="71"/>
      <c r="AKL144" s="71"/>
      <c r="AKM144" s="71"/>
      <c r="AKN144" s="71"/>
      <c r="AKO144" s="71"/>
      <c r="AKP144" s="71"/>
      <c r="AKQ144" s="71"/>
      <c r="AKR144" s="71"/>
      <c r="AKS144" s="71"/>
      <c r="AKT144" s="71"/>
      <c r="AKU144" s="71"/>
      <c r="AKV144" s="71"/>
      <c r="AKW144" s="71"/>
      <c r="AKX144" s="71"/>
      <c r="AKY144" s="71"/>
      <c r="AKZ144" s="71"/>
      <c r="ALA144" s="71"/>
      <c r="ALB144" s="71"/>
      <c r="ALC144" s="71"/>
      <c r="ALD144" s="71"/>
      <c r="ALE144" s="71"/>
      <c r="ALF144" s="71"/>
      <c r="ALG144" s="71"/>
      <c r="ALH144" s="71"/>
      <c r="ALI144" s="71"/>
      <c r="ALJ144" s="71"/>
      <c r="ALK144" s="71"/>
      <c r="ALL144" s="71"/>
      <c r="ALM144" s="71"/>
      <c r="ALN144" s="71"/>
      <c r="ALO144" s="71"/>
      <c r="ALP144" s="71"/>
      <c r="ALQ144" s="71"/>
      <c r="ALR144" s="71"/>
      <c r="ALS144" s="71"/>
      <c r="ALT144" s="71"/>
      <c r="ALU144" s="71"/>
      <c r="ALV144" s="71"/>
      <c r="ALW144" s="71"/>
      <c r="ALX144" s="71"/>
      <c r="ALY144" s="71"/>
      <c r="ALZ144" s="71"/>
      <c r="AMA144" s="71"/>
      <c r="AMB144" s="71"/>
      <c r="AMC144" s="71"/>
      <c r="AMD144" s="71"/>
      <c r="AME144" s="71"/>
      <c r="AMF144" s="71"/>
      <c r="AMG144" s="71"/>
      <c r="AMH144" s="71"/>
      <c r="AMI144" s="71"/>
    </row>
    <row r="145" spans="1:1023" s="20" customFormat="1">
      <c r="A145" s="71" t="s">
        <v>101</v>
      </c>
      <c r="B145" s="83">
        <v>2005</v>
      </c>
      <c r="C145" s="71" t="s">
        <v>199</v>
      </c>
      <c r="D145" s="83">
        <v>490</v>
      </c>
      <c r="E145" s="96" t="s">
        <v>260</v>
      </c>
      <c r="F145" s="71">
        <v>1269</v>
      </c>
      <c r="G145" s="6">
        <v>36106</v>
      </c>
      <c r="H145" s="44" t="s">
        <v>149</v>
      </c>
      <c r="I145" s="39">
        <v>0</v>
      </c>
      <c r="J145" s="71">
        <v>1</v>
      </c>
      <c r="K145" s="71">
        <v>1</v>
      </c>
      <c r="L145" s="71">
        <v>49</v>
      </c>
      <c r="M145" s="71">
        <v>4000</v>
      </c>
      <c r="N145" s="71">
        <v>105000</v>
      </c>
      <c r="O145" s="71">
        <v>44100000</v>
      </c>
      <c r="P145" s="75">
        <f t="shared" si="41"/>
        <v>9.0702947845804991E-3</v>
      </c>
      <c r="Q145" s="75">
        <f t="shared" si="42"/>
        <v>0.23809523809523811</v>
      </c>
      <c r="R145" s="71">
        <v>0</v>
      </c>
      <c r="S145" s="71">
        <v>1</v>
      </c>
      <c r="T145" s="71">
        <v>-1</v>
      </c>
      <c r="U145" s="71">
        <v>0</v>
      </c>
      <c r="V145" s="71">
        <v>0</v>
      </c>
      <c r="W145" s="71">
        <v>0</v>
      </c>
      <c r="X145" s="76">
        <f t="shared" si="43"/>
        <v>0</v>
      </c>
      <c r="Y145" s="71">
        <v>0</v>
      </c>
      <c r="Z145" s="71">
        <v>0</v>
      </c>
      <c r="AA145" s="71" t="s">
        <v>100</v>
      </c>
      <c r="AB145" s="71" t="s">
        <v>69</v>
      </c>
      <c r="AC145" s="71">
        <v>0</v>
      </c>
      <c r="AD145" s="71">
        <v>-1</v>
      </c>
      <c r="AE145" s="71">
        <v>-1</v>
      </c>
      <c r="AF145" s="71">
        <v>0</v>
      </c>
      <c r="AG145" s="71" t="s">
        <v>33</v>
      </c>
      <c r="AH145" s="76">
        <f t="shared" si="44"/>
        <v>-0.33333333333333331</v>
      </c>
      <c r="AI145" s="76">
        <f t="shared" si="45"/>
        <v>-0.16666666666666666</v>
      </c>
      <c r="AJ145" s="71">
        <v>133</v>
      </c>
      <c r="AK145" s="71">
        <v>0</v>
      </c>
      <c r="AL145" s="74" t="s">
        <v>33</v>
      </c>
      <c r="AM145" s="71" t="s">
        <v>33</v>
      </c>
      <c r="AN145" s="71">
        <v>0</v>
      </c>
      <c r="AO145" s="71" t="s">
        <v>33</v>
      </c>
      <c r="AP145" s="71" t="s">
        <v>33</v>
      </c>
      <c r="AQ145" s="71" t="s">
        <v>33</v>
      </c>
      <c r="AR145" s="71" t="s">
        <v>33</v>
      </c>
      <c r="AS145" s="71" t="s">
        <v>33</v>
      </c>
      <c r="AT145" s="74" t="s">
        <v>33</v>
      </c>
      <c r="AU145" s="71" t="s">
        <v>33</v>
      </c>
      <c r="AV145" s="71" t="s">
        <v>33</v>
      </c>
      <c r="AW145" s="71" t="s">
        <v>33</v>
      </c>
      <c r="AX145" s="71" t="s">
        <v>33</v>
      </c>
      <c r="AY145" s="71" t="s">
        <v>33</v>
      </c>
      <c r="AZ145" s="76">
        <f t="shared" si="46"/>
        <v>0</v>
      </c>
      <c r="BA145" s="71">
        <v>0</v>
      </c>
      <c r="BB145" s="71" t="s">
        <v>33</v>
      </c>
      <c r="BC145" s="71">
        <v>36</v>
      </c>
      <c r="BD145" s="45">
        <v>0</v>
      </c>
      <c r="BE145" s="108" t="s">
        <v>33</v>
      </c>
      <c r="BF145" s="71">
        <v>36</v>
      </c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  <c r="EI145" s="71"/>
      <c r="EJ145" s="71"/>
      <c r="EK145" s="71"/>
      <c r="EL145" s="71"/>
      <c r="EM145" s="71"/>
      <c r="EN145" s="71"/>
      <c r="EO145" s="71"/>
      <c r="EP145" s="71"/>
      <c r="EQ145" s="71"/>
      <c r="ER145" s="71"/>
      <c r="ES145" s="71"/>
      <c r="ET145" s="71"/>
      <c r="EU145" s="71"/>
      <c r="EV145" s="71"/>
      <c r="EW145" s="71"/>
      <c r="EX145" s="71"/>
      <c r="EY145" s="71"/>
      <c r="EZ145" s="71"/>
      <c r="FA145" s="71"/>
      <c r="FB145" s="71"/>
      <c r="FC145" s="71"/>
      <c r="FD145" s="71"/>
      <c r="FE145" s="71"/>
      <c r="FF145" s="71"/>
      <c r="FG145" s="71"/>
      <c r="FH145" s="71"/>
      <c r="FI145" s="71"/>
      <c r="FJ145" s="71"/>
      <c r="FK145" s="71"/>
      <c r="FL145" s="71"/>
      <c r="FM145" s="71"/>
      <c r="FN145" s="71"/>
      <c r="FO145" s="71"/>
      <c r="FP145" s="71"/>
      <c r="FQ145" s="71"/>
      <c r="FR145" s="71"/>
      <c r="FS145" s="71"/>
      <c r="FT145" s="71"/>
      <c r="FU145" s="71"/>
      <c r="FV145" s="71"/>
      <c r="FW145" s="71"/>
      <c r="FX145" s="71"/>
      <c r="FY145" s="71"/>
      <c r="FZ145" s="71"/>
      <c r="GA145" s="71"/>
      <c r="GB145" s="71"/>
      <c r="GC145" s="71"/>
      <c r="GD145" s="71"/>
      <c r="GE145" s="71"/>
      <c r="GF145" s="71"/>
      <c r="GG145" s="71"/>
      <c r="GH145" s="71"/>
      <c r="GI145" s="71"/>
      <c r="GJ145" s="71"/>
      <c r="GK145" s="71"/>
      <c r="GL145" s="71"/>
      <c r="GM145" s="71"/>
      <c r="GN145" s="71"/>
      <c r="GO145" s="71"/>
      <c r="GP145" s="71"/>
      <c r="GQ145" s="71"/>
      <c r="GR145" s="71"/>
      <c r="GS145" s="71"/>
      <c r="GT145" s="71"/>
      <c r="GU145" s="71"/>
      <c r="GV145" s="71"/>
      <c r="GW145" s="71"/>
      <c r="GX145" s="71"/>
      <c r="GY145" s="71"/>
      <c r="GZ145" s="71"/>
      <c r="HA145" s="71"/>
      <c r="HB145" s="71"/>
      <c r="HC145" s="71"/>
      <c r="HD145" s="71"/>
      <c r="HE145" s="71"/>
      <c r="HF145" s="71"/>
      <c r="HG145" s="71"/>
      <c r="HH145" s="71"/>
      <c r="HI145" s="71"/>
      <c r="HJ145" s="71"/>
      <c r="HK145" s="71"/>
      <c r="HL145" s="71"/>
      <c r="HM145" s="71"/>
      <c r="HN145" s="71"/>
      <c r="HO145" s="71"/>
      <c r="HP145" s="71"/>
      <c r="HQ145" s="71"/>
      <c r="HR145" s="71"/>
      <c r="HS145" s="71"/>
      <c r="HT145" s="71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  <c r="IS145" s="71"/>
      <c r="IT145" s="71"/>
      <c r="IU145" s="71"/>
      <c r="IV145" s="71"/>
      <c r="IW145" s="71"/>
      <c r="IX145" s="71"/>
      <c r="IY145" s="71"/>
      <c r="IZ145" s="71"/>
      <c r="JA145" s="71"/>
      <c r="JB145" s="71"/>
      <c r="JC145" s="71"/>
      <c r="JD145" s="71"/>
      <c r="JE145" s="71"/>
      <c r="JF145" s="71"/>
      <c r="JG145" s="71"/>
      <c r="JH145" s="71"/>
      <c r="JI145" s="71"/>
      <c r="JJ145" s="71"/>
      <c r="JK145" s="71"/>
      <c r="JL145" s="71"/>
      <c r="JM145" s="71"/>
      <c r="JN145" s="71"/>
      <c r="JO145" s="71"/>
      <c r="JP145" s="71"/>
      <c r="JQ145" s="71"/>
      <c r="JR145" s="71"/>
      <c r="JS145" s="71"/>
      <c r="JT145" s="71"/>
      <c r="JU145" s="71"/>
      <c r="JV145" s="71"/>
      <c r="JW145" s="71"/>
      <c r="JX145" s="71"/>
      <c r="JY145" s="71"/>
      <c r="JZ145" s="71"/>
      <c r="KA145" s="71"/>
      <c r="KB145" s="71"/>
      <c r="KC145" s="71"/>
      <c r="KD145" s="71"/>
      <c r="KE145" s="71"/>
      <c r="KF145" s="71"/>
      <c r="KG145" s="71"/>
      <c r="KH145" s="71"/>
      <c r="KI145" s="71"/>
      <c r="KJ145" s="71"/>
      <c r="KK145" s="71"/>
      <c r="KL145" s="71"/>
      <c r="KM145" s="71"/>
      <c r="KN145" s="71"/>
      <c r="KO145" s="71"/>
      <c r="KP145" s="71"/>
      <c r="KQ145" s="71"/>
      <c r="KR145" s="71"/>
      <c r="KS145" s="71"/>
      <c r="KT145" s="71"/>
      <c r="KU145" s="71"/>
      <c r="KV145" s="71"/>
      <c r="KW145" s="71"/>
      <c r="KX145" s="71"/>
      <c r="KY145" s="71"/>
      <c r="KZ145" s="71"/>
      <c r="LA145" s="71"/>
      <c r="LB145" s="71"/>
      <c r="LC145" s="71"/>
      <c r="LD145" s="71"/>
      <c r="LE145" s="71"/>
      <c r="LF145" s="71"/>
      <c r="LG145" s="71"/>
      <c r="LH145" s="71"/>
      <c r="LI145" s="71"/>
      <c r="LJ145" s="71"/>
      <c r="LK145" s="71"/>
      <c r="LL145" s="71"/>
      <c r="LM145" s="71"/>
      <c r="LN145" s="71"/>
      <c r="LO145" s="71"/>
      <c r="LP145" s="71"/>
      <c r="LQ145" s="71"/>
      <c r="LR145" s="71"/>
      <c r="LS145" s="71"/>
      <c r="LT145" s="71"/>
      <c r="LU145" s="71"/>
      <c r="LV145" s="71"/>
      <c r="LW145" s="71"/>
      <c r="LX145" s="71"/>
      <c r="LY145" s="71"/>
      <c r="LZ145" s="71"/>
      <c r="MA145" s="71"/>
      <c r="MB145" s="71"/>
      <c r="MC145" s="71"/>
      <c r="MD145" s="71"/>
      <c r="ME145" s="71"/>
      <c r="MF145" s="71"/>
      <c r="MG145" s="71"/>
      <c r="MH145" s="71"/>
      <c r="MI145" s="71"/>
      <c r="MJ145" s="71"/>
      <c r="MK145" s="71"/>
      <c r="ML145" s="71"/>
      <c r="MM145" s="71"/>
      <c r="MN145" s="71"/>
      <c r="MO145" s="71"/>
      <c r="MP145" s="71"/>
      <c r="MQ145" s="71"/>
      <c r="MR145" s="71"/>
      <c r="MS145" s="71"/>
      <c r="MT145" s="71"/>
      <c r="MU145" s="71"/>
      <c r="MV145" s="71"/>
      <c r="MW145" s="71"/>
      <c r="MX145" s="71"/>
      <c r="MY145" s="71"/>
      <c r="MZ145" s="71"/>
      <c r="NA145" s="71"/>
      <c r="NB145" s="71"/>
      <c r="NC145" s="71"/>
      <c r="ND145" s="71"/>
      <c r="NE145" s="71"/>
      <c r="NF145" s="71"/>
      <c r="NG145" s="71"/>
      <c r="NH145" s="71"/>
      <c r="NI145" s="71"/>
      <c r="NJ145" s="71"/>
      <c r="NK145" s="71"/>
      <c r="NL145" s="71"/>
      <c r="NM145" s="71"/>
      <c r="NN145" s="71"/>
      <c r="NO145" s="71"/>
      <c r="NP145" s="71"/>
      <c r="NQ145" s="71"/>
      <c r="NR145" s="71"/>
      <c r="NS145" s="71"/>
      <c r="NT145" s="71"/>
      <c r="NU145" s="71"/>
      <c r="NV145" s="71"/>
      <c r="NW145" s="71"/>
      <c r="NX145" s="71"/>
      <c r="NY145" s="71"/>
      <c r="NZ145" s="71"/>
      <c r="OA145" s="71"/>
      <c r="OB145" s="71"/>
      <c r="OC145" s="71"/>
      <c r="OD145" s="71"/>
      <c r="OE145" s="71"/>
      <c r="OF145" s="71"/>
      <c r="OG145" s="71"/>
      <c r="OH145" s="71"/>
      <c r="OI145" s="71"/>
      <c r="OJ145" s="71"/>
      <c r="OK145" s="71"/>
      <c r="OL145" s="71"/>
      <c r="OM145" s="71"/>
      <c r="ON145" s="71"/>
      <c r="OO145" s="71"/>
      <c r="OP145" s="71"/>
      <c r="OQ145" s="71"/>
      <c r="OR145" s="71"/>
      <c r="OS145" s="71"/>
      <c r="OT145" s="71"/>
      <c r="OU145" s="71"/>
      <c r="OV145" s="71"/>
      <c r="OW145" s="71"/>
      <c r="OX145" s="71"/>
      <c r="OY145" s="71"/>
      <c r="OZ145" s="71"/>
      <c r="PA145" s="71"/>
      <c r="PB145" s="71"/>
      <c r="PC145" s="71"/>
      <c r="PD145" s="71"/>
      <c r="PE145" s="71"/>
      <c r="PF145" s="71"/>
      <c r="PG145" s="71"/>
      <c r="PH145" s="71"/>
      <c r="PI145" s="71"/>
      <c r="PJ145" s="71"/>
      <c r="PK145" s="71"/>
      <c r="PL145" s="71"/>
      <c r="PM145" s="71"/>
      <c r="PN145" s="71"/>
      <c r="PO145" s="71"/>
      <c r="PP145" s="71"/>
      <c r="PQ145" s="71"/>
      <c r="PR145" s="71"/>
      <c r="PS145" s="71"/>
      <c r="PT145" s="71"/>
      <c r="PU145" s="71"/>
      <c r="PV145" s="71"/>
      <c r="PW145" s="71"/>
      <c r="PX145" s="71"/>
      <c r="PY145" s="71"/>
      <c r="PZ145" s="71"/>
      <c r="QA145" s="71"/>
      <c r="QB145" s="71"/>
      <c r="QC145" s="71"/>
      <c r="QD145" s="71"/>
      <c r="QE145" s="71"/>
      <c r="QF145" s="71"/>
      <c r="QG145" s="71"/>
      <c r="QH145" s="71"/>
      <c r="QI145" s="71"/>
      <c r="QJ145" s="71"/>
      <c r="QK145" s="71"/>
      <c r="QL145" s="71"/>
      <c r="QM145" s="71"/>
      <c r="QN145" s="71"/>
      <c r="QO145" s="71"/>
      <c r="QP145" s="71"/>
      <c r="QQ145" s="71"/>
      <c r="QR145" s="71"/>
      <c r="QS145" s="71"/>
      <c r="QT145" s="71"/>
      <c r="QU145" s="71"/>
      <c r="QV145" s="71"/>
      <c r="QW145" s="71"/>
      <c r="QX145" s="71"/>
      <c r="QY145" s="71"/>
      <c r="QZ145" s="71"/>
      <c r="RA145" s="71"/>
      <c r="RB145" s="71"/>
      <c r="RC145" s="71"/>
      <c r="RD145" s="71"/>
      <c r="RE145" s="71"/>
      <c r="RF145" s="71"/>
      <c r="RG145" s="71"/>
      <c r="RH145" s="71"/>
      <c r="RI145" s="71"/>
      <c r="RJ145" s="71"/>
      <c r="RK145" s="71"/>
      <c r="RL145" s="71"/>
      <c r="RM145" s="71"/>
      <c r="RN145" s="71"/>
      <c r="RO145" s="71"/>
      <c r="RP145" s="71"/>
      <c r="RQ145" s="71"/>
      <c r="RR145" s="71"/>
      <c r="RS145" s="71"/>
      <c r="RT145" s="71"/>
      <c r="RU145" s="71"/>
      <c r="RV145" s="71"/>
      <c r="RW145" s="71"/>
      <c r="RX145" s="71"/>
      <c r="RY145" s="71"/>
      <c r="RZ145" s="71"/>
      <c r="SA145" s="71"/>
      <c r="SB145" s="71"/>
      <c r="SC145" s="71"/>
      <c r="SD145" s="71"/>
      <c r="SE145" s="71"/>
      <c r="SF145" s="71"/>
      <c r="SG145" s="71"/>
      <c r="SH145" s="71"/>
      <c r="SI145" s="71"/>
      <c r="SJ145" s="71"/>
      <c r="SK145" s="71"/>
      <c r="SL145" s="71"/>
      <c r="SM145" s="71"/>
      <c r="SN145" s="71"/>
      <c r="SO145" s="71"/>
      <c r="SP145" s="71"/>
      <c r="SQ145" s="71"/>
      <c r="SR145" s="71"/>
      <c r="SS145" s="71"/>
      <c r="ST145" s="71"/>
      <c r="SU145" s="71"/>
      <c r="SV145" s="71"/>
      <c r="SW145" s="71"/>
      <c r="SX145" s="71"/>
      <c r="SY145" s="71"/>
      <c r="SZ145" s="71"/>
      <c r="TA145" s="71"/>
      <c r="TB145" s="71"/>
      <c r="TC145" s="71"/>
      <c r="TD145" s="71"/>
      <c r="TE145" s="71"/>
      <c r="TF145" s="71"/>
      <c r="TG145" s="71"/>
      <c r="TH145" s="71"/>
      <c r="TI145" s="71"/>
      <c r="TJ145" s="71"/>
      <c r="TK145" s="71"/>
      <c r="TL145" s="71"/>
      <c r="TM145" s="71"/>
      <c r="TN145" s="71"/>
      <c r="TO145" s="71"/>
      <c r="TP145" s="71"/>
      <c r="TQ145" s="71"/>
      <c r="TR145" s="71"/>
      <c r="TS145" s="71"/>
      <c r="TT145" s="71"/>
      <c r="TU145" s="71"/>
      <c r="TV145" s="71"/>
      <c r="TW145" s="71"/>
      <c r="TX145" s="71"/>
      <c r="TY145" s="71"/>
      <c r="TZ145" s="71"/>
      <c r="UA145" s="71"/>
      <c r="UB145" s="71"/>
      <c r="UC145" s="71"/>
      <c r="UD145" s="71"/>
      <c r="UE145" s="71"/>
      <c r="UF145" s="71"/>
      <c r="UG145" s="71"/>
      <c r="UH145" s="71"/>
      <c r="UI145" s="71"/>
      <c r="UJ145" s="71"/>
      <c r="UK145" s="71"/>
      <c r="UL145" s="71"/>
      <c r="UM145" s="71"/>
      <c r="UN145" s="71"/>
      <c r="UO145" s="71"/>
      <c r="UP145" s="71"/>
      <c r="UQ145" s="71"/>
      <c r="UR145" s="71"/>
      <c r="US145" s="71"/>
      <c r="UT145" s="71"/>
      <c r="UU145" s="71"/>
      <c r="UV145" s="71"/>
      <c r="UW145" s="71"/>
      <c r="UX145" s="71"/>
      <c r="UY145" s="71"/>
      <c r="UZ145" s="71"/>
      <c r="VA145" s="71"/>
      <c r="VB145" s="71"/>
      <c r="VC145" s="71"/>
      <c r="VD145" s="71"/>
      <c r="VE145" s="71"/>
      <c r="VF145" s="71"/>
      <c r="VG145" s="71"/>
      <c r="VH145" s="71"/>
      <c r="VI145" s="71"/>
      <c r="VJ145" s="71"/>
      <c r="VK145" s="71"/>
      <c r="VL145" s="71"/>
      <c r="VM145" s="71"/>
      <c r="VN145" s="71"/>
      <c r="VO145" s="71"/>
      <c r="VP145" s="71"/>
      <c r="VQ145" s="71"/>
      <c r="VR145" s="71"/>
      <c r="VS145" s="71"/>
      <c r="VT145" s="71"/>
      <c r="VU145" s="71"/>
      <c r="VV145" s="71"/>
      <c r="VW145" s="71"/>
      <c r="VX145" s="71"/>
      <c r="VY145" s="71"/>
      <c r="VZ145" s="71"/>
      <c r="WA145" s="71"/>
      <c r="WB145" s="71"/>
      <c r="WC145" s="71"/>
      <c r="WD145" s="71"/>
      <c r="WE145" s="71"/>
      <c r="WF145" s="71"/>
      <c r="WG145" s="71"/>
      <c r="WH145" s="71"/>
      <c r="WI145" s="71"/>
      <c r="WJ145" s="71"/>
      <c r="WK145" s="71"/>
      <c r="WL145" s="71"/>
      <c r="WM145" s="71"/>
      <c r="WN145" s="71"/>
      <c r="WO145" s="71"/>
      <c r="WP145" s="71"/>
      <c r="WQ145" s="71"/>
      <c r="WR145" s="71"/>
      <c r="WS145" s="71"/>
      <c r="WT145" s="71"/>
      <c r="WU145" s="71"/>
      <c r="WV145" s="71"/>
      <c r="WW145" s="71"/>
      <c r="WX145" s="71"/>
      <c r="WY145" s="71"/>
      <c r="WZ145" s="71"/>
      <c r="XA145" s="71"/>
      <c r="XB145" s="71"/>
      <c r="XC145" s="71"/>
      <c r="XD145" s="71"/>
      <c r="XE145" s="71"/>
      <c r="XF145" s="71"/>
      <c r="XG145" s="71"/>
      <c r="XH145" s="71"/>
      <c r="XI145" s="71"/>
      <c r="XJ145" s="71"/>
      <c r="XK145" s="71"/>
      <c r="XL145" s="71"/>
      <c r="XM145" s="71"/>
      <c r="XN145" s="71"/>
      <c r="XO145" s="71"/>
      <c r="XP145" s="71"/>
      <c r="XQ145" s="71"/>
      <c r="XR145" s="71"/>
      <c r="XS145" s="71"/>
      <c r="XT145" s="71"/>
      <c r="XU145" s="71"/>
      <c r="XV145" s="71"/>
      <c r="XW145" s="71"/>
      <c r="XX145" s="71"/>
      <c r="XY145" s="71"/>
      <c r="XZ145" s="71"/>
      <c r="YA145" s="71"/>
      <c r="YB145" s="71"/>
      <c r="YC145" s="71"/>
      <c r="YD145" s="71"/>
      <c r="YE145" s="71"/>
      <c r="YF145" s="71"/>
      <c r="YG145" s="71"/>
      <c r="YH145" s="71"/>
      <c r="YI145" s="71"/>
      <c r="YJ145" s="71"/>
      <c r="YK145" s="71"/>
      <c r="YL145" s="71"/>
      <c r="YM145" s="71"/>
      <c r="YN145" s="71"/>
      <c r="YO145" s="71"/>
      <c r="YP145" s="71"/>
      <c r="YQ145" s="71"/>
      <c r="YR145" s="71"/>
      <c r="YS145" s="71"/>
      <c r="YT145" s="71"/>
      <c r="YU145" s="71"/>
      <c r="YV145" s="71"/>
      <c r="YW145" s="71"/>
      <c r="YX145" s="71"/>
      <c r="YY145" s="71"/>
      <c r="YZ145" s="71"/>
      <c r="ZA145" s="71"/>
      <c r="ZB145" s="71"/>
      <c r="ZC145" s="71"/>
      <c r="ZD145" s="71"/>
      <c r="ZE145" s="71"/>
      <c r="ZF145" s="71"/>
      <c r="ZG145" s="71"/>
      <c r="ZH145" s="71"/>
      <c r="ZI145" s="71"/>
      <c r="ZJ145" s="71"/>
      <c r="ZK145" s="71"/>
      <c r="ZL145" s="71"/>
      <c r="ZM145" s="71"/>
      <c r="ZN145" s="71"/>
      <c r="ZO145" s="71"/>
      <c r="ZP145" s="71"/>
      <c r="ZQ145" s="71"/>
      <c r="ZR145" s="71"/>
      <c r="ZS145" s="71"/>
      <c r="ZT145" s="71"/>
      <c r="ZU145" s="71"/>
      <c r="ZV145" s="71"/>
      <c r="ZW145" s="71"/>
      <c r="ZX145" s="71"/>
      <c r="ZY145" s="71"/>
      <c r="ZZ145" s="71"/>
      <c r="AAA145" s="71"/>
      <c r="AAB145" s="71"/>
      <c r="AAC145" s="71"/>
      <c r="AAD145" s="71"/>
      <c r="AAE145" s="71"/>
      <c r="AAF145" s="71"/>
      <c r="AAG145" s="71"/>
      <c r="AAH145" s="71"/>
      <c r="AAI145" s="71"/>
      <c r="AAJ145" s="71"/>
      <c r="AAK145" s="71"/>
      <c r="AAL145" s="71"/>
      <c r="AAM145" s="71"/>
      <c r="AAN145" s="71"/>
      <c r="AAO145" s="71"/>
      <c r="AAP145" s="71"/>
      <c r="AAQ145" s="71"/>
      <c r="AAR145" s="71"/>
      <c r="AAS145" s="71"/>
      <c r="AAT145" s="71"/>
      <c r="AAU145" s="71"/>
      <c r="AAV145" s="71"/>
      <c r="AAW145" s="71"/>
      <c r="AAX145" s="71"/>
      <c r="AAY145" s="71"/>
      <c r="AAZ145" s="71"/>
      <c r="ABA145" s="71"/>
      <c r="ABB145" s="71"/>
      <c r="ABC145" s="71"/>
      <c r="ABD145" s="71"/>
      <c r="ABE145" s="71"/>
      <c r="ABF145" s="71"/>
      <c r="ABG145" s="71"/>
      <c r="ABH145" s="71"/>
      <c r="ABI145" s="71"/>
      <c r="ABJ145" s="71"/>
      <c r="ABK145" s="71"/>
      <c r="ABL145" s="71"/>
      <c r="ABM145" s="71"/>
      <c r="ABN145" s="71"/>
      <c r="ABO145" s="71"/>
      <c r="ABP145" s="71"/>
      <c r="ABQ145" s="71"/>
      <c r="ABR145" s="71"/>
      <c r="ABS145" s="71"/>
      <c r="ABT145" s="71"/>
      <c r="ABU145" s="71"/>
      <c r="ABV145" s="71"/>
      <c r="ABW145" s="71"/>
      <c r="ABX145" s="71"/>
      <c r="ABY145" s="71"/>
      <c r="ABZ145" s="71"/>
      <c r="ACA145" s="71"/>
      <c r="ACB145" s="71"/>
      <c r="ACC145" s="71"/>
      <c r="ACD145" s="71"/>
      <c r="ACE145" s="71"/>
      <c r="ACF145" s="71"/>
      <c r="ACG145" s="71"/>
      <c r="ACH145" s="71"/>
      <c r="ACI145" s="71"/>
      <c r="ACJ145" s="71"/>
      <c r="ACK145" s="71"/>
      <c r="ACL145" s="71"/>
      <c r="ACM145" s="71"/>
      <c r="ACN145" s="71"/>
      <c r="ACO145" s="71"/>
      <c r="ACP145" s="71"/>
      <c r="ACQ145" s="71"/>
      <c r="ACR145" s="71"/>
      <c r="ACS145" s="71"/>
      <c r="ACT145" s="71"/>
      <c r="ACU145" s="71"/>
      <c r="ACV145" s="71"/>
      <c r="ACW145" s="71"/>
      <c r="ACX145" s="71"/>
      <c r="ACY145" s="71"/>
      <c r="ACZ145" s="71"/>
      <c r="ADA145" s="71"/>
      <c r="ADB145" s="71"/>
      <c r="ADC145" s="71"/>
      <c r="ADD145" s="71"/>
      <c r="ADE145" s="71"/>
      <c r="ADF145" s="71"/>
      <c r="ADG145" s="71"/>
      <c r="ADH145" s="71"/>
      <c r="ADI145" s="71"/>
      <c r="ADJ145" s="71"/>
      <c r="ADK145" s="71"/>
      <c r="ADL145" s="71"/>
      <c r="ADM145" s="71"/>
      <c r="ADN145" s="71"/>
      <c r="ADO145" s="71"/>
      <c r="ADP145" s="71"/>
      <c r="ADQ145" s="71"/>
      <c r="ADR145" s="71"/>
      <c r="ADS145" s="71"/>
      <c r="ADT145" s="71"/>
      <c r="ADU145" s="71"/>
      <c r="ADV145" s="71"/>
      <c r="ADW145" s="71"/>
      <c r="ADX145" s="71"/>
      <c r="ADY145" s="71"/>
      <c r="ADZ145" s="71"/>
      <c r="AEA145" s="71"/>
      <c r="AEB145" s="71"/>
      <c r="AEC145" s="71"/>
      <c r="AED145" s="71"/>
      <c r="AEE145" s="71"/>
      <c r="AEF145" s="71"/>
      <c r="AEG145" s="71"/>
      <c r="AEH145" s="71"/>
      <c r="AEI145" s="71"/>
      <c r="AEJ145" s="71"/>
      <c r="AEK145" s="71"/>
      <c r="AEL145" s="71"/>
      <c r="AEM145" s="71"/>
      <c r="AEN145" s="71"/>
      <c r="AEO145" s="71"/>
      <c r="AEP145" s="71"/>
      <c r="AEQ145" s="71"/>
      <c r="AER145" s="71"/>
      <c r="AES145" s="71"/>
      <c r="AET145" s="71"/>
      <c r="AEU145" s="71"/>
      <c r="AEV145" s="71"/>
      <c r="AEW145" s="71"/>
      <c r="AEX145" s="71"/>
      <c r="AEY145" s="71"/>
      <c r="AEZ145" s="71"/>
      <c r="AFA145" s="71"/>
      <c r="AFB145" s="71"/>
      <c r="AFC145" s="71"/>
      <c r="AFD145" s="71"/>
      <c r="AFE145" s="71"/>
      <c r="AFF145" s="71"/>
      <c r="AFG145" s="71"/>
      <c r="AFH145" s="71"/>
      <c r="AFI145" s="71"/>
      <c r="AFJ145" s="71"/>
      <c r="AFK145" s="71"/>
      <c r="AFL145" s="71"/>
      <c r="AFM145" s="71"/>
      <c r="AFN145" s="71"/>
      <c r="AFO145" s="71"/>
      <c r="AFP145" s="71"/>
      <c r="AFQ145" s="71"/>
      <c r="AFR145" s="71"/>
      <c r="AFS145" s="71"/>
      <c r="AFT145" s="71"/>
      <c r="AFU145" s="71"/>
      <c r="AFV145" s="71"/>
      <c r="AFW145" s="71"/>
      <c r="AFX145" s="71"/>
      <c r="AFY145" s="71"/>
      <c r="AFZ145" s="71"/>
      <c r="AGA145" s="71"/>
      <c r="AGB145" s="71"/>
      <c r="AGC145" s="71"/>
      <c r="AGD145" s="71"/>
      <c r="AGE145" s="71"/>
      <c r="AGF145" s="71"/>
      <c r="AGG145" s="71"/>
      <c r="AGH145" s="71"/>
      <c r="AGI145" s="71"/>
      <c r="AGJ145" s="71"/>
      <c r="AGK145" s="71"/>
      <c r="AGL145" s="71"/>
      <c r="AGM145" s="71"/>
      <c r="AGN145" s="71"/>
      <c r="AGO145" s="71"/>
      <c r="AGP145" s="71"/>
      <c r="AGQ145" s="71"/>
      <c r="AGR145" s="71"/>
      <c r="AGS145" s="71"/>
      <c r="AGT145" s="71"/>
      <c r="AGU145" s="71"/>
      <c r="AGV145" s="71"/>
      <c r="AGW145" s="71"/>
      <c r="AGX145" s="71"/>
      <c r="AGY145" s="71"/>
      <c r="AGZ145" s="71"/>
      <c r="AHA145" s="71"/>
      <c r="AHB145" s="71"/>
      <c r="AHC145" s="71"/>
      <c r="AHD145" s="71"/>
      <c r="AHE145" s="71"/>
      <c r="AHF145" s="71"/>
      <c r="AHG145" s="71"/>
      <c r="AHH145" s="71"/>
      <c r="AHI145" s="71"/>
      <c r="AHJ145" s="71"/>
      <c r="AHK145" s="71"/>
      <c r="AHL145" s="71"/>
      <c r="AHM145" s="71"/>
      <c r="AHN145" s="71"/>
      <c r="AHO145" s="71"/>
      <c r="AHP145" s="71"/>
      <c r="AHQ145" s="71"/>
      <c r="AHR145" s="71"/>
      <c r="AHS145" s="71"/>
      <c r="AHT145" s="71"/>
      <c r="AHU145" s="71"/>
      <c r="AHV145" s="71"/>
      <c r="AHW145" s="71"/>
      <c r="AHX145" s="71"/>
      <c r="AHY145" s="71"/>
      <c r="AHZ145" s="71"/>
      <c r="AIA145" s="71"/>
      <c r="AIB145" s="71"/>
      <c r="AIC145" s="71"/>
      <c r="AID145" s="71"/>
      <c r="AIE145" s="71"/>
      <c r="AIF145" s="71"/>
      <c r="AIG145" s="71"/>
      <c r="AIH145" s="71"/>
      <c r="AII145" s="71"/>
      <c r="AIJ145" s="71"/>
      <c r="AIK145" s="71"/>
      <c r="AIL145" s="71"/>
      <c r="AIM145" s="71"/>
      <c r="AIN145" s="71"/>
      <c r="AIO145" s="71"/>
      <c r="AIP145" s="71"/>
      <c r="AIQ145" s="71"/>
      <c r="AIR145" s="71"/>
      <c r="AIS145" s="71"/>
      <c r="AIT145" s="71"/>
      <c r="AIU145" s="71"/>
      <c r="AIV145" s="71"/>
      <c r="AIW145" s="71"/>
      <c r="AIX145" s="71"/>
      <c r="AIY145" s="71"/>
      <c r="AIZ145" s="71"/>
      <c r="AJA145" s="71"/>
      <c r="AJB145" s="71"/>
      <c r="AJC145" s="71"/>
      <c r="AJD145" s="71"/>
      <c r="AJE145" s="71"/>
      <c r="AJF145" s="71"/>
      <c r="AJG145" s="71"/>
      <c r="AJH145" s="71"/>
      <c r="AJI145" s="71"/>
      <c r="AJJ145" s="71"/>
      <c r="AJK145" s="71"/>
      <c r="AJL145" s="71"/>
      <c r="AJM145" s="71"/>
      <c r="AJN145" s="71"/>
      <c r="AJO145" s="71"/>
      <c r="AJP145" s="71"/>
      <c r="AJQ145" s="71"/>
      <c r="AJR145" s="71"/>
      <c r="AJS145" s="71"/>
      <c r="AJT145" s="71"/>
      <c r="AJU145" s="71"/>
      <c r="AJV145" s="71"/>
      <c r="AJW145" s="71"/>
      <c r="AJX145" s="71"/>
      <c r="AJY145" s="71"/>
      <c r="AJZ145" s="71"/>
      <c r="AKA145" s="71"/>
      <c r="AKB145" s="71"/>
      <c r="AKC145" s="71"/>
      <c r="AKD145" s="71"/>
      <c r="AKE145" s="71"/>
      <c r="AKF145" s="71"/>
      <c r="AKG145" s="71"/>
      <c r="AKH145" s="71"/>
      <c r="AKI145" s="71"/>
      <c r="AKJ145" s="71"/>
      <c r="AKK145" s="71"/>
      <c r="AKL145" s="71"/>
      <c r="AKM145" s="71"/>
      <c r="AKN145" s="71"/>
      <c r="AKO145" s="71"/>
      <c r="AKP145" s="71"/>
      <c r="AKQ145" s="71"/>
      <c r="AKR145" s="71"/>
      <c r="AKS145" s="71"/>
      <c r="AKT145" s="71"/>
      <c r="AKU145" s="71"/>
      <c r="AKV145" s="71"/>
      <c r="AKW145" s="71"/>
      <c r="AKX145" s="71"/>
      <c r="AKY145" s="71"/>
      <c r="AKZ145" s="71"/>
      <c r="ALA145" s="71"/>
      <c r="ALB145" s="71"/>
      <c r="ALC145" s="71"/>
      <c r="ALD145" s="71"/>
      <c r="ALE145" s="71"/>
      <c r="ALF145" s="71"/>
      <c r="ALG145" s="71"/>
      <c r="ALH145" s="71"/>
      <c r="ALI145" s="71"/>
      <c r="ALJ145" s="71"/>
      <c r="ALK145" s="71"/>
      <c r="ALL145" s="71"/>
      <c r="ALM145" s="71"/>
      <c r="ALN145" s="71"/>
      <c r="ALO145" s="71"/>
      <c r="ALP145" s="71"/>
      <c r="ALQ145" s="71"/>
      <c r="ALR145" s="71"/>
      <c r="ALS145" s="71"/>
      <c r="ALT145" s="71"/>
      <c r="ALU145" s="71"/>
      <c r="ALV145" s="71"/>
      <c r="ALW145" s="71"/>
      <c r="ALX145" s="71"/>
      <c r="ALY145" s="71"/>
      <c r="ALZ145" s="71"/>
      <c r="AMA145" s="71"/>
      <c r="AMB145" s="71"/>
      <c r="AMC145" s="71"/>
      <c r="AMD145" s="71"/>
      <c r="AME145" s="71"/>
      <c r="AMF145" s="71"/>
      <c r="AMG145" s="71"/>
      <c r="AMH145" s="71"/>
      <c r="AMI145" s="71"/>
    </row>
    <row r="146" spans="1:1023" s="71" customFormat="1">
      <c r="A146" s="71" t="s">
        <v>101</v>
      </c>
      <c r="B146" s="83">
        <v>2006</v>
      </c>
      <c r="C146" s="71" t="s">
        <v>199</v>
      </c>
      <c r="D146" s="83">
        <v>490</v>
      </c>
      <c r="E146" s="96" t="s">
        <v>260</v>
      </c>
      <c r="F146" s="71">
        <v>1269</v>
      </c>
      <c r="G146" s="6">
        <v>36106</v>
      </c>
      <c r="H146" s="44" t="s">
        <v>149</v>
      </c>
      <c r="I146" s="39">
        <v>0</v>
      </c>
      <c r="J146" s="71">
        <v>1</v>
      </c>
      <c r="K146" s="71">
        <v>1</v>
      </c>
      <c r="L146" s="71">
        <v>49</v>
      </c>
      <c r="M146" s="71">
        <v>4000</v>
      </c>
      <c r="N146" s="71">
        <v>105000</v>
      </c>
      <c r="O146" s="71">
        <v>44100000</v>
      </c>
      <c r="P146" s="75">
        <f t="shared" si="41"/>
        <v>9.0702947845804991E-3</v>
      </c>
      <c r="Q146" s="75">
        <f t="shared" si="42"/>
        <v>0.23809523809523811</v>
      </c>
      <c r="R146" s="71">
        <v>0</v>
      </c>
      <c r="S146" s="71">
        <v>1</v>
      </c>
      <c r="T146" s="71">
        <v>-1</v>
      </c>
      <c r="U146" s="71">
        <v>0</v>
      </c>
      <c r="V146" s="71">
        <v>0</v>
      </c>
      <c r="W146" s="71">
        <v>0</v>
      </c>
      <c r="X146" s="76">
        <f t="shared" si="43"/>
        <v>0</v>
      </c>
      <c r="Y146" s="71">
        <v>0</v>
      </c>
      <c r="Z146" s="71">
        <v>0</v>
      </c>
      <c r="AA146" s="71" t="s">
        <v>100</v>
      </c>
      <c r="AB146" s="71" t="s">
        <v>69</v>
      </c>
      <c r="AC146" s="71">
        <v>0</v>
      </c>
      <c r="AD146" s="71">
        <v>-1</v>
      </c>
      <c r="AE146" s="71">
        <v>-1</v>
      </c>
      <c r="AF146" s="71">
        <v>0</v>
      </c>
      <c r="AG146" s="71" t="s">
        <v>33</v>
      </c>
      <c r="AH146" s="76">
        <f t="shared" si="44"/>
        <v>-0.33333333333333331</v>
      </c>
      <c r="AI146" s="76">
        <f t="shared" si="45"/>
        <v>-0.16666666666666666</v>
      </c>
      <c r="AJ146" s="71">
        <v>159</v>
      </c>
      <c r="AK146" s="71">
        <v>0</v>
      </c>
      <c r="AL146" s="74" t="s">
        <v>33</v>
      </c>
      <c r="AM146" s="71" t="s">
        <v>33</v>
      </c>
      <c r="AN146" s="71">
        <v>0</v>
      </c>
      <c r="AO146" s="71" t="s">
        <v>33</v>
      </c>
      <c r="AP146" s="71" t="s">
        <v>33</v>
      </c>
      <c r="AQ146" s="71" t="s">
        <v>33</v>
      </c>
      <c r="AR146" s="71" t="s">
        <v>33</v>
      </c>
      <c r="AS146" s="71" t="s">
        <v>33</v>
      </c>
      <c r="AT146" s="74" t="s">
        <v>33</v>
      </c>
      <c r="AU146" s="71" t="s">
        <v>33</v>
      </c>
      <c r="AV146" s="71" t="s">
        <v>33</v>
      </c>
      <c r="AW146" s="71" t="s">
        <v>33</v>
      </c>
      <c r="AX146" s="71" t="s">
        <v>33</v>
      </c>
      <c r="AY146" s="71" t="s">
        <v>33</v>
      </c>
      <c r="AZ146" s="76">
        <f t="shared" si="46"/>
        <v>0</v>
      </c>
      <c r="BA146" s="71">
        <v>0</v>
      </c>
      <c r="BB146" s="71" t="s">
        <v>33</v>
      </c>
      <c r="BC146" s="71">
        <v>48</v>
      </c>
      <c r="BD146" s="45">
        <v>0</v>
      </c>
      <c r="BE146" s="108" t="s">
        <v>33</v>
      </c>
      <c r="BF146" s="71">
        <v>48</v>
      </c>
    </row>
    <row r="147" spans="1:1023" s="71" customFormat="1">
      <c r="A147" s="71" t="s">
        <v>101</v>
      </c>
      <c r="B147" s="83">
        <v>2007</v>
      </c>
      <c r="C147" s="71" t="s">
        <v>199</v>
      </c>
      <c r="D147" s="83">
        <v>490</v>
      </c>
      <c r="E147" s="96" t="s">
        <v>260</v>
      </c>
      <c r="F147" s="71">
        <v>1269</v>
      </c>
      <c r="G147" s="6">
        <v>36106</v>
      </c>
      <c r="H147" s="44" t="s">
        <v>149</v>
      </c>
      <c r="I147" s="39">
        <v>0</v>
      </c>
      <c r="J147" s="71">
        <v>1</v>
      </c>
      <c r="K147" s="71">
        <v>1</v>
      </c>
      <c r="L147" s="71">
        <v>49</v>
      </c>
      <c r="M147" s="71">
        <v>4000</v>
      </c>
      <c r="N147" s="71">
        <v>105000</v>
      </c>
      <c r="O147" s="71">
        <v>44100000</v>
      </c>
      <c r="P147" s="75">
        <f t="shared" si="41"/>
        <v>9.0702947845804991E-3</v>
      </c>
      <c r="Q147" s="75">
        <f t="shared" si="42"/>
        <v>0.23809523809523811</v>
      </c>
      <c r="R147" s="71">
        <v>0</v>
      </c>
      <c r="S147" s="71">
        <v>1</v>
      </c>
      <c r="T147" s="71">
        <v>-1</v>
      </c>
      <c r="U147" s="71">
        <v>0</v>
      </c>
      <c r="V147" s="71">
        <v>0</v>
      </c>
      <c r="W147" s="71">
        <v>0</v>
      </c>
      <c r="X147" s="76">
        <f t="shared" si="43"/>
        <v>0</v>
      </c>
      <c r="Y147" s="71">
        <v>0</v>
      </c>
      <c r="Z147" s="71">
        <v>-1</v>
      </c>
      <c r="AA147" s="71" t="s">
        <v>100</v>
      </c>
      <c r="AB147" s="71" t="s">
        <v>69</v>
      </c>
      <c r="AC147" s="71">
        <v>0</v>
      </c>
      <c r="AD147" s="71">
        <v>-1</v>
      </c>
      <c r="AE147" s="71">
        <v>-1</v>
      </c>
      <c r="AF147" s="71">
        <v>0</v>
      </c>
      <c r="AG147" s="71" t="s">
        <v>33</v>
      </c>
      <c r="AH147" s="76">
        <f t="shared" si="44"/>
        <v>-0.5</v>
      </c>
      <c r="AI147" s="76">
        <f t="shared" si="45"/>
        <v>-0.25</v>
      </c>
      <c r="AJ147" s="71">
        <v>175</v>
      </c>
      <c r="AK147" s="71">
        <v>-1</v>
      </c>
      <c r="AL147" s="71">
        <v>-1</v>
      </c>
      <c r="AM147" s="71" t="s">
        <v>33</v>
      </c>
      <c r="AN147" s="71">
        <v>-1</v>
      </c>
      <c r="AO147" s="71" t="s">
        <v>33</v>
      </c>
      <c r="AP147" s="71" t="s">
        <v>33</v>
      </c>
      <c r="AQ147" s="71" t="s">
        <v>33</v>
      </c>
      <c r="AR147" s="71" t="s">
        <v>33</v>
      </c>
      <c r="AS147" s="71" t="s">
        <v>33</v>
      </c>
      <c r="AT147" s="74" t="s">
        <v>33</v>
      </c>
      <c r="AU147" s="71" t="s">
        <v>33</v>
      </c>
      <c r="AV147" s="71" t="s">
        <v>33</v>
      </c>
      <c r="AW147" s="71" t="s">
        <v>33</v>
      </c>
      <c r="AX147" s="71" t="s">
        <v>33</v>
      </c>
      <c r="AY147" s="71" t="s">
        <v>33</v>
      </c>
      <c r="AZ147" s="76">
        <f t="shared" si="46"/>
        <v>-1</v>
      </c>
      <c r="BA147" s="71">
        <v>0</v>
      </c>
      <c r="BB147" s="71" t="s">
        <v>33</v>
      </c>
      <c r="BC147" s="71">
        <v>60</v>
      </c>
      <c r="BD147" s="45">
        <v>0</v>
      </c>
      <c r="BE147" s="108" t="s">
        <v>33</v>
      </c>
      <c r="BF147" s="71">
        <v>60</v>
      </c>
    </row>
    <row r="148" spans="1:1023" s="71" customFormat="1">
      <c r="A148" s="71" t="s">
        <v>101</v>
      </c>
      <c r="B148" s="83">
        <v>2008</v>
      </c>
      <c r="C148" s="71" t="s">
        <v>199</v>
      </c>
      <c r="D148" s="83">
        <v>490</v>
      </c>
      <c r="E148" s="96" t="s">
        <v>260</v>
      </c>
      <c r="F148" s="71">
        <v>1269</v>
      </c>
      <c r="G148" s="6">
        <v>36106</v>
      </c>
      <c r="H148" s="44" t="s">
        <v>149</v>
      </c>
      <c r="I148" s="39">
        <v>0</v>
      </c>
      <c r="J148" s="71">
        <v>1</v>
      </c>
      <c r="K148" s="71">
        <v>1</v>
      </c>
      <c r="L148" s="71">
        <v>49</v>
      </c>
      <c r="M148" s="71">
        <v>4000</v>
      </c>
      <c r="N148" s="71">
        <v>105000</v>
      </c>
      <c r="O148" s="71">
        <v>44100000</v>
      </c>
      <c r="P148" s="75">
        <f t="shared" si="41"/>
        <v>9.0702947845804991E-3</v>
      </c>
      <c r="Q148" s="75">
        <f t="shared" si="42"/>
        <v>0.23809523809523811</v>
      </c>
      <c r="R148" s="71">
        <v>0</v>
      </c>
      <c r="S148" s="71">
        <v>1</v>
      </c>
      <c r="T148" s="71">
        <v>-1</v>
      </c>
      <c r="U148" s="71">
        <v>0</v>
      </c>
      <c r="V148" s="71">
        <v>0</v>
      </c>
      <c r="W148" s="71">
        <v>0</v>
      </c>
      <c r="X148" s="76">
        <f t="shared" si="43"/>
        <v>0</v>
      </c>
      <c r="Y148" s="71">
        <v>0</v>
      </c>
      <c r="Z148" s="71">
        <v>-1</v>
      </c>
      <c r="AA148" s="71" t="s">
        <v>100</v>
      </c>
      <c r="AB148" s="71" t="s">
        <v>69</v>
      </c>
      <c r="AC148" s="71">
        <v>0</v>
      </c>
      <c r="AD148" s="71">
        <v>-1</v>
      </c>
      <c r="AE148" s="71">
        <v>-1</v>
      </c>
      <c r="AF148" s="71">
        <v>0</v>
      </c>
      <c r="AG148" s="71" t="s">
        <v>33</v>
      </c>
      <c r="AH148" s="76">
        <f t="shared" si="44"/>
        <v>-0.5</v>
      </c>
      <c r="AI148" s="76">
        <f t="shared" si="45"/>
        <v>-0.25</v>
      </c>
      <c r="AJ148" s="71">
        <v>198</v>
      </c>
      <c r="AK148" s="71">
        <v>-1</v>
      </c>
      <c r="AL148" s="71">
        <v>-1</v>
      </c>
      <c r="AM148" s="71" t="s">
        <v>33</v>
      </c>
      <c r="AN148" s="71">
        <v>-1</v>
      </c>
      <c r="AO148" s="71" t="s">
        <v>33</v>
      </c>
      <c r="AP148" s="71" t="s">
        <v>33</v>
      </c>
      <c r="AQ148" s="71" t="s">
        <v>33</v>
      </c>
      <c r="AR148" s="71" t="s">
        <v>33</v>
      </c>
      <c r="AS148" s="71" t="s">
        <v>33</v>
      </c>
      <c r="AT148" s="74" t="s">
        <v>33</v>
      </c>
      <c r="AU148" s="71" t="s">
        <v>33</v>
      </c>
      <c r="AV148" s="71" t="s">
        <v>33</v>
      </c>
      <c r="AW148" s="71" t="s">
        <v>33</v>
      </c>
      <c r="AX148" s="71" t="s">
        <v>33</v>
      </c>
      <c r="AY148" s="71" t="s">
        <v>33</v>
      </c>
      <c r="AZ148" s="76">
        <f t="shared" si="46"/>
        <v>-1</v>
      </c>
      <c r="BA148" s="71">
        <v>0</v>
      </c>
      <c r="BB148" s="71" t="s">
        <v>33</v>
      </c>
      <c r="BC148" s="71">
        <v>72</v>
      </c>
      <c r="BD148" s="45">
        <v>0</v>
      </c>
      <c r="BE148" s="108" t="s">
        <v>33</v>
      </c>
      <c r="BF148" s="71">
        <v>72</v>
      </c>
    </row>
    <row r="149" spans="1:1023" s="71" customFormat="1">
      <c r="A149" s="71" t="s">
        <v>101</v>
      </c>
      <c r="B149" s="83">
        <v>2009</v>
      </c>
      <c r="C149" s="71" t="s">
        <v>199</v>
      </c>
      <c r="D149" s="83">
        <v>490</v>
      </c>
      <c r="E149" s="96" t="s">
        <v>260</v>
      </c>
      <c r="F149" s="71">
        <v>1269</v>
      </c>
      <c r="G149" s="6">
        <v>36106</v>
      </c>
      <c r="H149" s="44" t="s">
        <v>149</v>
      </c>
      <c r="I149" s="39">
        <v>0</v>
      </c>
      <c r="J149" s="71">
        <v>1</v>
      </c>
      <c r="K149" s="71">
        <v>1</v>
      </c>
      <c r="L149" s="71">
        <v>49</v>
      </c>
      <c r="M149" s="71">
        <v>4000</v>
      </c>
      <c r="N149" s="71">
        <v>105000</v>
      </c>
      <c r="O149" s="71">
        <v>44100000</v>
      </c>
      <c r="P149" s="75">
        <f t="shared" si="41"/>
        <v>9.0702947845804991E-3</v>
      </c>
      <c r="Q149" s="75">
        <f t="shared" si="42"/>
        <v>0.23809523809523811</v>
      </c>
      <c r="R149" s="71">
        <v>0</v>
      </c>
      <c r="S149" s="71">
        <v>1</v>
      </c>
      <c r="T149" s="71">
        <v>-1</v>
      </c>
      <c r="U149" s="71">
        <v>0</v>
      </c>
      <c r="V149" s="71">
        <v>0</v>
      </c>
      <c r="W149" s="71">
        <v>0</v>
      </c>
      <c r="X149" s="76">
        <f t="shared" si="43"/>
        <v>0</v>
      </c>
      <c r="Y149" s="71">
        <v>0</v>
      </c>
      <c r="Z149" s="71">
        <v>-1</v>
      </c>
      <c r="AA149" s="71" t="s">
        <v>100</v>
      </c>
      <c r="AB149" s="71" t="s">
        <v>69</v>
      </c>
      <c r="AC149" s="71">
        <v>0</v>
      </c>
      <c r="AD149" s="71">
        <v>-1</v>
      </c>
      <c r="AE149" s="71">
        <v>-1</v>
      </c>
      <c r="AF149" s="71">
        <v>0</v>
      </c>
      <c r="AG149" s="71" t="s">
        <v>33</v>
      </c>
      <c r="AH149" s="76">
        <f t="shared" si="44"/>
        <v>-0.5</v>
      </c>
      <c r="AI149" s="76">
        <f t="shared" si="45"/>
        <v>-0.25</v>
      </c>
      <c r="AJ149" s="71">
        <v>185</v>
      </c>
      <c r="AK149" s="71">
        <v>-1</v>
      </c>
      <c r="AL149" s="71">
        <v>-1</v>
      </c>
      <c r="AM149" s="71" t="s">
        <v>33</v>
      </c>
      <c r="AN149" s="71">
        <v>-1</v>
      </c>
      <c r="AO149" s="71" t="s">
        <v>33</v>
      </c>
      <c r="AP149" s="71" t="s">
        <v>33</v>
      </c>
      <c r="AQ149" s="71" t="s">
        <v>33</v>
      </c>
      <c r="AR149" s="71" t="s">
        <v>33</v>
      </c>
      <c r="AS149" s="71" t="s">
        <v>33</v>
      </c>
      <c r="AT149" s="74" t="s">
        <v>33</v>
      </c>
      <c r="AU149" s="71" t="s">
        <v>33</v>
      </c>
      <c r="AV149" s="71" t="s">
        <v>33</v>
      </c>
      <c r="AW149" s="71" t="s">
        <v>33</v>
      </c>
      <c r="AX149" s="71" t="s">
        <v>33</v>
      </c>
      <c r="AY149" s="71" t="s">
        <v>33</v>
      </c>
      <c r="AZ149" s="76">
        <f t="shared" si="46"/>
        <v>-1</v>
      </c>
      <c r="BA149" s="71">
        <v>0</v>
      </c>
      <c r="BB149" s="71" t="s">
        <v>33</v>
      </c>
      <c r="BC149" s="71">
        <v>84</v>
      </c>
      <c r="BD149" s="45">
        <v>0</v>
      </c>
      <c r="BE149" s="108" t="s">
        <v>33</v>
      </c>
      <c r="BF149" s="71">
        <v>84</v>
      </c>
    </row>
    <row r="150" spans="1:1023" s="71" customFormat="1">
      <c r="A150" s="71" t="s">
        <v>101</v>
      </c>
      <c r="B150" s="83">
        <v>2010</v>
      </c>
      <c r="C150" s="71" t="s">
        <v>199</v>
      </c>
      <c r="D150" s="83">
        <v>490</v>
      </c>
      <c r="E150" s="96" t="s">
        <v>260</v>
      </c>
      <c r="F150" s="71">
        <v>1269</v>
      </c>
      <c r="G150" s="6">
        <v>36106</v>
      </c>
      <c r="H150" s="44" t="s">
        <v>149</v>
      </c>
      <c r="I150" s="39">
        <v>0</v>
      </c>
      <c r="J150" s="71">
        <v>1</v>
      </c>
      <c r="K150" s="71">
        <v>1</v>
      </c>
      <c r="L150" s="71">
        <v>49</v>
      </c>
      <c r="M150" s="71">
        <v>4000</v>
      </c>
      <c r="N150" s="71">
        <v>105000</v>
      </c>
      <c r="O150" s="71">
        <v>44100000</v>
      </c>
      <c r="P150" s="75">
        <f t="shared" si="41"/>
        <v>9.0702947845804991E-3</v>
      </c>
      <c r="Q150" s="75">
        <f t="shared" si="42"/>
        <v>0.23809523809523811</v>
      </c>
      <c r="R150" s="71">
        <v>0</v>
      </c>
      <c r="S150" s="71">
        <v>1</v>
      </c>
      <c r="T150" s="71">
        <v>-1</v>
      </c>
      <c r="U150" s="71">
        <v>0</v>
      </c>
      <c r="V150" s="71">
        <v>0</v>
      </c>
      <c r="W150" s="71">
        <v>0</v>
      </c>
      <c r="X150" s="76">
        <f t="shared" si="43"/>
        <v>0</v>
      </c>
      <c r="Y150" s="71">
        <v>0</v>
      </c>
      <c r="Z150" s="71">
        <v>-1</v>
      </c>
      <c r="AA150" s="71" t="s">
        <v>100</v>
      </c>
      <c r="AB150" s="71" t="s">
        <v>69</v>
      </c>
      <c r="AC150" s="71">
        <v>-1</v>
      </c>
      <c r="AD150" s="71">
        <v>-1</v>
      </c>
      <c r="AE150" s="71">
        <v>-1</v>
      </c>
      <c r="AF150" s="71">
        <v>0</v>
      </c>
      <c r="AG150" s="71" t="s">
        <v>33</v>
      </c>
      <c r="AH150" s="76">
        <f t="shared" si="44"/>
        <v>-0.66666666666666663</v>
      </c>
      <c r="AI150" s="76">
        <f t="shared" si="45"/>
        <v>-0.33333333333333331</v>
      </c>
      <c r="AJ150" s="71">
        <v>211</v>
      </c>
      <c r="AK150" s="71">
        <v>-1</v>
      </c>
      <c r="AL150" s="71">
        <v>-1</v>
      </c>
      <c r="AM150" s="71" t="s">
        <v>33</v>
      </c>
      <c r="AN150" s="71">
        <v>-1</v>
      </c>
      <c r="AO150" s="71" t="s">
        <v>33</v>
      </c>
      <c r="AP150" s="71" t="s">
        <v>33</v>
      </c>
      <c r="AQ150" s="71" t="s">
        <v>33</v>
      </c>
      <c r="AR150" s="71" t="s">
        <v>33</v>
      </c>
      <c r="AS150" s="71" t="s">
        <v>33</v>
      </c>
      <c r="AT150" s="74" t="s">
        <v>33</v>
      </c>
      <c r="AU150" s="71" t="s">
        <v>33</v>
      </c>
      <c r="AV150" s="71" t="s">
        <v>33</v>
      </c>
      <c r="AW150" s="71" t="s">
        <v>33</v>
      </c>
      <c r="AX150" s="71" t="s">
        <v>33</v>
      </c>
      <c r="AY150" s="71" t="s">
        <v>33</v>
      </c>
      <c r="AZ150" s="76">
        <f t="shared" si="46"/>
        <v>-1</v>
      </c>
      <c r="BA150" s="71">
        <v>0</v>
      </c>
      <c r="BB150" s="71" t="s">
        <v>33</v>
      </c>
      <c r="BC150" s="71">
        <v>96</v>
      </c>
      <c r="BD150" s="45">
        <v>0</v>
      </c>
      <c r="BE150" s="108" t="s">
        <v>33</v>
      </c>
      <c r="BF150" s="71">
        <v>96</v>
      </c>
    </row>
    <row r="151" spans="1:1023" s="71" customFormat="1">
      <c r="A151" s="71" t="s">
        <v>101</v>
      </c>
      <c r="B151" s="83">
        <v>2011</v>
      </c>
      <c r="C151" s="71" t="s">
        <v>199</v>
      </c>
      <c r="D151" s="83">
        <v>490</v>
      </c>
      <c r="E151" s="96" t="s">
        <v>260</v>
      </c>
      <c r="F151" s="71">
        <v>1269</v>
      </c>
      <c r="G151" s="6">
        <v>36106</v>
      </c>
      <c r="H151" s="44" t="s">
        <v>149</v>
      </c>
      <c r="I151" s="39">
        <v>0</v>
      </c>
      <c r="J151" s="71">
        <v>1</v>
      </c>
      <c r="K151" s="71">
        <v>1</v>
      </c>
      <c r="L151" s="71">
        <v>49</v>
      </c>
      <c r="M151" s="71">
        <v>4000</v>
      </c>
      <c r="N151" s="71">
        <v>105000</v>
      </c>
      <c r="O151" s="71">
        <v>44100000</v>
      </c>
      <c r="P151" s="75">
        <f t="shared" si="41"/>
        <v>9.0702947845804991E-3</v>
      </c>
      <c r="Q151" s="75">
        <f t="shared" si="42"/>
        <v>0.23809523809523811</v>
      </c>
      <c r="R151" s="71">
        <v>0</v>
      </c>
      <c r="S151" s="71">
        <v>1</v>
      </c>
      <c r="T151" s="71">
        <v>-1</v>
      </c>
      <c r="U151" s="71">
        <v>0</v>
      </c>
      <c r="V151" s="71">
        <v>0</v>
      </c>
      <c r="W151" s="71">
        <v>0</v>
      </c>
      <c r="X151" s="76">
        <f t="shared" si="43"/>
        <v>0</v>
      </c>
      <c r="Y151" s="71">
        <v>0</v>
      </c>
      <c r="Z151" s="71">
        <v>-1</v>
      </c>
      <c r="AA151" s="71" t="s">
        <v>100</v>
      </c>
      <c r="AB151" s="71" t="s">
        <v>69</v>
      </c>
      <c r="AC151" s="71">
        <v>-1</v>
      </c>
      <c r="AD151" s="71">
        <v>-1</v>
      </c>
      <c r="AE151" s="71">
        <v>-1</v>
      </c>
      <c r="AF151" s="71">
        <v>0</v>
      </c>
      <c r="AG151" s="71" t="s">
        <v>33</v>
      </c>
      <c r="AH151" s="76">
        <f t="shared" si="44"/>
        <v>-0.66666666666666663</v>
      </c>
      <c r="AI151" s="76">
        <f t="shared" si="45"/>
        <v>-0.33333333333333331</v>
      </c>
      <c r="AJ151" s="71">
        <v>246</v>
      </c>
      <c r="AK151" s="71">
        <v>-1</v>
      </c>
      <c r="AL151" s="71">
        <v>-1</v>
      </c>
      <c r="AM151" s="71" t="s">
        <v>33</v>
      </c>
      <c r="AN151" s="71">
        <v>-1</v>
      </c>
      <c r="AO151" s="71" t="s">
        <v>33</v>
      </c>
      <c r="AP151" s="71" t="s">
        <v>33</v>
      </c>
      <c r="AQ151" s="71" t="s">
        <v>33</v>
      </c>
      <c r="AR151" s="71" t="s">
        <v>33</v>
      </c>
      <c r="AS151" s="71" t="s">
        <v>33</v>
      </c>
      <c r="AT151" s="74" t="s">
        <v>33</v>
      </c>
      <c r="AU151" s="71" t="s">
        <v>33</v>
      </c>
      <c r="AV151" s="71" t="s">
        <v>33</v>
      </c>
      <c r="AW151" s="71" t="s">
        <v>33</v>
      </c>
      <c r="AX151" s="71" t="s">
        <v>33</v>
      </c>
      <c r="AY151" s="71" t="s">
        <v>33</v>
      </c>
      <c r="AZ151" s="76">
        <f t="shared" si="46"/>
        <v>-1</v>
      </c>
      <c r="BA151" s="71">
        <v>0</v>
      </c>
      <c r="BB151" s="71" t="s">
        <v>33</v>
      </c>
      <c r="BC151" s="71">
        <v>108</v>
      </c>
      <c r="BD151" s="45">
        <v>0</v>
      </c>
      <c r="BE151" s="108" t="s">
        <v>33</v>
      </c>
      <c r="BF151" s="71">
        <v>108</v>
      </c>
    </row>
    <row r="152" spans="1:1023" s="71" customFormat="1">
      <c r="A152" s="71" t="s">
        <v>101</v>
      </c>
      <c r="B152" s="81">
        <v>2012</v>
      </c>
      <c r="C152" s="63" t="s">
        <v>199</v>
      </c>
      <c r="D152" s="81">
        <v>490</v>
      </c>
      <c r="E152" s="96" t="s">
        <v>260</v>
      </c>
      <c r="F152" s="63">
        <v>1269</v>
      </c>
      <c r="G152" s="6">
        <v>36106</v>
      </c>
      <c r="H152" s="44" t="s">
        <v>149</v>
      </c>
      <c r="I152" s="39">
        <v>0</v>
      </c>
      <c r="J152" s="71">
        <v>1</v>
      </c>
      <c r="K152" s="71">
        <v>1</v>
      </c>
      <c r="L152" s="71">
        <v>49</v>
      </c>
      <c r="M152" s="71">
        <v>4000</v>
      </c>
      <c r="N152" s="71">
        <v>105000</v>
      </c>
      <c r="O152" s="71">
        <v>44100000</v>
      </c>
      <c r="P152" s="75">
        <f t="shared" si="41"/>
        <v>9.0702947845804991E-3</v>
      </c>
      <c r="Q152" s="75">
        <f t="shared" si="42"/>
        <v>0.23809523809523811</v>
      </c>
      <c r="R152" s="71">
        <v>0</v>
      </c>
      <c r="S152" s="71">
        <v>1</v>
      </c>
      <c r="T152" s="71">
        <v>-1</v>
      </c>
      <c r="U152" s="71">
        <v>0</v>
      </c>
      <c r="V152" s="71">
        <v>0</v>
      </c>
      <c r="W152" s="71">
        <v>0</v>
      </c>
      <c r="X152" s="76">
        <f t="shared" si="43"/>
        <v>0</v>
      </c>
      <c r="Y152" s="71">
        <v>0</v>
      </c>
      <c r="Z152" s="71">
        <v>-1</v>
      </c>
      <c r="AA152" s="71" t="s">
        <v>100</v>
      </c>
      <c r="AB152" s="71" t="s">
        <v>69</v>
      </c>
      <c r="AC152" s="71">
        <v>-1</v>
      </c>
      <c r="AD152" s="71">
        <v>-1</v>
      </c>
      <c r="AE152" s="71">
        <v>-1</v>
      </c>
      <c r="AF152" s="71">
        <v>0</v>
      </c>
      <c r="AG152" s="71" t="s">
        <v>33</v>
      </c>
      <c r="AH152" s="76">
        <f t="shared" si="44"/>
        <v>-0.66666666666666663</v>
      </c>
      <c r="AI152" s="76">
        <f t="shared" si="45"/>
        <v>-0.33333333333333331</v>
      </c>
      <c r="AJ152" s="71">
        <v>262</v>
      </c>
      <c r="AK152" s="71">
        <v>-1</v>
      </c>
      <c r="AL152" s="71">
        <v>-1</v>
      </c>
      <c r="AM152" s="71" t="s">
        <v>33</v>
      </c>
      <c r="AN152" s="71">
        <v>-1</v>
      </c>
      <c r="AO152" s="71" t="s">
        <v>33</v>
      </c>
      <c r="AP152" s="71" t="s">
        <v>33</v>
      </c>
      <c r="AQ152" s="71" t="s">
        <v>33</v>
      </c>
      <c r="AR152" s="71" t="s">
        <v>33</v>
      </c>
      <c r="AS152" s="71" t="s">
        <v>33</v>
      </c>
      <c r="AT152" s="74" t="s">
        <v>33</v>
      </c>
      <c r="AU152" s="71" t="s">
        <v>33</v>
      </c>
      <c r="AV152" s="71" t="s">
        <v>33</v>
      </c>
      <c r="AW152" s="71" t="s">
        <v>33</v>
      </c>
      <c r="AX152" s="71" t="s">
        <v>33</v>
      </c>
      <c r="AY152" s="71" t="s">
        <v>33</v>
      </c>
      <c r="AZ152" s="76">
        <f t="shared" si="46"/>
        <v>-1</v>
      </c>
      <c r="BA152" s="71">
        <v>0</v>
      </c>
      <c r="BB152" s="71" t="s">
        <v>33</v>
      </c>
      <c r="BC152" s="71">
        <v>120</v>
      </c>
      <c r="BD152" s="45">
        <v>0</v>
      </c>
      <c r="BE152" s="108" t="s">
        <v>33</v>
      </c>
      <c r="BF152" s="71">
        <v>120</v>
      </c>
    </row>
    <row r="153" spans="1:1023" s="65" customFormat="1">
      <c r="A153" s="63" t="s">
        <v>130</v>
      </c>
      <c r="B153" s="81">
        <v>2010</v>
      </c>
      <c r="C153" s="63" t="s">
        <v>199</v>
      </c>
      <c r="D153" s="81">
        <v>490</v>
      </c>
      <c r="E153" s="96" t="s">
        <v>260</v>
      </c>
      <c r="F153" s="63">
        <v>1272</v>
      </c>
      <c r="G153" s="68">
        <v>39046</v>
      </c>
      <c r="H153" s="68" t="s">
        <v>150</v>
      </c>
      <c r="I153" s="39">
        <v>1</v>
      </c>
      <c r="J153" s="63">
        <v>2</v>
      </c>
      <c r="K153" s="63">
        <v>5</v>
      </c>
      <c r="L153" s="63">
        <v>37</v>
      </c>
      <c r="M153" s="63">
        <v>3000</v>
      </c>
      <c r="N153" s="63">
        <v>3000</v>
      </c>
      <c r="O153" s="63">
        <v>4500000</v>
      </c>
      <c r="P153" s="75">
        <f t="shared" si="41"/>
        <v>6.6666666666666666E-2</v>
      </c>
      <c r="Q153" s="75">
        <f t="shared" si="42"/>
        <v>6.6666666666666666E-2</v>
      </c>
      <c r="R153" s="63">
        <v>0</v>
      </c>
      <c r="S153" s="63">
        <v>1</v>
      </c>
      <c r="T153" s="63">
        <v>-1</v>
      </c>
      <c r="U153" s="63">
        <v>0</v>
      </c>
      <c r="V153" s="63">
        <v>0</v>
      </c>
      <c r="W153" s="63">
        <v>-1</v>
      </c>
      <c r="X153" s="76">
        <f t="shared" si="43"/>
        <v>-0.16666666666666666</v>
      </c>
      <c r="Y153" s="63">
        <v>0</v>
      </c>
      <c r="Z153" s="63">
        <v>0</v>
      </c>
      <c r="AA153" s="63" t="s">
        <v>69</v>
      </c>
      <c r="AB153" s="63" t="s">
        <v>69</v>
      </c>
      <c r="AC153" s="63">
        <v>0</v>
      </c>
      <c r="AD153" s="63">
        <v>0</v>
      </c>
      <c r="AE153" s="63">
        <v>-1</v>
      </c>
      <c r="AF153" s="63">
        <v>0</v>
      </c>
      <c r="AG153" s="63" t="s">
        <v>47</v>
      </c>
      <c r="AH153" s="76">
        <f t="shared" si="44"/>
        <v>-0.16666666666666666</v>
      </c>
      <c r="AI153" s="76">
        <f t="shared" si="45"/>
        <v>-0.16666666666666666</v>
      </c>
      <c r="AJ153" s="63">
        <v>211</v>
      </c>
      <c r="AK153" s="63">
        <v>-1</v>
      </c>
      <c r="AL153" s="63">
        <v>-1</v>
      </c>
      <c r="AM153" s="63" t="s">
        <v>33</v>
      </c>
      <c r="AN153" s="63">
        <v>-1</v>
      </c>
      <c r="AO153" s="63" t="s">
        <v>33</v>
      </c>
      <c r="AP153" s="63" t="s">
        <v>47</v>
      </c>
      <c r="AQ153" s="63" t="s">
        <v>47</v>
      </c>
      <c r="AR153" s="63" t="s">
        <v>33</v>
      </c>
      <c r="AS153" s="63">
        <v>-1</v>
      </c>
      <c r="AT153" s="63">
        <v>1</v>
      </c>
      <c r="AU153" s="63">
        <v>1</v>
      </c>
      <c r="AV153" s="63" t="s">
        <v>33</v>
      </c>
      <c r="AW153" s="65" t="s">
        <v>33</v>
      </c>
      <c r="AX153" s="63" t="s">
        <v>33</v>
      </c>
      <c r="AY153" s="46" t="s">
        <v>33</v>
      </c>
      <c r="AZ153" s="76">
        <f t="shared" si="46"/>
        <v>-0.33333333333333331</v>
      </c>
      <c r="BA153" s="69">
        <v>1</v>
      </c>
      <c r="BB153" s="47" t="s">
        <v>151</v>
      </c>
      <c r="BC153" s="69">
        <v>12</v>
      </c>
      <c r="BD153" s="69">
        <v>1</v>
      </c>
      <c r="BE153" s="47" t="s">
        <v>151</v>
      </c>
      <c r="BF153" s="69">
        <v>12</v>
      </c>
    </row>
    <row r="154" spans="1:1023" s="65" customFormat="1">
      <c r="A154" s="63" t="s">
        <v>130</v>
      </c>
      <c r="B154" s="81">
        <v>2011</v>
      </c>
      <c r="C154" s="63" t="s">
        <v>199</v>
      </c>
      <c r="D154" s="81">
        <v>490</v>
      </c>
      <c r="E154" s="96" t="s">
        <v>260</v>
      </c>
      <c r="F154" s="63">
        <v>1272</v>
      </c>
      <c r="G154" s="68">
        <v>39046</v>
      </c>
      <c r="H154" s="68" t="s">
        <v>150</v>
      </c>
      <c r="I154" s="39">
        <v>1</v>
      </c>
      <c r="J154" s="63">
        <v>2</v>
      </c>
      <c r="K154" s="63">
        <v>5</v>
      </c>
      <c r="L154" s="63">
        <v>37</v>
      </c>
      <c r="M154" s="63">
        <v>3000</v>
      </c>
      <c r="N154" s="63">
        <v>3000</v>
      </c>
      <c r="O154" s="63">
        <v>4500000</v>
      </c>
      <c r="P154" s="75">
        <f t="shared" si="41"/>
        <v>6.6666666666666666E-2</v>
      </c>
      <c r="Q154" s="75">
        <f t="shared" si="42"/>
        <v>6.6666666666666666E-2</v>
      </c>
      <c r="R154" s="63">
        <v>0</v>
      </c>
      <c r="S154" s="63">
        <v>1</v>
      </c>
      <c r="T154" s="63">
        <v>-1</v>
      </c>
      <c r="U154" s="63">
        <v>0</v>
      </c>
      <c r="V154" s="63">
        <v>0</v>
      </c>
      <c r="W154" s="63">
        <v>-1</v>
      </c>
      <c r="X154" s="76">
        <f t="shared" si="43"/>
        <v>-0.16666666666666666</v>
      </c>
      <c r="Y154" s="63">
        <v>0</v>
      </c>
      <c r="Z154" s="63">
        <v>0</v>
      </c>
      <c r="AA154" s="63" t="s">
        <v>69</v>
      </c>
      <c r="AB154" s="63" t="s">
        <v>69</v>
      </c>
      <c r="AC154" s="65">
        <v>0</v>
      </c>
      <c r="AD154" s="63">
        <v>0</v>
      </c>
      <c r="AE154" s="63">
        <v>-1</v>
      </c>
      <c r="AF154" s="63">
        <v>0</v>
      </c>
      <c r="AG154" s="63" t="s">
        <v>47</v>
      </c>
      <c r="AH154" s="76">
        <f t="shared" si="44"/>
        <v>-0.16666666666666666</v>
      </c>
      <c r="AI154" s="76">
        <f t="shared" si="45"/>
        <v>-0.16666666666666666</v>
      </c>
      <c r="AJ154" s="63">
        <v>246</v>
      </c>
      <c r="AK154" s="63">
        <v>-1</v>
      </c>
      <c r="AL154" s="63">
        <v>-1</v>
      </c>
      <c r="AM154" s="63" t="s">
        <v>33</v>
      </c>
      <c r="AN154" s="63">
        <v>-1</v>
      </c>
      <c r="AO154" s="63" t="s">
        <v>33</v>
      </c>
      <c r="AP154" s="63" t="s">
        <v>47</v>
      </c>
      <c r="AQ154" s="63" t="s">
        <v>47</v>
      </c>
      <c r="AR154" s="63" t="s">
        <v>33</v>
      </c>
      <c r="AS154" s="63">
        <v>-1</v>
      </c>
      <c r="AT154" s="63">
        <v>1</v>
      </c>
      <c r="AU154" s="63">
        <v>1</v>
      </c>
      <c r="AV154" s="63" t="s">
        <v>33</v>
      </c>
      <c r="AW154" s="65" t="s">
        <v>33</v>
      </c>
      <c r="AX154" s="63" t="s">
        <v>33</v>
      </c>
      <c r="AY154" s="46" t="s">
        <v>33</v>
      </c>
      <c r="AZ154" s="76">
        <f t="shared" si="46"/>
        <v>-0.33333333333333331</v>
      </c>
      <c r="BA154" s="69">
        <v>1</v>
      </c>
      <c r="BB154" s="47" t="s">
        <v>151</v>
      </c>
      <c r="BC154" s="69">
        <f>BC153+12</f>
        <v>24</v>
      </c>
      <c r="BD154" s="69">
        <v>1</v>
      </c>
      <c r="BE154" s="47" t="s">
        <v>151</v>
      </c>
      <c r="BF154" s="69">
        <f>BF153+12</f>
        <v>24</v>
      </c>
    </row>
    <row r="155" spans="1:1023" s="65" customFormat="1">
      <c r="A155" s="63" t="s">
        <v>130</v>
      </c>
      <c r="B155" s="83">
        <v>2012</v>
      </c>
      <c r="C155" s="71" t="s">
        <v>199</v>
      </c>
      <c r="D155" s="83">
        <v>490</v>
      </c>
      <c r="E155" s="96" t="s">
        <v>260</v>
      </c>
      <c r="F155" s="71">
        <v>1272</v>
      </c>
      <c r="G155" s="68">
        <v>39046</v>
      </c>
      <c r="H155" s="68" t="s">
        <v>150</v>
      </c>
      <c r="I155" s="39">
        <v>1</v>
      </c>
      <c r="J155" s="63">
        <v>2</v>
      </c>
      <c r="K155" s="63">
        <v>5</v>
      </c>
      <c r="L155" s="63">
        <v>37</v>
      </c>
      <c r="M155" s="63">
        <v>3000</v>
      </c>
      <c r="N155" s="63">
        <v>3000</v>
      </c>
      <c r="O155" s="63">
        <v>4500000</v>
      </c>
      <c r="P155" s="75">
        <f t="shared" si="41"/>
        <v>6.6666666666666666E-2</v>
      </c>
      <c r="Q155" s="75">
        <f t="shared" si="42"/>
        <v>6.6666666666666666E-2</v>
      </c>
      <c r="R155" s="63">
        <v>0</v>
      </c>
      <c r="S155" s="63">
        <v>1</v>
      </c>
      <c r="T155" s="63">
        <v>-1</v>
      </c>
      <c r="U155" s="63">
        <v>0</v>
      </c>
      <c r="V155" s="63">
        <v>0</v>
      </c>
      <c r="W155" s="63">
        <v>-1</v>
      </c>
      <c r="X155" s="76">
        <f t="shared" si="43"/>
        <v>-0.16666666666666666</v>
      </c>
      <c r="Y155" s="63">
        <v>0</v>
      </c>
      <c r="Z155" s="63">
        <v>0</v>
      </c>
      <c r="AA155" s="63" t="s">
        <v>69</v>
      </c>
      <c r="AB155" s="63" t="s">
        <v>69</v>
      </c>
      <c r="AC155" s="63">
        <v>0</v>
      </c>
      <c r="AD155" s="63">
        <v>0</v>
      </c>
      <c r="AE155" s="63">
        <v>-1</v>
      </c>
      <c r="AF155" s="63">
        <v>0</v>
      </c>
      <c r="AG155" s="63" t="s">
        <v>47</v>
      </c>
      <c r="AH155" s="76">
        <f t="shared" si="44"/>
        <v>-0.16666666666666666</v>
      </c>
      <c r="AI155" s="76">
        <f t="shared" si="45"/>
        <v>-0.16666666666666666</v>
      </c>
      <c r="AJ155" s="63">
        <v>262</v>
      </c>
      <c r="AK155" s="63">
        <v>-1</v>
      </c>
      <c r="AL155" s="63">
        <v>-1</v>
      </c>
      <c r="AM155" s="63" t="s">
        <v>33</v>
      </c>
      <c r="AN155" s="63">
        <v>-1</v>
      </c>
      <c r="AO155" s="63" t="s">
        <v>33</v>
      </c>
      <c r="AP155" s="63" t="s">
        <v>47</v>
      </c>
      <c r="AQ155" s="63" t="s">
        <v>47</v>
      </c>
      <c r="AR155" s="63" t="s">
        <v>33</v>
      </c>
      <c r="AS155" s="63">
        <v>-1</v>
      </c>
      <c r="AT155" s="63">
        <v>1</v>
      </c>
      <c r="AU155" s="63">
        <v>1</v>
      </c>
      <c r="AV155" s="63" t="s">
        <v>33</v>
      </c>
      <c r="AW155" s="65" t="s">
        <v>33</v>
      </c>
      <c r="AX155" s="63" t="s">
        <v>33</v>
      </c>
      <c r="AY155" s="46" t="s">
        <v>33</v>
      </c>
      <c r="AZ155" s="76">
        <f t="shared" si="46"/>
        <v>-0.33333333333333331</v>
      </c>
      <c r="BA155" s="69">
        <v>1</v>
      </c>
      <c r="BB155" s="47" t="s">
        <v>151</v>
      </c>
      <c r="BC155" s="69">
        <f>BC154+4</f>
        <v>28</v>
      </c>
      <c r="BD155" s="69">
        <v>1</v>
      </c>
      <c r="BE155" s="47" t="s">
        <v>151</v>
      </c>
      <c r="BF155" s="69">
        <f>BF154+4</f>
        <v>28</v>
      </c>
    </row>
    <row r="156" spans="1:1023" s="71" customFormat="1">
      <c r="A156" s="71" t="s">
        <v>50</v>
      </c>
      <c r="B156" s="83">
        <v>1992</v>
      </c>
      <c r="C156" s="71" t="s">
        <v>200</v>
      </c>
      <c r="D156" s="83">
        <v>92</v>
      </c>
      <c r="E156" s="71" t="s">
        <v>201</v>
      </c>
      <c r="F156" s="71">
        <v>1616</v>
      </c>
      <c r="G156" s="6" t="s">
        <v>85</v>
      </c>
      <c r="H156" s="6" t="s">
        <v>86</v>
      </c>
      <c r="I156" s="39">
        <v>0</v>
      </c>
      <c r="J156" s="71">
        <v>1</v>
      </c>
      <c r="K156" s="71">
        <v>1</v>
      </c>
      <c r="L156" s="71">
        <v>139</v>
      </c>
      <c r="M156" s="71">
        <v>14000</v>
      </c>
      <c r="N156" s="71">
        <v>75000</v>
      </c>
      <c r="O156" s="71">
        <v>4600000</v>
      </c>
      <c r="P156" s="75">
        <f t="shared" ref="P156:P187" si="47">M156/O156*100</f>
        <v>0.30434782608695654</v>
      </c>
      <c r="Q156" s="75">
        <f t="shared" ref="Q156:Q187" si="48">N156/O156*100</f>
        <v>1.6304347826086956</v>
      </c>
      <c r="R156" s="71">
        <v>0</v>
      </c>
      <c r="S156" s="71">
        <v>1</v>
      </c>
      <c r="T156" s="71">
        <v>-1</v>
      </c>
      <c r="U156" s="71">
        <v>0</v>
      </c>
      <c r="V156" s="71">
        <v>0</v>
      </c>
      <c r="W156" s="71">
        <v>0</v>
      </c>
      <c r="X156" s="76">
        <f t="shared" si="43"/>
        <v>0</v>
      </c>
      <c r="Y156" s="71">
        <v>-1</v>
      </c>
      <c r="Z156" s="71">
        <v>0</v>
      </c>
      <c r="AA156" s="71" t="s">
        <v>33</v>
      </c>
      <c r="AB156" s="71" t="s">
        <v>33</v>
      </c>
      <c r="AC156" s="71">
        <v>0</v>
      </c>
      <c r="AD156" s="71">
        <v>0</v>
      </c>
      <c r="AE156" s="71">
        <v>-1</v>
      </c>
      <c r="AF156" s="74" t="s">
        <v>33</v>
      </c>
      <c r="AG156" s="71" t="s">
        <v>33</v>
      </c>
      <c r="AH156" s="76">
        <f t="shared" si="44"/>
        <v>-0.4</v>
      </c>
      <c r="AI156" s="76">
        <f t="shared" si="45"/>
        <v>-0.2</v>
      </c>
      <c r="AJ156" s="63">
        <v>1080</v>
      </c>
      <c r="AK156" s="71">
        <v>-1</v>
      </c>
      <c r="AL156" s="71">
        <v>-1</v>
      </c>
      <c r="AM156" s="71" t="s">
        <v>33</v>
      </c>
      <c r="AN156" s="71">
        <v>0</v>
      </c>
      <c r="AO156" s="71" t="s">
        <v>33</v>
      </c>
      <c r="AP156" s="71" t="s">
        <v>33</v>
      </c>
      <c r="AQ156" s="71" t="s">
        <v>33</v>
      </c>
      <c r="AR156" s="71">
        <v>-1</v>
      </c>
      <c r="AS156" s="71">
        <v>-1</v>
      </c>
      <c r="AT156" s="74">
        <v>0</v>
      </c>
      <c r="AU156" s="74">
        <v>0</v>
      </c>
      <c r="AV156" s="71" t="s">
        <v>33</v>
      </c>
      <c r="AW156" s="71" t="s">
        <v>33</v>
      </c>
      <c r="AX156" s="71" t="s">
        <v>33</v>
      </c>
      <c r="AY156" s="71" t="s">
        <v>33</v>
      </c>
      <c r="AZ156" s="76">
        <f t="shared" si="46"/>
        <v>-0.5714285714285714</v>
      </c>
      <c r="BA156" s="71">
        <v>0</v>
      </c>
      <c r="BB156" s="71" t="s">
        <v>33</v>
      </c>
      <c r="BC156" s="71">
        <v>12</v>
      </c>
      <c r="BD156" s="71">
        <v>0</v>
      </c>
      <c r="BE156" s="71" t="s">
        <v>33</v>
      </c>
      <c r="BF156" s="71">
        <v>12</v>
      </c>
    </row>
    <row r="157" spans="1:1023" s="71" customFormat="1">
      <c r="A157" s="71" t="s">
        <v>50</v>
      </c>
      <c r="B157" s="83">
        <v>1993</v>
      </c>
      <c r="C157" s="71" t="s">
        <v>200</v>
      </c>
      <c r="D157" s="83">
        <v>92</v>
      </c>
      <c r="E157" s="71" t="s">
        <v>201</v>
      </c>
      <c r="F157" s="71">
        <v>1616</v>
      </c>
      <c r="G157" s="6" t="s">
        <v>85</v>
      </c>
      <c r="H157" s="6" t="s">
        <v>86</v>
      </c>
      <c r="I157" s="39">
        <v>0</v>
      </c>
      <c r="J157" s="71">
        <v>1</v>
      </c>
      <c r="K157" s="71">
        <v>1</v>
      </c>
      <c r="L157" s="71">
        <v>139</v>
      </c>
      <c r="M157" s="71">
        <v>14000</v>
      </c>
      <c r="N157" s="71">
        <v>75000</v>
      </c>
      <c r="O157" s="71">
        <v>4600000</v>
      </c>
      <c r="P157" s="75">
        <f t="shared" si="47"/>
        <v>0.30434782608695654</v>
      </c>
      <c r="Q157" s="75">
        <f t="shared" si="48"/>
        <v>1.6304347826086956</v>
      </c>
      <c r="R157" s="71">
        <v>0</v>
      </c>
      <c r="S157" s="71">
        <v>1</v>
      </c>
      <c r="T157" s="71">
        <v>-1</v>
      </c>
      <c r="U157" s="71">
        <v>0</v>
      </c>
      <c r="V157" s="71">
        <v>0</v>
      </c>
      <c r="W157" s="71">
        <v>0</v>
      </c>
      <c r="X157" s="76">
        <f t="shared" si="43"/>
        <v>0</v>
      </c>
      <c r="Y157" s="71">
        <v>-1</v>
      </c>
      <c r="Z157" s="71">
        <v>-1</v>
      </c>
      <c r="AA157" s="71" t="s">
        <v>33</v>
      </c>
      <c r="AB157" s="71" t="s">
        <v>33</v>
      </c>
      <c r="AC157" s="71">
        <v>-1</v>
      </c>
      <c r="AD157" s="71">
        <v>-1</v>
      </c>
      <c r="AE157" s="71">
        <v>-1</v>
      </c>
      <c r="AF157" s="74" t="s">
        <v>33</v>
      </c>
      <c r="AG157" s="71" t="s">
        <v>33</v>
      </c>
      <c r="AH157" s="76">
        <f t="shared" si="44"/>
        <v>-1</v>
      </c>
      <c r="AI157" s="76">
        <f t="shared" si="45"/>
        <v>-0.5</v>
      </c>
      <c r="AJ157" s="63">
        <v>1240</v>
      </c>
      <c r="AK157" s="71">
        <v>-1</v>
      </c>
      <c r="AL157" s="71">
        <v>-1</v>
      </c>
      <c r="AM157" s="71" t="s">
        <v>33</v>
      </c>
      <c r="AN157" s="71">
        <v>0</v>
      </c>
      <c r="AO157" s="71" t="s">
        <v>33</v>
      </c>
      <c r="AP157" s="71" t="s">
        <v>33</v>
      </c>
      <c r="AQ157" s="71" t="s">
        <v>33</v>
      </c>
      <c r="AR157" s="71">
        <v>-1</v>
      </c>
      <c r="AS157" s="71">
        <v>-1</v>
      </c>
      <c r="AT157" s="71">
        <v>0</v>
      </c>
      <c r="AU157" s="71">
        <v>-1</v>
      </c>
      <c r="AV157" s="71" t="s">
        <v>33</v>
      </c>
      <c r="AW157" s="71" t="s">
        <v>33</v>
      </c>
      <c r="AX157" s="71" t="s">
        <v>33</v>
      </c>
      <c r="AY157" s="71" t="s">
        <v>33</v>
      </c>
      <c r="AZ157" s="76">
        <f t="shared" si="46"/>
        <v>-0.7142857142857143</v>
      </c>
      <c r="BA157" s="71">
        <v>0</v>
      </c>
      <c r="BB157" s="71" t="s">
        <v>33</v>
      </c>
      <c r="BC157" s="71">
        <v>24</v>
      </c>
      <c r="BD157" s="71">
        <v>0</v>
      </c>
      <c r="BE157" s="71" t="s">
        <v>33</v>
      </c>
      <c r="BF157" s="71">
        <v>24</v>
      </c>
    </row>
    <row r="158" spans="1:1023" s="71" customFormat="1">
      <c r="A158" s="71" t="s">
        <v>50</v>
      </c>
      <c r="B158" s="83">
        <v>1994</v>
      </c>
      <c r="C158" s="71" t="s">
        <v>200</v>
      </c>
      <c r="D158" s="83">
        <v>92</v>
      </c>
      <c r="E158" s="71" t="s">
        <v>201</v>
      </c>
      <c r="F158" s="71">
        <v>1616</v>
      </c>
      <c r="G158" s="6" t="s">
        <v>85</v>
      </c>
      <c r="H158" s="6" t="s">
        <v>86</v>
      </c>
      <c r="I158" s="39">
        <v>0</v>
      </c>
      <c r="J158" s="71">
        <v>1</v>
      </c>
      <c r="K158" s="71">
        <v>1</v>
      </c>
      <c r="L158" s="71">
        <v>139</v>
      </c>
      <c r="M158" s="71">
        <v>14000</v>
      </c>
      <c r="N158" s="71">
        <v>75000</v>
      </c>
      <c r="O158" s="71">
        <v>4600000</v>
      </c>
      <c r="P158" s="75">
        <f t="shared" si="47"/>
        <v>0.30434782608695654</v>
      </c>
      <c r="Q158" s="75">
        <f t="shared" si="48"/>
        <v>1.6304347826086956</v>
      </c>
      <c r="R158" s="71">
        <v>0</v>
      </c>
      <c r="S158" s="71">
        <v>1</v>
      </c>
      <c r="T158" s="71">
        <v>-1</v>
      </c>
      <c r="U158" s="71">
        <v>0</v>
      </c>
      <c r="V158" s="71">
        <v>0</v>
      </c>
      <c r="W158" s="71">
        <v>0</v>
      </c>
      <c r="X158" s="76">
        <f t="shared" si="43"/>
        <v>0</v>
      </c>
      <c r="Y158" s="71">
        <v>-1</v>
      </c>
      <c r="Z158" s="71">
        <v>-1</v>
      </c>
      <c r="AA158" s="71" t="s">
        <v>33</v>
      </c>
      <c r="AB158" s="71" t="s">
        <v>33</v>
      </c>
      <c r="AC158" s="71">
        <v>-1</v>
      </c>
      <c r="AD158" s="71">
        <v>-1</v>
      </c>
      <c r="AE158" s="71">
        <v>-1</v>
      </c>
      <c r="AF158" s="74" t="s">
        <v>33</v>
      </c>
      <c r="AG158" s="71" t="s">
        <v>33</v>
      </c>
      <c r="AH158" s="76">
        <f t="shared" si="44"/>
        <v>-1</v>
      </c>
      <c r="AI158" s="76">
        <f t="shared" si="45"/>
        <v>-0.5</v>
      </c>
      <c r="AJ158" s="63">
        <v>1424</v>
      </c>
      <c r="AK158" s="71">
        <v>-1</v>
      </c>
      <c r="AL158" s="71">
        <v>-1</v>
      </c>
      <c r="AM158" s="71" t="s">
        <v>33</v>
      </c>
      <c r="AN158" s="71">
        <v>0</v>
      </c>
      <c r="AO158" s="71" t="s">
        <v>33</v>
      </c>
      <c r="AP158" s="71" t="s">
        <v>33</v>
      </c>
      <c r="AQ158" s="71" t="s">
        <v>33</v>
      </c>
      <c r="AR158" s="71">
        <v>-1</v>
      </c>
      <c r="AS158" s="71">
        <v>-1</v>
      </c>
      <c r="AT158" s="71">
        <v>0</v>
      </c>
      <c r="AU158" s="71">
        <v>-1</v>
      </c>
      <c r="AV158" s="71" t="s">
        <v>33</v>
      </c>
      <c r="AW158" s="71" t="s">
        <v>33</v>
      </c>
      <c r="AX158" s="71" t="s">
        <v>33</v>
      </c>
      <c r="AY158" s="71" t="s">
        <v>33</v>
      </c>
      <c r="AZ158" s="76">
        <f t="shared" si="46"/>
        <v>-0.7142857142857143</v>
      </c>
      <c r="BA158" s="71">
        <v>0</v>
      </c>
      <c r="BB158" s="71" t="s">
        <v>33</v>
      </c>
      <c r="BC158" s="71">
        <v>36</v>
      </c>
      <c r="BD158" s="71">
        <v>0</v>
      </c>
      <c r="BE158" s="71" t="s">
        <v>33</v>
      </c>
      <c r="BF158" s="71">
        <v>36</v>
      </c>
    </row>
    <row r="159" spans="1:1023" s="71" customFormat="1">
      <c r="A159" s="71" t="s">
        <v>50</v>
      </c>
      <c r="B159" s="83">
        <v>1995</v>
      </c>
      <c r="C159" s="71" t="s">
        <v>200</v>
      </c>
      <c r="D159" s="83">
        <v>92</v>
      </c>
      <c r="E159" s="71" t="s">
        <v>201</v>
      </c>
      <c r="F159" s="71">
        <v>1616</v>
      </c>
      <c r="G159" s="6" t="s">
        <v>85</v>
      </c>
      <c r="H159" s="6" t="s">
        <v>86</v>
      </c>
      <c r="I159" s="39">
        <v>0</v>
      </c>
      <c r="J159" s="71">
        <v>1</v>
      </c>
      <c r="K159" s="71">
        <v>1</v>
      </c>
      <c r="L159" s="71">
        <v>139</v>
      </c>
      <c r="M159" s="71">
        <v>14000</v>
      </c>
      <c r="N159" s="71">
        <v>75000</v>
      </c>
      <c r="O159" s="71">
        <v>4600000</v>
      </c>
      <c r="P159" s="75">
        <f t="shared" si="47"/>
        <v>0.30434782608695654</v>
      </c>
      <c r="Q159" s="75">
        <f t="shared" si="48"/>
        <v>1.6304347826086956</v>
      </c>
      <c r="R159" s="71">
        <v>0</v>
      </c>
      <c r="S159" s="71">
        <v>1</v>
      </c>
      <c r="T159" s="71">
        <v>-1</v>
      </c>
      <c r="U159" s="71">
        <v>0</v>
      </c>
      <c r="V159" s="71">
        <v>0</v>
      </c>
      <c r="W159" s="71">
        <v>0</v>
      </c>
      <c r="X159" s="76">
        <f t="shared" si="43"/>
        <v>0</v>
      </c>
      <c r="Y159" s="71">
        <v>-1</v>
      </c>
      <c r="Z159" s="71">
        <v>-1</v>
      </c>
      <c r="AA159" s="71" t="s">
        <v>33</v>
      </c>
      <c r="AB159" s="71" t="s">
        <v>33</v>
      </c>
      <c r="AC159" s="71">
        <v>-1</v>
      </c>
      <c r="AD159" s="71">
        <v>-1</v>
      </c>
      <c r="AE159" s="71">
        <v>-1</v>
      </c>
      <c r="AF159" s="74" t="s">
        <v>33</v>
      </c>
      <c r="AG159" s="71" t="s">
        <v>33</v>
      </c>
      <c r="AH159" s="76">
        <f t="shared" si="44"/>
        <v>-1</v>
      </c>
      <c r="AI159" s="76">
        <f t="shared" si="45"/>
        <v>-0.5</v>
      </c>
      <c r="AJ159" s="63">
        <v>1653</v>
      </c>
      <c r="AK159" s="71">
        <v>-1</v>
      </c>
      <c r="AL159" s="71">
        <v>-1</v>
      </c>
      <c r="AM159" s="71" t="s">
        <v>33</v>
      </c>
      <c r="AN159" s="71">
        <v>0</v>
      </c>
      <c r="AO159" s="71" t="s">
        <v>33</v>
      </c>
      <c r="AP159" s="71" t="s">
        <v>33</v>
      </c>
      <c r="AQ159" s="71" t="s">
        <v>33</v>
      </c>
      <c r="AR159" s="71">
        <v>-1</v>
      </c>
      <c r="AS159" s="71">
        <v>-1</v>
      </c>
      <c r="AT159" s="71">
        <v>0</v>
      </c>
      <c r="AU159" s="71">
        <v>-1</v>
      </c>
      <c r="AV159" s="71" t="s">
        <v>33</v>
      </c>
      <c r="AW159" s="71" t="s">
        <v>33</v>
      </c>
      <c r="AX159" s="71" t="s">
        <v>33</v>
      </c>
      <c r="AY159" s="71" t="s">
        <v>33</v>
      </c>
      <c r="AZ159" s="76">
        <f t="shared" si="46"/>
        <v>-0.7142857142857143</v>
      </c>
      <c r="BA159" s="71">
        <v>0</v>
      </c>
      <c r="BB159" s="71" t="s">
        <v>33</v>
      </c>
      <c r="BC159" s="71">
        <v>48</v>
      </c>
      <c r="BD159" s="71">
        <v>0</v>
      </c>
      <c r="BE159" s="71" t="s">
        <v>33</v>
      </c>
      <c r="BF159" s="71">
        <v>48</v>
      </c>
    </row>
    <row r="160" spans="1:1023" s="71" customFormat="1">
      <c r="A160" s="71" t="s">
        <v>50</v>
      </c>
      <c r="B160" s="83">
        <v>1996</v>
      </c>
      <c r="C160" s="71" t="s">
        <v>200</v>
      </c>
      <c r="D160" s="83">
        <v>92</v>
      </c>
      <c r="E160" s="71" t="s">
        <v>201</v>
      </c>
      <c r="F160" s="71">
        <v>1616</v>
      </c>
      <c r="G160" s="6" t="s">
        <v>85</v>
      </c>
      <c r="H160" s="6" t="s">
        <v>86</v>
      </c>
      <c r="I160" s="39">
        <v>0</v>
      </c>
      <c r="J160" s="71">
        <v>1</v>
      </c>
      <c r="K160" s="71">
        <v>1</v>
      </c>
      <c r="L160" s="71">
        <v>139</v>
      </c>
      <c r="M160" s="71">
        <v>14000</v>
      </c>
      <c r="N160" s="71">
        <v>75000</v>
      </c>
      <c r="O160" s="71">
        <v>4600000</v>
      </c>
      <c r="P160" s="75">
        <f t="shared" si="47"/>
        <v>0.30434782608695654</v>
      </c>
      <c r="Q160" s="75">
        <f t="shared" si="48"/>
        <v>1.6304347826086956</v>
      </c>
      <c r="R160" s="71">
        <v>0</v>
      </c>
      <c r="S160" s="71">
        <v>1</v>
      </c>
      <c r="T160" s="71">
        <v>-1</v>
      </c>
      <c r="U160" s="71">
        <v>0</v>
      </c>
      <c r="V160" s="71">
        <v>0</v>
      </c>
      <c r="W160" s="71">
        <v>0</v>
      </c>
      <c r="X160" s="76">
        <f t="shared" si="43"/>
        <v>0</v>
      </c>
      <c r="Y160" s="71">
        <v>-1</v>
      </c>
      <c r="Z160" s="71">
        <v>-1</v>
      </c>
      <c r="AA160" s="71" t="s">
        <v>33</v>
      </c>
      <c r="AB160" s="71" t="s">
        <v>33</v>
      </c>
      <c r="AC160" s="71">
        <v>-1</v>
      </c>
      <c r="AD160" s="71">
        <v>-1</v>
      </c>
      <c r="AE160" s="71">
        <v>-1</v>
      </c>
      <c r="AF160" s="74" t="s">
        <v>33</v>
      </c>
      <c r="AG160" s="71" t="s">
        <v>33</v>
      </c>
      <c r="AH160" s="76">
        <f t="shared" si="44"/>
        <v>-1</v>
      </c>
      <c r="AI160" s="76">
        <f t="shared" si="45"/>
        <v>-0.5</v>
      </c>
      <c r="AJ160" s="63">
        <v>1776</v>
      </c>
      <c r="AK160" s="71">
        <v>-1</v>
      </c>
      <c r="AL160" s="71">
        <v>-1</v>
      </c>
      <c r="AM160" s="71" t="s">
        <v>33</v>
      </c>
      <c r="AN160" s="71">
        <v>0</v>
      </c>
      <c r="AO160" s="71" t="s">
        <v>33</v>
      </c>
      <c r="AP160" s="71" t="s">
        <v>33</v>
      </c>
      <c r="AQ160" s="71" t="s">
        <v>33</v>
      </c>
      <c r="AR160" s="71">
        <v>-1</v>
      </c>
      <c r="AS160" s="71">
        <v>-1</v>
      </c>
      <c r="AT160" s="71">
        <v>0</v>
      </c>
      <c r="AU160" s="71">
        <v>-1</v>
      </c>
      <c r="AV160" s="71" t="s">
        <v>33</v>
      </c>
      <c r="AW160" s="71" t="s">
        <v>33</v>
      </c>
      <c r="AX160" s="71" t="s">
        <v>33</v>
      </c>
      <c r="AY160" s="71" t="s">
        <v>33</v>
      </c>
      <c r="AZ160" s="76">
        <f t="shared" si="46"/>
        <v>-0.7142857142857143</v>
      </c>
      <c r="BA160" s="71">
        <v>0</v>
      </c>
      <c r="BB160" s="71" t="s">
        <v>33</v>
      </c>
      <c r="BC160" s="71">
        <v>60</v>
      </c>
      <c r="BD160" s="71">
        <v>0</v>
      </c>
      <c r="BE160" s="71" t="s">
        <v>33</v>
      </c>
      <c r="BF160" s="71">
        <v>60</v>
      </c>
    </row>
    <row r="161" spans="1:58" s="71" customFormat="1">
      <c r="A161" s="71" t="s">
        <v>50</v>
      </c>
      <c r="B161" s="83">
        <v>1997</v>
      </c>
      <c r="C161" s="71" t="s">
        <v>200</v>
      </c>
      <c r="D161" s="83">
        <v>92</v>
      </c>
      <c r="E161" s="71" t="s">
        <v>201</v>
      </c>
      <c r="F161" s="71">
        <v>1616</v>
      </c>
      <c r="G161" s="6" t="s">
        <v>85</v>
      </c>
      <c r="H161" s="6" t="s">
        <v>86</v>
      </c>
      <c r="I161" s="39">
        <v>0</v>
      </c>
      <c r="J161" s="71">
        <v>1</v>
      </c>
      <c r="K161" s="71">
        <v>1</v>
      </c>
      <c r="L161" s="71">
        <v>139</v>
      </c>
      <c r="M161" s="71">
        <v>14000</v>
      </c>
      <c r="N161" s="71">
        <v>75000</v>
      </c>
      <c r="O161" s="71">
        <v>4600000</v>
      </c>
      <c r="P161" s="75">
        <f t="shared" si="47"/>
        <v>0.30434782608695654</v>
      </c>
      <c r="Q161" s="75">
        <f t="shared" si="48"/>
        <v>1.6304347826086956</v>
      </c>
      <c r="R161" s="71">
        <v>0</v>
      </c>
      <c r="S161" s="71">
        <v>1</v>
      </c>
      <c r="T161" s="71">
        <v>-1</v>
      </c>
      <c r="U161" s="71">
        <v>0</v>
      </c>
      <c r="V161" s="71">
        <v>0</v>
      </c>
      <c r="W161" s="71">
        <v>0</v>
      </c>
      <c r="X161" s="76">
        <f t="shared" si="43"/>
        <v>0</v>
      </c>
      <c r="Y161" s="71">
        <v>-1</v>
      </c>
      <c r="Z161" s="71">
        <v>-1</v>
      </c>
      <c r="AA161" s="71" t="s">
        <v>33</v>
      </c>
      <c r="AB161" s="71" t="s">
        <v>33</v>
      </c>
      <c r="AC161" s="71">
        <v>0</v>
      </c>
      <c r="AD161" s="71">
        <v>-1</v>
      </c>
      <c r="AE161" s="71">
        <v>-1</v>
      </c>
      <c r="AF161" s="74" t="s">
        <v>33</v>
      </c>
      <c r="AG161" s="71" t="s">
        <v>33</v>
      </c>
      <c r="AH161" s="76">
        <f t="shared" si="44"/>
        <v>-0.8</v>
      </c>
      <c r="AI161" s="76">
        <f t="shared" si="45"/>
        <v>-0.4</v>
      </c>
      <c r="AJ161" s="63">
        <v>1902</v>
      </c>
      <c r="AK161" s="71">
        <v>-1</v>
      </c>
      <c r="AL161" s="71">
        <v>-1</v>
      </c>
      <c r="AM161" s="71" t="s">
        <v>33</v>
      </c>
      <c r="AN161" s="71">
        <v>0</v>
      </c>
      <c r="AO161" s="71" t="s">
        <v>33</v>
      </c>
      <c r="AP161" s="71" t="s">
        <v>33</v>
      </c>
      <c r="AQ161" s="71" t="s">
        <v>33</v>
      </c>
      <c r="AR161" s="71">
        <v>-1</v>
      </c>
      <c r="AS161" s="71">
        <v>-1</v>
      </c>
      <c r="AT161" s="71">
        <v>0</v>
      </c>
      <c r="AU161" s="71">
        <v>-1</v>
      </c>
      <c r="AV161" s="71" t="s">
        <v>33</v>
      </c>
      <c r="AW161" s="71" t="s">
        <v>33</v>
      </c>
      <c r="AX161" s="71" t="s">
        <v>33</v>
      </c>
      <c r="AY161" s="71" t="s">
        <v>33</v>
      </c>
      <c r="AZ161" s="76">
        <f t="shared" si="46"/>
        <v>-0.7142857142857143</v>
      </c>
      <c r="BA161" s="71">
        <v>0</v>
      </c>
      <c r="BB161" s="71" t="s">
        <v>33</v>
      </c>
      <c r="BC161" s="71">
        <v>72</v>
      </c>
      <c r="BD161" s="71">
        <v>0</v>
      </c>
      <c r="BE161" s="71" t="s">
        <v>33</v>
      </c>
      <c r="BF161" s="71">
        <v>72</v>
      </c>
    </row>
    <row r="162" spans="1:58" s="71" customFormat="1">
      <c r="A162" s="71" t="s">
        <v>50</v>
      </c>
      <c r="B162" s="83">
        <v>1998</v>
      </c>
      <c r="C162" s="71" t="s">
        <v>200</v>
      </c>
      <c r="D162" s="83">
        <v>92</v>
      </c>
      <c r="E162" s="71" t="s">
        <v>201</v>
      </c>
      <c r="F162" s="71">
        <v>1616</v>
      </c>
      <c r="G162" s="6" t="s">
        <v>85</v>
      </c>
      <c r="H162" s="6" t="s">
        <v>86</v>
      </c>
      <c r="I162" s="39">
        <v>0</v>
      </c>
      <c r="J162" s="71">
        <v>1</v>
      </c>
      <c r="K162" s="71">
        <v>1</v>
      </c>
      <c r="L162" s="71">
        <v>139</v>
      </c>
      <c r="M162" s="71">
        <v>14000</v>
      </c>
      <c r="N162" s="71">
        <v>75000</v>
      </c>
      <c r="O162" s="71">
        <v>4600000</v>
      </c>
      <c r="P162" s="75">
        <f t="shared" si="47"/>
        <v>0.30434782608695654</v>
      </c>
      <c r="Q162" s="75">
        <f t="shared" si="48"/>
        <v>1.6304347826086956</v>
      </c>
      <c r="R162" s="71">
        <v>0</v>
      </c>
      <c r="S162" s="71">
        <v>1</v>
      </c>
      <c r="T162" s="71">
        <v>-1</v>
      </c>
      <c r="U162" s="71">
        <v>0</v>
      </c>
      <c r="V162" s="71">
        <v>0</v>
      </c>
      <c r="W162" s="71">
        <v>0</v>
      </c>
      <c r="X162" s="76">
        <f t="shared" si="43"/>
        <v>0</v>
      </c>
      <c r="Y162" s="71">
        <v>-1</v>
      </c>
      <c r="Z162" s="71">
        <v>-1</v>
      </c>
      <c r="AA162" s="71" t="s">
        <v>33</v>
      </c>
      <c r="AB162" s="71" t="s">
        <v>33</v>
      </c>
      <c r="AC162" s="71">
        <v>0</v>
      </c>
      <c r="AD162" s="71">
        <v>-1</v>
      </c>
      <c r="AE162" s="71">
        <v>-1</v>
      </c>
      <c r="AF162" s="74" t="s">
        <v>33</v>
      </c>
      <c r="AG162" s="71" t="s">
        <v>33</v>
      </c>
      <c r="AH162" s="76">
        <f t="shared" si="44"/>
        <v>-0.8</v>
      </c>
      <c r="AI162" s="76">
        <f t="shared" si="45"/>
        <v>-0.4</v>
      </c>
      <c r="AJ162" s="63">
        <v>2037</v>
      </c>
      <c r="AK162" s="71">
        <v>-1</v>
      </c>
      <c r="AL162" s="71">
        <v>-1</v>
      </c>
      <c r="AM162" s="71" t="s">
        <v>33</v>
      </c>
      <c r="AN162" s="71">
        <v>0</v>
      </c>
      <c r="AO162" s="71" t="s">
        <v>33</v>
      </c>
      <c r="AP162" s="71" t="s">
        <v>33</v>
      </c>
      <c r="AQ162" s="71" t="s">
        <v>33</v>
      </c>
      <c r="AR162" s="71">
        <v>-1</v>
      </c>
      <c r="AS162" s="71">
        <v>-1</v>
      </c>
      <c r="AT162" s="71">
        <v>0</v>
      </c>
      <c r="AU162" s="71">
        <v>-1</v>
      </c>
      <c r="AV162" s="71" t="s">
        <v>33</v>
      </c>
      <c r="AW162" s="71" t="s">
        <v>33</v>
      </c>
      <c r="AX162" s="71" t="s">
        <v>33</v>
      </c>
      <c r="AY162" s="71" t="s">
        <v>33</v>
      </c>
      <c r="AZ162" s="76">
        <f t="shared" si="46"/>
        <v>-0.7142857142857143</v>
      </c>
      <c r="BA162" s="71">
        <v>0</v>
      </c>
      <c r="BB162" s="71" t="s">
        <v>33</v>
      </c>
      <c r="BC162" s="71">
        <v>84</v>
      </c>
      <c r="BD162" s="71">
        <v>0</v>
      </c>
      <c r="BE162" s="71" t="s">
        <v>33</v>
      </c>
      <c r="BF162" s="71">
        <v>84</v>
      </c>
    </row>
    <row r="163" spans="1:58" s="71" customFormat="1">
      <c r="A163" s="71" t="s">
        <v>50</v>
      </c>
      <c r="B163" s="83">
        <v>1999</v>
      </c>
      <c r="C163" s="71" t="s">
        <v>200</v>
      </c>
      <c r="D163" s="83">
        <v>92</v>
      </c>
      <c r="E163" s="71" t="s">
        <v>201</v>
      </c>
      <c r="F163" s="71">
        <v>1616</v>
      </c>
      <c r="G163" s="6" t="s">
        <v>85</v>
      </c>
      <c r="H163" s="6" t="s">
        <v>86</v>
      </c>
      <c r="I163" s="39">
        <v>0</v>
      </c>
      <c r="J163" s="71">
        <v>1</v>
      </c>
      <c r="K163" s="71">
        <v>1</v>
      </c>
      <c r="L163" s="71">
        <v>139</v>
      </c>
      <c r="M163" s="71">
        <v>14000</v>
      </c>
      <c r="N163" s="71">
        <v>75000</v>
      </c>
      <c r="O163" s="71">
        <v>4600000</v>
      </c>
      <c r="P163" s="75">
        <f t="shared" si="47"/>
        <v>0.30434782608695654</v>
      </c>
      <c r="Q163" s="75">
        <f t="shared" si="48"/>
        <v>1.6304347826086956</v>
      </c>
      <c r="R163" s="71">
        <v>0</v>
      </c>
      <c r="S163" s="71">
        <v>1</v>
      </c>
      <c r="T163" s="71">
        <v>-1</v>
      </c>
      <c r="U163" s="71">
        <v>0</v>
      </c>
      <c r="V163" s="71">
        <v>0</v>
      </c>
      <c r="W163" s="71">
        <v>0</v>
      </c>
      <c r="X163" s="76">
        <f t="shared" si="43"/>
        <v>0</v>
      </c>
      <c r="Y163" s="71">
        <v>-1</v>
      </c>
      <c r="Z163" s="71">
        <v>-1</v>
      </c>
      <c r="AA163" s="71" t="s">
        <v>33</v>
      </c>
      <c r="AB163" s="71" t="s">
        <v>33</v>
      </c>
      <c r="AC163" s="71">
        <v>0</v>
      </c>
      <c r="AD163" s="71">
        <v>-1</v>
      </c>
      <c r="AE163" s="71">
        <v>-1</v>
      </c>
      <c r="AF163" s="74" t="s">
        <v>33</v>
      </c>
      <c r="AG163" s="71" t="s">
        <v>33</v>
      </c>
      <c r="AH163" s="76">
        <f t="shared" si="44"/>
        <v>-0.8</v>
      </c>
      <c r="AI163" s="76">
        <f t="shared" si="45"/>
        <v>-0.4</v>
      </c>
      <c r="AJ163" s="63">
        <v>2102</v>
      </c>
      <c r="AK163" s="71">
        <v>-1</v>
      </c>
      <c r="AL163" s="71">
        <v>-1</v>
      </c>
      <c r="AM163" s="71" t="s">
        <v>33</v>
      </c>
      <c r="AN163" s="71">
        <v>0</v>
      </c>
      <c r="AO163" s="71" t="s">
        <v>33</v>
      </c>
      <c r="AP163" s="71" t="s">
        <v>33</v>
      </c>
      <c r="AQ163" s="71" t="s">
        <v>33</v>
      </c>
      <c r="AR163" s="71">
        <v>-1</v>
      </c>
      <c r="AS163" s="71">
        <v>-1</v>
      </c>
      <c r="AT163" s="71">
        <v>0</v>
      </c>
      <c r="AU163" s="71">
        <v>-1</v>
      </c>
      <c r="AV163" s="71" t="s">
        <v>33</v>
      </c>
      <c r="AW163" s="71" t="s">
        <v>33</v>
      </c>
      <c r="AX163" s="71" t="s">
        <v>33</v>
      </c>
      <c r="AY163" s="71" t="s">
        <v>33</v>
      </c>
      <c r="AZ163" s="76">
        <f t="shared" si="46"/>
        <v>-0.7142857142857143</v>
      </c>
      <c r="BA163" s="71">
        <v>0</v>
      </c>
      <c r="BB163" s="71" t="s">
        <v>33</v>
      </c>
      <c r="BC163" s="71">
        <v>96</v>
      </c>
      <c r="BD163" s="71">
        <v>0</v>
      </c>
      <c r="BE163" s="71" t="s">
        <v>33</v>
      </c>
      <c r="BF163" s="71">
        <v>96</v>
      </c>
    </row>
    <row r="164" spans="1:58" s="71" customFormat="1">
      <c r="A164" s="71" t="s">
        <v>50</v>
      </c>
      <c r="B164" s="83">
        <v>2000</v>
      </c>
      <c r="C164" s="71" t="s">
        <v>200</v>
      </c>
      <c r="D164" s="83">
        <v>92</v>
      </c>
      <c r="E164" s="71" t="s">
        <v>201</v>
      </c>
      <c r="F164" s="71">
        <v>1616</v>
      </c>
      <c r="G164" s="6" t="s">
        <v>85</v>
      </c>
      <c r="H164" s="6" t="s">
        <v>86</v>
      </c>
      <c r="I164" s="39">
        <v>0</v>
      </c>
      <c r="J164" s="71">
        <v>1</v>
      </c>
      <c r="K164" s="71">
        <v>1</v>
      </c>
      <c r="L164" s="71">
        <v>139</v>
      </c>
      <c r="M164" s="71">
        <v>14000</v>
      </c>
      <c r="N164" s="71">
        <v>75000</v>
      </c>
      <c r="O164" s="71">
        <v>4600000</v>
      </c>
      <c r="P164" s="75">
        <f t="shared" si="47"/>
        <v>0.30434782608695654</v>
      </c>
      <c r="Q164" s="75">
        <f t="shared" si="48"/>
        <v>1.6304347826086956</v>
      </c>
      <c r="R164" s="71">
        <v>0</v>
      </c>
      <c r="S164" s="71">
        <v>1</v>
      </c>
      <c r="T164" s="71">
        <v>-1</v>
      </c>
      <c r="U164" s="71">
        <v>0</v>
      </c>
      <c r="V164" s="71">
        <v>0</v>
      </c>
      <c r="W164" s="71">
        <v>0</v>
      </c>
      <c r="X164" s="76">
        <f t="shared" si="43"/>
        <v>0</v>
      </c>
      <c r="Y164" s="71">
        <v>-1</v>
      </c>
      <c r="Z164" s="71">
        <v>-1</v>
      </c>
      <c r="AA164" s="71" t="s">
        <v>33</v>
      </c>
      <c r="AB164" s="71" t="s">
        <v>33</v>
      </c>
      <c r="AC164" s="71">
        <v>0</v>
      </c>
      <c r="AD164" s="71">
        <v>-1</v>
      </c>
      <c r="AE164" s="71">
        <v>-1</v>
      </c>
      <c r="AF164" s="74" t="s">
        <v>33</v>
      </c>
      <c r="AG164" s="71" t="s">
        <v>33</v>
      </c>
      <c r="AH164" s="76">
        <f t="shared" si="44"/>
        <v>-0.8</v>
      </c>
      <c r="AI164" s="76">
        <f t="shared" si="45"/>
        <v>-0.4</v>
      </c>
      <c r="AJ164" s="63">
        <v>2204</v>
      </c>
      <c r="AK164" s="71">
        <v>-1</v>
      </c>
      <c r="AL164" s="71">
        <v>-1</v>
      </c>
      <c r="AM164" s="71" t="s">
        <v>33</v>
      </c>
      <c r="AN164" s="71">
        <v>0</v>
      </c>
      <c r="AO164" s="71" t="s">
        <v>33</v>
      </c>
      <c r="AP164" s="71" t="s">
        <v>33</v>
      </c>
      <c r="AQ164" s="71" t="s">
        <v>33</v>
      </c>
      <c r="AR164" s="71">
        <v>-1</v>
      </c>
      <c r="AS164" s="71">
        <v>-1</v>
      </c>
      <c r="AT164" s="71">
        <v>0</v>
      </c>
      <c r="AU164" s="71">
        <v>-1</v>
      </c>
      <c r="AV164" s="71" t="s">
        <v>33</v>
      </c>
      <c r="AW164" s="71" t="s">
        <v>33</v>
      </c>
      <c r="AX164" s="71" t="s">
        <v>33</v>
      </c>
      <c r="AY164" s="71" t="s">
        <v>33</v>
      </c>
      <c r="AZ164" s="76">
        <f t="shared" si="46"/>
        <v>-0.7142857142857143</v>
      </c>
      <c r="BA164" s="71">
        <v>0</v>
      </c>
      <c r="BB164" s="71" t="s">
        <v>33</v>
      </c>
      <c r="BC164" s="71">
        <v>108</v>
      </c>
      <c r="BD164" s="71">
        <v>0</v>
      </c>
      <c r="BE164" s="71" t="s">
        <v>33</v>
      </c>
      <c r="BF164" s="71">
        <v>108</v>
      </c>
    </row>
    <row r="165" spans="1:58" s="71" customFormat="1">
      <c r="A165" s="71" t="s">
        <v>50</v>
      </c>
      <c r="B165" s="83">
        <v>2001</v>
      </c>
      <c r="C165" s="71" t="s">
        <v>200</v>
      </c>
      <c r="D165" s="83">
        <v>92</v>
      </c>
      <c r="E165" s="71" t="s">
        <v>201</v>
      </c>
      <c r="F165" s="71">
        <v>1616</v>
      </c>
      <c r="G165" s="6" t="s">
        <v>85</v>
      </c>
      <c r="H165" s="6" t="s">
        <v>86</v>
      </c>
      <c r="I165" s="39">
        <v>0</v>
      </c>
      <c r="J165" s="71">
        <v>1</v>
      </c>
      <c r="K165" s="71">
        <v>1</v>
      </c>
      <c r="L165" s="71">
        <v>139</v>
      </c>
      <c r="M165" s="71">
        <v>14000</v>
      </c>
      <c r="N165" s="71">
        <v>75000</v>
      </c>
      <c r="O165" s="71">
        <v>4600000</v>
      </c>
      <c r="P165" s="75">
        <f t="shared" si="47"/>
        <v>0.30434782608695654</v>
      </c>
      <c r="Q165" s="75">
        <f t="shared" si="48"/>
        <v>1.6304347826086956</v>
      </c>
      <c r="R165" s="71">
        <v>0</v>
      </c>
      <c r="S165" s="71">
        <v>1</v>
      </c>
      <c r="T165" s="71">
        <v>-1</v>
      </c>
      <c r="U165" s="71">
        <v>0</v>
      </c>
      <c r="V165" s="71">
        <v>0</v>
      </c>
      <c r="W165" s="71">
        <v>0</v>
      </c>
      <c r="X165" s="76">
        <f t="shared" si="43"/>
        <v>0</v>
      </c>
      <c r="Y165" s="71">
        <v>-1</v>
      </c>
      <c r="Z165" s="71">
        <v>-1</v>
      </c>
      <c r="AA165" s="71" t="s">
        <v>33</v>
      </c>
      <c r="AB165" s="71" t="s">
        <v>33</v>
      </c>
      <c r="AC165" s="71">
        <v>0</v>
      </c>
      <c r="AD165" s="71">
        <v>-1</v>
      </c>
      <c r="AE165" s="71">
        <v>-1</v>
      </c>
      <c r="AF165" s="74" t="s">
        <v>33</v>
      </c>
      <c r="AG165" s="71" t="s">
        <v>33</v>
      </c>
      <c r="AH165" s="76">
        <f t="shared" si="44"/>
        <v>-0.8</v>
      </c>
      <c r="AI165" s="76">
        <f t="shared" si="45"/>
        <v>-0.4</v>
      </c>
      <c r="AJ165" s="63">
        <v>2308</v>
      </c>
      <c r="AK165" s="71">
        <v>-1</v>
      </c>
      <c r="AL165" s="71">
        <v>-1</v>
      </c>
      <c r="AM165" s="71" t="s">
        <v>33</v>
      </c>
      <c r="AN165" s="71">
        <v>0</v>
      </c>
      <c r="AO165" s="71" t="s">
        <v>33</v>
      </c>
      <c r="AP165" s="71" t="s">
        <v>33</v>
      </c>
      <c r="AQ165" s="71" t="s">
        <v>33</v>
      </c>
      <c r="AR165" s="71">
        <v>-1</v>
      </c>
      <c r="AS165" s="71">
        <v>-1</v>
      </c>
      <c r="AT165" s="71">
        <v>0</v>
      </c>
      <c r="AU165" s="71">
        <v>-1</v>
      </c>
      <c r="AV165" s="71" t="s">
        <v>33</v>
      </c>
      <c r="AW165" s="71" t="s">
        <v>33</v>
      </c>
      <c r="AX165" s="71" t="s">
        <v>33</v>
      </c>
      <c r="AY165" s="71" t="s">
        <v>33</v>
      </c>
      <c r="AZ165" s="76">
        <f t="shared" si="46"/>
        <v>-0.7142857142857143</v>
      </c>
      <c r="BA165" s="71">
        <v>0</v>
      </c>
      <c r="BB165" s="71" t="s">
        <v>33</v>
      </c>
      <c r="BC165" s="71">
        <v>120</v>
      </c>
      <c r="BD165" s="71">
        <v>0</v>
      </c>
      <c r="BE165" s="71" t="s">
        <v>33</v>
      </c>
      <c r="BF165" s="71">
        <v>120</v>
      </c>
    </row>
    <row r="166" spans="1:58" s="71" customFormat="1">
      <c r="A166" s="71" t="s">
        <v>50</v>
      </c>
      <c r="B166" s="83">
        <v>2002</v>
      </c>
      <c r="C166" s="71" t="s">
        <v>200</v>
      </c>
      <c r="D166" s="83">
        <v>92</v>
      </c>
      <c r="E166" s="71" t="s">
        <v>201</v>
      </c>
      <c r="F166" s="71">
        <v>1616</v>
      </c>
      <c r="G166" s="6" t="s">
        <v>85</v>
      </c>
      <c r="H166" s="6" t="s">
        <v>86</v>
      </c>
      <c r="I166" s="39">
        <v>0</v>
      </c>
      <c r="J166" s="71">
        <v>1</v>
      </c>
      <c r="K166" s="71">
        <v>1</v>
      </c>
      <c r="L166" s="71">
        <v>139</v>
      </c>
      <c r="M166" s="71">
        <v>14000</v>
      </c>
      <c r="N166" s="71">
        <v>75000</v>
      </c>
      <c r="O166" s="71">
        <v>4600000</v>
      </c>
      <c r="P166" s="75">
        <f t="shared" si="47"/>
        <v>0.30434782608695654</v>
      </c>
      <c r="Q166" s="75">
        <f t="shared" si="48"/>
        <v>1.6304347826086956</v>
      </c>
      <c r="R166" s="71">
        <v>0</v>
      </c>
      <c r="S166" s="71">
        <v>1</v>
      </c>
      <c r="T166" s="71">
        <v>-1</v>
      </c>
      <c r="U166" s="71">
        <v>0</v>
      </c>
      <c r="V166" s="71">
        <v>0</v>
      </c>
      <c r="W166" s="71">
        <v>0</v>
      </c>
      <c r="X166" s="76">
        <f t="shared" si="43"/>
        <v>0</v>
      </c>
      <c r="Y166" s="71">
        <v>-1</v>
      </c>
      <c r="Z166" s="71">
        <v>-1</v>
      </c>
      <c r="AA166" s="71" t="s">
        <v>33</v>
      </c>
      <c r="AB166" s="71" t="s">
        <v>33</v>
      </c>
      <c r="AC166" s="71">
        <v>0</v>
      </c>
      <c r="AD166" s="71">
        <v>-1</v>
      </c>
      <c r="AE166" s="71">
        <v>-1</v>
      </c>
      <c r="AF166" s="74" t="s">
        <v>33</v>
      </c>
      <c r="AG166" s="71" t="s">
        <v>33</v>
      </c>
      <c r="AH166" s="76">
        <f t="shared" si="44"/>
        <v>-0.8</v>
      </c>
      <c r="AI166" s="76">
        <f t="shared" si="45"/>
        <v>-0.4</v>
      </c>
      <c r="AJ166" s="63">
        <v>2381</v>
      </c>
      <c r="AK166" s="71">
        <v>-1</v>
      </c>
      <c r="AL166" s="71">
        <v>-1</v>
      </c>
      <c r="AM166" s="71" t="s">
        <v>33</v>
      </c>
      <c r="AN166" s="71">
        <v>0</v>
      </c>
      <c r="AO166" s="71" t="s">
        <v>33</v>
      </c>
      <c r="AP166" s="71" t="s">
        <v>33</v>
      </c>
      <c r="AQ166" s="71" t="s">
        <v>33</v>
      </c>
      <c r="AR166" s="71">
        <v>-1</v>
      </c>
      <c r="AS166" s="71">
        <v>-1</v>
      </c>
      <c r="AT166" s="71">
        <v>0</v>
      </c>
      <c r="AU166" s="71">
        <v>-1</v>
      </c>
      <c r="AV166" s="71" t="s">
        <v>33</v>
      </c>
      <c r="AW166" s="71" t="s">
        <v>33</v>
      </c>
      <c r="AX166" s="71" t="s">
        <v>33</v>
      </c>
      <c r="AY166" s="71" t="s">
        <v>33</v>
      </c>
      <c r="AZ166" s="76">
        <f t="shared" si="46"/>
        <v>-0.7142857142857143</v>
      </c>
      <c r="BA166" s="71">
        <v>0</v>
      </c>
      <c r="BB166" s="71" t="s">
        <v>33</v>
      </c>
      <c r="BC166" s="71">
        <v>132</v>
      </c>
      <c r="BD166" s="71">
        <v>0</v>
      </c>
      <c r="BE166" s="71" t="s">
        <v>33</v>
      </c>
      <c r="BF166" s="71">
        <v>132</v>
      </c>
    </row>
    <row r="167" spans="1:58" s="71" customFormat="1">
      <c r="A167" s="71" t="s">
        <v>50</v>
      </c>
      <c r="B167" s="83">
        <v>2003</v>
      </c>
      <c r="C167" s="71" t="s">
        <v>200</v>
      </c>
      <c r="D167" s="83">
        <v>92</v>
      </c>
      <c r="E167" s="71" t="s">
        <v>201</v>
      </c>
      <c r="F167" s="71">
        <v>1616</v>
      </c>
      <c r="G167" s="6" t="s">
        <v>85</v>
      </c>
      <c r="H167" s="6" t="s">
        <v>86</v>
      </c>
      <c r="I167" s="39">
        <v>0</v>
      </c>
      <c r="J167" s="71">
        <v>1</v>
      </c>
      <c r="K167" s="71">
        <v>1</v>
      </c>
      <c r="L167" s="71">
        <v>139</v>
      </c>
      <c r="M167" s="71">
        <v>14000</v>
      </c>
      <c r="N167" s="71">
        <v>75000</v>
      </c>
      <c r="O167" s="71">
        <v>4600000</v>
      </c>
      <c r="P167" s="75">
        <f t="shared" si="47"/>
        <v>0.30434782608695654</v>
      </c>
      <c r="Q167" s="75">
        <f t="shared" si="48"/>
        <v>1.6304347826086956</v>
      </c>
      <c r="R167" s="71">
        <v>0</v>
      </c>
      <c r="S167" s="71">
        <v>1</v>
      </c>
      <c r="T167" s="71">
        <v>-1</v>
      </c>
      <c r="U167" s="71">
        <v>0</v>
      </c>
      <c r="V167" s="71">
        <v>0</v>
      </c>
      <c r="W167" s="71">
        <v>0</v>
      </c>
      <c r="X167" s="76">
        <f t="shared" si="43"/>
        <v>0</v>
      </c>
      <c r="Y167" s="71">
        <v>-1</v>
      </c>
      <c r="Z167" s="71">
        <v>-1</v>
      </c>
      <c r="AA167" s="71" t="s">
        <v>33</v>
      </c>
      <c r="AB167" s="71" t="s">
        <v>33</v>
      </c>
      <c r="AC167" s="71">
        <v>0</v>
      </c>
      <c r="AD167" s="71">
        <v>-1</v>
      </c>
      <c r="AE167" s="71">
        <v>-1</v>
      </c>
      <c r="AF167" s="74" t="s">
        <v>33</v>
      </c>
      <c r="AG167" s="71" t="s">
        <v>33</v>
      </c>
      <c r="AH167" s="76">
        <f t="shared" si="44"/>
        <v>-0.8</v>
      </c>
      <c r="AI167" s="76">
        <f t="shared" si="45"/>
        <v>-0.4</v>
      </c>
      <c r="AJ167" s="63">
        <v>2496</v>
      </c>
      <c r="AK167" s="71">
        <v>-1</v>
      </c>
      <c r="AL167" s="71">
        <v>-1</v>
      </c>
      <c r="AM167" s="71" t="s">
        <v>33</v>
      </c>
      <c r="AN167" s="71">
        <v>0</v>
      </c>
      <c r="AO167" s="71" t="s">
        <v>33</v>
      </c>
      <c r="AP167" s="71" t="s">
        <v>33</v>
      </c>
      <c r="AQ167" s="71" t="s">
        <v>33</v>
      </c>
      <c r="AR167" s="71">
        <v>-1</v>
      </c>
      <c r="AS167" s="71">
        <v>-1</v>
      </c>
      <c r="AT167" s="71">
        <v>0</v>
      </c>
      <c r="AU167" s="71">
        <v>-1</v>
      </c>
      <c r="AV167" s="71" t="s">
        <v>33</v>
      </c>
      <c r="AW167" s="71" t="s">
        <v>33</v>
      </c>
      <c r="AX167" s="71" t="s">
        <v>33</v>
      </c>
      <c r="AY167" s="71" t="s">
        <v>33</v>
      </c>
      <c r="AZ167" s="76">
        <f t="shared" si="46"/>
        <v>-0.7142857142857143</v>
      </c>
      <c r="BA167" s="71">
        <v>0</v>
      </c>
      <c r="BB167" s="71" t="s">
        <v>33</v>
      </c>
      <c r="BC167" s="71">
        <v>144</v>
      </c>
      <c r="BD167" s="71">
        <v>0</v>
      </c>
      <c r="BE167" s="71" t="s">
        <v>33</v>
      </c>
      <c r="BF167" s="71">
        <v>144</v>
      </c>
    </row>
    <row r="168" spans="1:58" s="71" customFormat="1">
      <c r="A168" s="71" t="s">
        <v>50</v>
      </c>
      <c r="B168" s="83">
        <v>2004</v>
      </c>
      <c r="C168" s="71" t="s">
        <v>200</v>
      </c>
      <c r="D168" s="83">
        <v>92</v>
      </c>
      <c r="E168" s="71" t="s">
        <v>201</v>
      </c>
      <c r="F168" s="71">
        <v>1616</v>
      </c>
      <c r="G168" s="6" t="s">
        <v>85</v>
      </c>
      <c r="H168" s="6" t="s">
        <v>86</v>
      </c>
      <c r="I168" s="39">
        <v>0</v>
      </c>
      <c r="J168" s="71">
        <v>1</v>
      </c>
      <c r="K168" s="71">
        <v>1</v>
      </c>
      <c r="L168" s="71">
        <v>139</v>
      </c>
      <c r="M168" s="71">
        <v>14000</v>
      </c>
      <c r="N168" s="71">
        <v>75000</v>
      </c>
      <c r="O168" s="71">
        <v>4600000</v>
      </c>
      <c r="P168" s="75">
        <f t="shared" si="47"/>
        <v>0.30434782608695654</v>
      </c>
      <c r="Q168" s="75">
        <f t="shared" si="48"/>
        <v>1.6304347826086956</v>
      </c>
      <c r="R168" s="71">
        <v>0</v>
      </c>
      <c r="S168" s="71">
        <v>1</v>
      </c>
      <c r="T168" s="71">
        <v>-1</v>
      </c>
      <c r="U168" s="71">
        <v>0</v>
      </c>
      <c r="V168" s="71">
        <v>0</v>
      </c>
      <c r="W168" s="71">
        <v>0</v>
      </c>
      <c r="X168" s="76">
        <f t="shared" si="43"/>
        <v>0</v>
      </c>
      <c r="Y168" s="71">
        <v>-1</v>
      </c>
      <c r="Z168" s="71">
        <v>-1</v>
      </c>
      <c r="AA168" s="71" t="s">
        <v>33</v>
      </c>
      <c r="AB168" s="71" t="s">
        <v>33</v>
      </c>
      <c r="AC168" s="71">
        <v>0</v>
      </c>
      <c r="AD168" s="71">
        <v>-1</v>
      </c>
      <c r="AE168" s="71">
        <v>-1</v>
      </c>
      <c r="AF168" s="74" t="s">
        <v>33</v>
      </c>
      <c r="AG168" s="71" t="s">
        <v>33</v>
      </c>
      <c r="AH168" s="76">
        <f t="shared" si="44"/>
        <v>-0.8</v>
      </c>
      <c r="AI168" s="76">
        <f t="shared" si="45"/>
        <v>-0.4</v>
      </c>
      <c r="AJ168" s="63">
        <v>2611</v>
      </c>
      <c r="AK168" s="71">
        <v>-1</v>
      </c>
      <c r="AL168" s="71">
        <v>-1</v>
      </c>
      <c r="AM168" s="71" t="s">
        <v>33</v>
      </c>
      <c r="AN168" s="71">
        <v>0</v>
      </c>
      <c r="AO168" s="71" t="s">
        <v>33</v>
      </c>
      <c r="AP168" s="71" t="s">
        <v>33</v>
      </c>
      <c r="AQ168" s="71" t="s">
        <v>33</v>
      </c>
      <c r="AR168" s="71">
        <v>-1</v>
      </c>
      <c r="AS168" s="71">
        <v>-1</v>
      </c>
      <c r="AT168" s="71">
        <v>0</v>
      </c>
      <c r="AU168" s="71">
        <v>-1</v>
      </c>
      <c r="AV168" s="71" t="s">
        <v>33</v>
      </c>
      <c r="AW168" s="71" t="s">
        <v>33</v>
      </c>
      <c r="AX168" s="71" t="s">
        <v>33</v>
      </c>
      <c r="AY168" s="71" t="s">
        <v>33</v>
      </c>
      <c r="AZ168" s="76">
        <f t="shared" si="46"/>
        <v>-0.7142857142857143</v>
      </c>
      <c r="BA168" s="71">
        <v>0</v>
      </c>
      <c r="BB168" s="71" t="s">
        <v>33</v>
      </c>
      <c r="BC168" s="71">
        <v>156</v>
      </c>
      <c r="BD168" s="71">
        <v>0</v>
      </c>
      <c r="BE168" s="71" t="s">
        <v>33</v>
      </c>
      <c r="BF168" s="71">
        <v>156</v>
      </c>
    </row>
    <row r="169" spans="1:58" s="71" customFormat="1">
      <c r="A169" s="71" t="s">
        <v>50</v>
      </c>
      <c r="B169" s="83">
        <v>2005</v>
      </c>
      <c r="C169" s="71" t="s">
        <v>200</v>
      </c>
      <c r="D169" s="83">
        <v>92</v>
      </c>
      <c r="E169" s="71" t="s">
        <v>201</v>
      </c>
      <c r="F169" s="71">
        <v>1616</v>
      </c>
      <c r="G169" s="6" t="s">
        <v>85</v>
      </c>
      <c r="H169" s="6" t="s">
        <v>86</v>
      </c>
      <c r="I169" s="39">
        <v>0</v>
      </c>
      <c r="J169" s="71">
        <v>1</v>
      </c>
      <c r="K169" s="71">
        <v>1</v>
      </c>
      <c r="L169" s="71">
        <v>139</v>
      </c>
      <c r="M169" s="71">
        <v>14000</v>
      </c>
      <c r="N169" s="71">
        <v>75000</v>
      </c>
      <c r="O169" s="71">
        <v>4600000</v>
      </c>
      <c r="P169" s="75">
        <f t="shared" si="47"/>
        <v>0.30434782608695654</v>
      </c>
      <c r="Q169" s="75">
        <f t="shared" si="48"/>
        <v>1.6304347826086956</v>
      </c>
      <c r="R169" s="71">
        <v>0</v>
      </c>
      <c r="S169" s="71">
        <v>1</v>
      </c>
      <c r="T169" s="71">
        <v>-1</v>
      </c>
      <c r="U169" s="71">
        <v>0</v>
      </c>
      <c r="V169" s="71">
        <v>0</v>
      </c>
      <c r="W169" s="71">
        <v>0</v>
      </c>
      <c r="X169" s="76">
        <f t="shared" si="43"/>
        <v>0</v>
      </c>
      <c r="Y169" s="71">
        <v>-1</v>
      </c>
      <c r="Z169" s="71">
        <v>-1</v>
      </c>
      <c r="AA169" s="71" t="s">
        <v>33</v>
      </c>
      <c r="AB169" s="71" t="s">
        <v>33</v>
      </c>
      <c r="AC169" s="71">
        <v>0</v>
      </c>
      <c r="AD169" s="71">
        <v>-1</v>
      </c>
      <c r="AE169" s="71">
        <v>-1</v>
      </c>
      <c r="AF169" s="74" t="s">
        <v>33</v>
      </c>
      <c r="AG169" s="71" t="s">
        <v>33</v>
      </c>
      <c r="AH169" s="76">
        <f t="shared" si="44"/>
        <v>-0.8</v>
      </c>
      <c r="AI169" s="76">
        <f t="shared" si="45"/>
        <v>-0.4</v>
      </c>
      <c r="AJ169" s="63">
        <v>2815</v>
      </c>
      <c r="AK169" s="71">
        <v>-1</v>
      </c>
      <c r="AL169" s="71">
        <v>-1</v>
      </c>
      <c r="AM169" s="71" t="s">
        <v>33</v>
      </c>
      <c r="AN169" s="71">
        <v>0</v>
      </c>
      <c r="AO169" s="71" t="s">
        <v>33</v>
      </c>
      <c r="AP169" s="71" t="s">
        <v>33</v>
      </c>
      <c r="AQ169" s="71" t="s">
        <v>33</v>
      </c>
      <c r="AR169" s="71">
        <v>-1</v>
      </c>
      <c r="AS169" s="71">
        <v>-1</v>
      </c>
      <c r="AT169" s="71">
        <v>0</v>
      </c>
      <c r="AU169" s="71">
        <v>-1</v>
      </c>
      <c r="AV169" s="71" t="s">
        <v>33</v>
      </c>
      <c r="AW169" s="71" t="s">
        <v>33</v>
      </c>
      <c r="AX169" s="71" t="s">
        <v>33</v>
      </c>
      <c r="AY169" s="71" t="s">
        <v>33</v>
      </c>
      <c r="AZ169" s="76">
        <f t="shared" si="46"/>
        <v>-0.7142857142857143</v>
      </c>
      <c r="BA169" s="71">
        <v>0</v>
      </c>
      <c r="BB169" s="71" t="s">
        <v>33</v>
      </c>
      <c r="BC169" s="71">
        <v>168</v>
      </c>
      <c r="BD169" s="71">
        <v>0</v>
      </c>
      <c r="BE169" s="71" t="s">
        <v>33</v>
      </c>
      <c r="BF169" s="71">
        <v>168</v>
      </c>
    </row>
    <row r="170" spans="1:58" s="71" customFormat="1">
      <c r="A170" s="71" t="s">
        <v>50</v>
      </c>
      <c r="B170" s="83">
        <v>2006</v>
      </c>
      <c r="C170" s="71" t="s">
        <v>200</v>
      </c>
      <c r="D170" s="83">
        <v>92</v>
      </c>
      <c r="E170" s="71" t="s">
        <v>201</v>
      </c>
      <c r="F170" s="71">
        <v>1616</v>
      </c>
      <c r="G170" s="6" t="s">
        <v>85</v>
      </c>
      <c r="H170" s="6" t="s">
        <v>86</v>
      </c>
      <c r="I170" s="39">
        <v>0</v>
      </c>
      <c r="J170" s="71">
        <v>1</v>
      </c>
      <c r="K170" s="71">
        <v>1</v>
      </c>
      <c r="L170" s="71">
        <v>139</v>
      </c>
      <c r="M170" s="71">
        <v>14000</v>
      </c>
      <c r="N170" s="71">
        <v>75000</v>
      </c>
      <c r="O170" s="71">
        <v>4600000</v>
      </c>
      <c r="P170" s="75">
        <f t="shared" si="47"/>
        <v>0.30434782608695654</v>
      </c>
      <c r="Q170" s="75">
        <f t="shared" si="48"/>
        <v>1.6304347826086956</v>
      </c>
      <c r="R170" s="71">
        <v>0</v>
      </c>
      <c r="S170" s="71">
        <v>1</v>
      </c>
      <c r="T170" s="71">
        <v>-1</v>
      </c>
      <c r="U170" s="71">
        <v>0</v>
      </c>
      <c r="V170" s="71">
        <v>0</v>
      </c>
      <c r="W170" s="71">
        <v>0</v>
      </c>
      <c r="X170" s="76">
        <f t="shared" si="43"/>
        <v>0</v>
      </c>
      <c r="Y170" s="71">
        <v>-1</v>
      </c>
      <c r="Z170" s="71">
        <v>-1</v>
      </c>
      <c r="AA170" s="71" t="s">
        <v>33</v>
      </c>
      <c r="AB170" s="71" t="s">
        <v>33</v>
      </c>
      <c r="AC170" s="71">
        <v>0</v>
      </c>
      <c r="AD170" s="71">
        <v>-1</v>
      </c>
      <c r="AE170" s="71">
        <v>-1</v>
      </c>
      <c r="AF170" s="74" t="s">
        <v>33</v>
      </c>
      <c r="AG170" s="71" t="s">
        <v>33</v>
      </c>
      <c r="AH170" s="76">
        <f t="shared" si="44"/>
        <v>-0.8</v>
      </c>
      <c r="AI170" s="76">
        <f t="shared" si="45"/>
        <v>-0.4</v>
      </c>
      <c r="AJ170" s="63">
        <v>3043</v>
      </c>
      <c r="AK170" s="71">
        <v>-1</v>
      </c>
      <c r="AL170" s="71">
        <v>-1</v>
      </c>
      <c r="AM170" s="71" t="s">
        <v>33</v>
      </c>
      <c r="AN170" s="71">
        <v>0</v>
      </c>
      <c r="AO170" s="71" t="s">
        <v>33</v>
      </c>
      <c r="AP170" s="71" t="s">
        <v>33</v>
      </c>
      <c r="AQ170" s="71" t="s">
        <v>33</v>
      </c>
      <c r="AR170" s="71">
        <v>-1</v>
      </c>
      <c r="AS170" s="71">
        <v>-1</v>
      </c>
      <c r="AT170" s="71">
        <v>0</v>
      </c>
      <c r="AU170" s="71">
        <v>-1</v>
      </c>
      <c r="AV170" s="71" t="s">
        <v>33</v>
      </c>
      <c r="AW170" s="71" t="s">
        <v>33</v>
      </c>
      <c r="AX170" s="71" t="s">
        <v>33</v>
      </c>
      <c r="AY170" s="71" t="s">
        <v>33</v>
      </c>
      <c r="AZ170" s="76">
        <f t="shared" si="46"/>
        <v>-0.7142857142857143</v>
      </c>
      <c r="BA170" s="71">
        <v>0</v>
      </c>
      <c r="BB170" s="71" t="s">
        <v>33</v>
      </c>
      <c r="BC170" s="71">
        <v>180</v>
      </c>
      <c r="BD170" s="71">
        <v>0</v>
      </c>
      <c r="BE170" s="71" t="s">
        <v>33</v>
      </c>
      <c r="BF170" s="71">
        <v>180</v>
      </c>
    </row>
    <row r="171" spans="1:58" s="71" customFormat="1">
      <c r="A171" s="71" t="s">
        <v>50</v>
      </c>
      <c r="B171" s="83">
        <v>2007</v>
      </c>
      <c r="C171" s="71" t="s">
        <v>200</v>
      </c>
      <c r="D171" s="83">
        <v>92</v>
      </c>
      <c r="E171" s="71" t="s">
        <v>201</v>
      </c>
      <c r="F171" s="71">
        <v>1616</v>
      </c>
      <c r="G171" s="6" t="s">
        <v>85</v>
      </c>
      <c r="H171" s="6" t="s">
        <v>86</v>
      </c>
      <c r="I171" s="39">
        <v>0</v>
      </c>
      <c r="J171" s="71">
        <v>1</v>
      </c>
      <c r="K171" s="71">
        <v>1</v>
      </c>
      <c r="L171" s="71">
        <v>139</v>
      </c>
      <c r="M171" s="71">
        <v>14000</v>
      </c>
      <c r="N171" s="71">
        <v>75000</v>
      </c>
      <c r="O171" s="71">
        <v>4600000</v>
      </c>
      <c r="P171" s="75">
        <f t="shared" si="47"/>
        <v>0.30434782608695654</v>
      </c>
      <c r="Q171" s="75">
        <f t="shared" si="48"/>
        <v>1.6304347826086956</v>
      </c>
      <c r="R171" s="71">
        <v>0</v>
      </c>
      <c r="S171" s="71">
        <v>1</v>
      </c>
      <c r="T171" s="71">
        <v>-1</v>
      </c>
      <c r="U171" s="71">
        <v>0</v>
      </c>
      <c r="V171" s="71">
        <v>0</v>
      </c>
      <c r="W171" s="71">
        <v>0</v>
      </c>
      <c r="X171" s="76">
        <f t="shared" si="43"/>
        <v>0</v>
      </c>
      <c r="Y171" s="71">
        <v>-1</v>
      </c>
      <c r="Z171" s="71">
        <v>-1</v>
      </c>
      <c r="AA171" s="71" t="s">
        <v>33</v>
      </c>
      <c r="AB171" s="71" t="s">
        <v>33</v>
      </c>
      <c r="AC171" s="71">
        <v>0</v>
      </c>
      <c r="AD171" s="71">
        <v>-1</v>
      </c>
      <c r="AE171" s="71">
        <v>-1</v>
      </c>
      <c r="AF171" s="74" t="s">
        <v>33</v>
      </c>
      <c r="AG171" s="71" t="s">
        <v>33</v>
      </c>
      <c r="AH171" s="76">
        <f t="shared" si="44"/>
        <v>-0.8</v>
      </c>
      <c r="AI171" s="76">
        <f t="shared" si="45"/>
        <v>-0.4</v>
      </c>
      <c r="AJ171" s="63">
        <v>3284</v>
      </c>
      <c r="AK171" s="71">
        <v>-1</v>
      </c>
      <c r="AL171" s="71">
        <v>-1</v>
      </c>
      <c r="AM171" s="71" t="s">
        <v>33</v>
      </c>
      <c r="AN171" s="71">
        <v>0</v>
      </c>
      <c r="AO171" s="71" t="s">
        <v>33</v>
      </c>
      <c r="AP171" s="71" t="s">
        <v>33</v>
      </c>
      <c r="AQ171" s="71" t="s">
        <v>33</v>
      </c>
      <c r="AR171" s="71">
        <v>-1</v>
      </c>
      <c r="AS171" s="71">
        <v>-1</v>
      </c>
      <c r="AT171" s="71">
        <v>0</v>
      </c>
      <c r="AU171" s="71">
        <v>-1</v>
      </c>
      <c r="AV171" s="71" t="s">
        <v>33</v>
      </c>
      <c r="AW171" s="71" t="s">
        <v>33</v>
      </c>
      <c r="AX171" s="71" t="s">
        <v>33</v>
      </c>
      <c r="AY171" s="71" t="s">
        <v>33</v>
      </c>
      <c r="AZ171" s="76">
        <f t="shared" si="46"/>
        <v>-0.7142857142857143</v>
      </c>
      <c r="BA171" s="71">
        <v>0</v>
      </c>
      <c r="BB171" s="71" t="s">
        <v>33</v>
      </c>
      <c r="BC171" s="71">
        <v>192</v>
      </c>
      <c r="BD171" s="71">
        <v>0</v>
      </c>
      <c r="BE171" s="71" t="s">
        <v>33</v>
      </c>
      <c r="BF171" s="71">
        <v>192</v>
      </c>
    </row>
    <row r="172" spans="1:58" s="71" customFormat="1">
      <c r="A172" s="71" t="s">
        <v>50</v>
      </c>
      <c r="B172" s="83">
        <v>2008</v>
      </c>
      <c r="C172" s="71" t="s">
        <v>200</v>
      </c>
      <c r="D172" s="83">
        <v>92</v>
      </c>
      <c r="E172" s="71" t="s">
        <v>201</v>
      </c>
      <c r="F172" s="71">
        <v>1616</v>
      </c>
      <c r="G172" s="6" t="s">
        <v>85</v>
      </c>
      <c r="H172" s="6" t="s">
        <v>86</v>
      </c>
      <c r="I172" s="39">
        <v>0</v>
      </c>
      <c r="J172" s="71">
        <v>1</v>
      </c>
      <c r="K172" s="71">
        <v>1</v>
      </c>
      <c r="L172" s="71">
        <v>139</v>
      </c>
      <c r="M172" s="71">
        <v>14000</v>
      </c>
      <c r="N172" s="71">
        <v>75000</v>
      </c>
      <c r="O172" s="71">
        <v>4600000</v>
      </c>
      <c r="P172" s="75">
        <f t="shared" si="47"/>
        <v>0.30434782608695654</v>
      </c>
      <c r="Q172" s="75">
        <f t="shared" si="48"/>
        <v>1.6304347826086956</v>
      </c>
      <c r="R172" s="71">
        <v>0</v>
      </c>
      <c r="S172" s="71">
        <v>1</v>
      </c>
      <c r="T172" s="71">
        <v>-1</v>
      </c>
      <c r="U172" s="71">
        <v>0</v>
      </c>
      <c r="V172" s="71">
        <v>0</v>
      </c>
      <c r="W172" s="71">
        <v>0</v>
      </c>
      <c r="X172" s="76">
        <f t="shared" si="43"/>
        <v>0</v>
      </c>
      <c r="Y172" s="71">
        <v>-1</v>
      </c>
      <c r="Z172" s="71">
        <v>-1</v>
      </c>
      <c r="AA172" s="71" t="s">
        <v>33</v>
      </c>
      <c r="AB172" s="71" t="s">
        <v>33</v>
      </c>
      <c r="AC172" s="71">
        <v>0</v>
      </c>
      <c r="AD172" s="71">
        <v>-1</v>
      </c>
      <c r="AE172" s="71">
        <v>-1</v>
      </c>
      <c r="AF172" s="74" t="s">
        <v>33</v>
      </c>
      <c r="AG172" s="71" t="s">
        <v>33</v>
      </c>
      <c r="AH172" s="76">
        <f t="shared" si="44"/>
        <v>-0.8</v>
      </c>
      <c r="AI172" s="76">
        <f t="shared" si="45"/>
        <v>-0.4</v>
      </c>
      <c r="AJ172" s="63">
        <v>3484</v>
      </c>
      <c r="AK172" s="71">
        <v>-1</v>
      </c>
      <c r="AL172" s="71">
        <v>-1</v>
      </c>
      <c r="AM172" s="71" t="s">
        <v>33</v>
      </c>
      <c r="AN172" s="71">
        <v>0</v>
      </c>
      <c r="AO172" s="71" t="s">
        <v>33</v>
      </c>
      <c r="AP172" s="71" t="s">
        <v>33</v>
      </c>
      <c r="AQ172" s="71" t="s">
        <v>33</v>
      </c>
      <c r="AR172" s="71">
        <v>-1</v>
      </c>
      <c r="AS172" s="71">
        <v>-1</v>
      </c>
      <c r="AT172" s="71">
        <v>0</v>
      </c>
      <c r="AU172" s="71">
        <v>-1</v>
      </c>
      <c r="AV172" s="71" t="s">
        <v>33</v>
      </c>
      <c r="AW172" s="71" t="s">
        <v>33</v>
      </c>
      <c r="AX172" s="71" t="s">
        <v>33</v>
      </c>
      <c r="AY172" s="71" t="s">
        <v>33</v>
      </c>
      <c r="AZ172" s="76">
        <f t="shared" ref="AZ172:AZ203" si="49">AVERAGE(AK172:AY172)</f>
        <v>-0.7142857142857143</v>
      </c>
      <c r="BA172" s="71">
        <v>0</v>
      </c>
      <c r="BB172" s="71" t="s">
        <v>33</v>
      </c>
      <c r="BC172" s="71">
        <v>204</v>
      </c>
      <c r="BD172" s="71">
        <v>0</v>
      </c>
      <c r="BE172" s="71" t="s">
        <v>33</v>
      </c>
      <c r="BF172" s="71">
        <v>204</v>
      </c>
    </row>
    <row r="173" spans="1:58" s="71" customFormat="1">
      <c r="A173" s="71" t="s">
        <v>50</v>
      </c>
      <c r="B173" s="83">
        <v>2009</v>
      </c>
      <c r="C173" s="71" t="s">
        <v>200</v>
      </c>
      <c r="D173" s="83">
        <v>92</v>
      </c>
      <c r="E173" s="71" t="s">
        <v>201</v>
      </c>
      <c r="F173" s="71">
        <v>1616</v>
      </c>
      <c r="G173" s="6" t="s">
        <v>85</v>
      </c>
      <c r="H173" s="6" t="s">
        <v>86</v>
      </c>
      <c r="I173" s="39">
        <v>0</v>
      </c>
      <c r="J173" s="71">
        <v>1</v>
      </c>
      <c r="K173" s="71">
        <v>1</v>
      </c>
      <c r="L173" s="71">
        <v>139</v>
      </c>
      <c r="M173" s="71">
        <v>14000</v>
      </c>
      <c r="N173" s="71">
        <v>75000</v>
      </c>
      <c r="O173" s="71">
        <v>4600000</v>
      </c>
      <c r="P173" s="75">
        <f t="shared" si="47"/>
        <v>0.30434782608695654</v>
      </c>
      <c r="Q173" s="75">
        <f t="shared" si="48"/>
        <v>1.6304347826086956</v>
      </c>
      <c r="R173" s="71">
        <v>0</v>
      </c>
      <c r="S173" s="71">
        <v>1</v>
      </c>
      <c r="T173" s="71">
        <v>-1</v>
      </c>
      <c r="U173" s="71">
        <v>0</v>
      </c>
      <c r="V173" s="71">
        <v>0</v>
      </c>
      <c r="W173" s="71">
        <v>0</v>
      </c>
      <c r="X173" s="76">
        <f t="shared" si="43"/>
        <v>0</v>
      </c>
      <c r="Y173" s="71">
        <v>1</v>
      </c>
      <c r="Z173" s="71">
        <v>1</v>
      </c>
      <c r="AA173" s="71" t="s">
        <v>33</v>
      </c>
      <c r="AB173" s="71" t="s">
        <v>33</v>
      </c>
      <c r="AC173" s="71">
        <v>1</v>
      </c>
      <c r="AD173" s="71">
        <v>1</v>
      </c>
      <c r="AE173" s="71">
        <v>1</v>
      </c>
      <c r="AF173" s="74" t="s">
        <v>33</v>
      </c>
      <c r="AG173" s="71" t="s">
        <v>33</v>
      </c>
      <c r="AH173" s="76">
        <f t="shared" si="44"/>
        <v>1</v>
      </c>
      <c r="AI173" s="76">
        <f t="shared" si="45"/>
        <v>0.5</v>
      </c>
      <c r="AJ173" s="63">
        <v>3341</v>
      </c>
      <c r="AK173" s="71">
        <v>1</v>
      </c>
      <c r="AL173" s="71">
        <v>1</v>
      </c>
      <c r="AM173" s="71" t="s">
        <v>33</v>
      </c>
      <c r="AN173" s="71">
        <v>0</v>
      </c>
      <c r="AO173" s="71" t="s">
        <v>33</v>
      </c>
      <c r="AP173" s="71" t="s">
        <v>33</v>
      </c>
      <c r="AQ173" s="71" t="s">
        <v>33</v>
      </c>
      <c r="AR173" s="71">
        <v>-1</v>
      </c>
      <c r="AS173" s="71">
        <v>0</v>
      </c>
      <c r="AT173" s="71">
        <v>0</v>
      </c>
      <c r="AU173" s="71">
        <v>-1</v>
      </c>
      <c r="AV173" s="71" t="s">
        <v>33</v>
      </c>
      <c r="AW173" s="71" t="s">
        <v>33</v>
      </c>
      <c r="AX173" s="71" t="s">
        <v>33</v>
      </c>
      <c r="AY173" s="71" t="s">
        <v>33</v>
      </c>
      <c r="AZ173" s="76">
        <f t="shared" si="49"/>
        <v>0</v>
      </c>
      <c r="BA173" s="71">
        <v>0</v>
      </c>
      <c r="BB173" s="71" t="s">
        <v>33</v>
      </c>
      <c r="BC173" s="71">
        <v>216</v>
      </c>
      <c r="BD173" s="71">
        <v>0</v>
      </c>
      <c r="BE173" s="71" t="s">
        <v>33</v>
      </c>
      <c r="BF173" s="71">
        <v>216</v>
      </c>
    </row>
    <row r="174" spans="1:58" s="71" customFormat="1">
      <c r="A174" s="71" t="s">
        <v>50</v>
      </c>
      <c r="B174" s="83">
        <v>2010</v>
      </c>
      <c r="C174" s="71" t="s">
        <v>200</v>
      </c>
      <c r="D174" s="83">
        <v>92</v>
      </c>
      <c r="E174" s="71" t="s">
        <v>201</v>
      </c>
      <c r="F174" s="71">
        <v>1616</v>
      </c>
      <c r="G174" s="6" t="s">
        <v>85</v>
      </c>
      <c r="H174" s="6" t="s">
        <v>86</v>
      </c>
      <c r="I174" s="39">
        <v>0</v>
      </c>
      <c r="J174" s="71">
        <v>1</v>
      </c>
      <c r="K174" s="71">
        <v>1</v>
      </c>
      <c r="L174" s="71">
        <v>139</v>
      </c>
      <c r="M174" s="71">
        <v>14000</v>
      </c>
      <c r="N174" s="71">
        <v>75000</v>
      </c>
      <c r="O174" s="71">
        <v>4600000</v>
      </c>
      <c r="P174" s="75">
        <f t="shared" si="47"/>
        <v>0.30434782608695654</v>
      </c>
      <c r="Q174" s="75">
        <f t="shared" si="48"/>
        <v>1.6304347826086956</v>
      </c>
      <c r="R174" s="71">
        <v>0</v>
      </c>
      <c r="S174" s="71">
        <v>1</v>
      </c>
      <c r="T174" s="71">
        <v>-1</v>
      </c>
      <c r="U174" s="71">
        <v>0</v>
      </c>
      <c r="V174" s="71">
        <v>0</v>
      </c>
      <c r="W174" s="71">
        <v>0</v>
      </c>
      <c r="X174" s="76">
        <f t="shared" si="43"/>
        <v>0</v>
      </c>
      <c r="Y174" s="71">
        <v>1</v>
      </c>
      <c r="Z174" s="71">
        <v>1</v>
      </c>
      <c r="AA174" s="71" t="s">
        <v>33</v>
      </c>
      <c r="AB174" s="71" t="s">
        <v>33</v>
      </c>
      <c r="AC174" s="71">
        <v>1</v>
      </c>
      <c r="AD174" s="71">
        <v>1</v>
      </c>
      <c r="AE174" s="71">
        <v>1</v>
      </c>
      <c r="AF174" s="74" t="s">
        <v>33</v>
      </c>
      <c r="AG174" s="71" t="s">
        <v>33</v>
      </c>
      <c r="AH174" s="76">
        <f t="shared" si="44"/>
        <v>1</v>
      </c>
      <c r="AI174" s="76">
        <f t="shared" si="45"/>
        <v>0.5</v>
      </c>
      <c r="AJ174" s="63">
        <v>3444</v>
      </c>
      <c r="AK174" s="71">
        <v>1</v>
      </c>
      <c r="AL174" s="71">
        <v>1</v>
      </c>
      <c r="AM174" s="71" t="s">
        <v>33</v>
      </c>
      <c r="AN174" s="71">
        <v>0</v>
      </c>
      <c r="AO174" s="71" t="s">
        <v>33</v>
      </c>
      <c r="AP174" s="71" t="s">
        <v>33</v>
      </c>
      <c r="AQ174" s="71" t="s">
        <v>33</v>
      </c>
      <c r="AR174" s="71">
        <v>-1</v>
      </c>
      <c r="AS174" s="71">
        <v>0</v>
      </c>
      <c r="AT174" s="71">
        <v>0</v>
      </c>
      <c r="AU174" s="71">
        <v>-1</v>
      </c>
      <c r="AV174" s="71" t="s">
        <v>33</v>
      </c>
      <c r="AW174" s="71" t="s">
        <v>33</v>
      </c>
      <c r="AX174" s="71" t="s">
        <v>33</v>
      </c>
      <c r="AY174" s="71" t="s">
        <v>33</v>
      </c>
      <c r="AZ174" s="76">
        <f t="shared" si="49"/>
        <v>0</v>
      </c>
      <c r="BA174" s="71">
        <v>0</v>
      </c>
      <c r="BB174" s="71" t="s">
        <v>33</v>
      </c>
      <c r="BC174" s="71">
        <v>228</v>
      </c>
      <c r="BD174" s="71">
        <v>0</v>
      </c>
      <c r="BE174" s="71" t="s">
        <v>33</v>
      </c>
      <c r="BF174" s="71">
        <v>228</v>
      </c>
    </row>
    <row r="175" spans="1:58" s="71" customFormat="1">
      <c r="A175" s="71" t="s">
        <v>50</v>
      </c>
      <c r="B175" s="83">
        <v>2011</v>
      </c>
      <c r="C175" s="71" t="s">
        <v>200</v>
      </c>
      <c r="D175" s="83">
        <v>92</v>
      </c>
      <c r="E175" s="71" t="s">
        <v>201</v>
      </c>
      <c r="F175" s="71">
        <v>1616</v>
      </c>
      <c r="G175" s="6" t="s">
        <v>85</v>
      </c>
      <c r="H175" s="6" t="s">
        <v>86</v>
      </c>
      <c r="I175" s="39">
        <v>0</v>
      </c>
      <c r="J175" s="71">
        <v>1</v>
      </c>
      <c r="K175" s="71">
        <v>1</v>
      </c>
      <c r="L175" s="71">
        <v>139</v>
      </c>
      <c r="M175" s="71">
        <v>14000</v>
      </c>
      <c r="N175" s="71">
        <v>75000</v>
      </c>
      <c r="O175" s="71">
        <v>4600000</v>
      </c>
      <c r="P175" s="75">
        <f t="shared" si="47"/>
        <v>0.30434782608695654</v>
      </c>
      <c r="Q175" s="75">
        <f t="shared" si="48"/>
        <v>1.6304347826086956</v>
      </c>
      <c r="R175" s="71">
        <v>0</v>
      </c>
      <c r="S175" s="71">
        <v>1</v>
      </c>
      <c r="T175" s="71">
        <v>-1</v>
      </c>
      <c r="U175" s="71">
        <v>0</v>
      </c>
      <c r="V175" s="71">
        <v>0</v>
      </c>
      <c r="W175" s="71">
        <v>0</v>
      </c>
      <c r="X175" s="76">
        <f t="shared" si="43"/>
        <v>0</v>
      </c>
      <c r="Y175" s="71">
        <v>1</v>
      </c>
      <c r="Z175" s="71">
        <v>1</v>
      </c>
      <c r="AA175" s="71" t="s">
        <v>33</v>
      </c>
      <c r="AB175" s="71" t="s">
        <v>33</v>
      </c>
      <c r="AC175" s="71">
        <v>1</v>
      </c>
      <c r="AD175" s="71">
        <v>1</v>
      </c>
      <c r="AE175" s="71">
        <v>1</v>
      </c>
      <c r="AF175" s="74" t="s">
        <v>33</v>
      </c>
      <c r="AG175" s="71" t="s">
        <v>33</v>
      </c>
      <c r="AH175" s="76">
        <f t="shared" si="44"/>
        <v>1</v>
      </c>
      <c r="AI175" s="76">
        <f t="shared" si="45"/>
        <v>0.5</v>
      </c>
      <c r="AJ175" s="63">
        <v>3699</v>
      </c>
      <c r="AK175" s="71">
        <v>1</v>
      </c>
      <c r="AL175" s="71">
        <v>1</v>
      </c>
      <c r="AM175" s="71" t="s">
        <v>33</v>
      </c>
      <c r="AN175" s="71">
        <v>0</v>
      </c>
      <c r="AO175" s="71" t="s">
        <v>33</v>
      </c>
      <c r="AP175" s="71" t="s">
        <v>33</v>
      </c>
      <c r="AQ175" s="71" t="s">
        <v>33</v>
      </c>
      <c r="AR175" s="71">
        <v>-1</v>
      </c>
      <c r="AS175" s="71">
        <v>0</v>
      </c>
      <c r="AT175" s="71">
        <v>0</v>
      </c>
      <c r="AU175" s="71">
        <v>-1</v>
      </c>
      <c r="AV175" s="71" t="s">
        <v>33</v>
      </c>
      <c r="AW175" s="71" t="s">
        <v>33</v>
      </c>
      <c r="AX175" s="71" t="s">
        <v>33</v>
      </c>
      <c r="AY175" s="71" t="s">
        <v>33</v>
      </c>
      <c r="AZ175" s="76">
        <f t="shared" si="49"/>
        <v>0</v>
      </c>
      <c r="BA175" s="71">
        <v>0</v>
      </c>
      <c r="BB175" s="71" t="s">
        <v>33</v>
      </c>
      <c r="BC175" s="71">
        <v>240</v>
      </c>
      <c r="BD175" s="71">
        <v>0</v>
      </c>
      <c r="BE175" s="71" t="s">
        <v>33</v>
      </c>
      <c r="BF175" s="71">
        <v>240</v>
      </c>
    </row>
    <row r="176" spans="1:58" s="71" customFormat="1">
      <c r="A176" s="71" t="s">
        <v>50</v>
      </c>
      <c r="B176" s="83">
        <v>2012</v>
      </c>
      <c r="C176" s="71" t="s">
        <v>200</v>
      </c>
      <c r="D176" s="83">
        <v>92</v>
      </c>
      <c r="E176" s="71" t="s">
        <v>201</v>
      </c>
      <c r="F176" s="71">
        <v>1616</v>
      </c>
      <c r="G176" s="6" t="s">
        <v>85</v>
      </c>
      <c r="H176" s="6" t="s">
        <v>86</v>
      </c>
      <c r="I176" s="39">
        <v>0</v>
      </c>
      <c r="J176" s="71">
        <v>1</v>
      </c>
      <c r="K176" s="71">
        <v>1</v>
      </c>
      <c r="L176" s="71">
        <v>139</v>
      </c>
      <c r="M176" s="71">
        <v>14000</v>
      </c>
      <c r="N176" s="71">
        <v>75000</v>
      </c>
      <c r="O176" s="71">
        <v>4600000</v>
      </c>
      <c r="P176" s="75">
        <f t="shared" si="47"/>
        <v>0.30434782608695654</v>
      </c>
      <c r="Q176" s="75">
        <f t="shared" si="48"/>
        <v>1.6304347826086956</v>
      </c>
      <c r="R176" s="71">
        <v>0</v>
      </c>
      <c r="S176" s="71">
        <v>1</v>
      </c>
      <c r="T176" s="71">
        <v>-1</v>
      </c>
      <c r="U176" s="71">
        <v>0</v>
      </c>
      <c r="V176" s="71">
        <v>0</v>
      </c>
      <c r="W176" s="71">
        <v>0</v>
      </c>
      <c r="X176" s="76">
        <f t="shared" si="43"/>
        <v>0</v>
      </c>
      <c r="Y176" s="71">
        <v>1</v>
      </c>
      <c r="Z176" s="71">
        <v>1</v>
      </c>
      <c r="AA176" s="71" t="s">
        <v>33</v>
      </c>
      <c r="AB176" s="71" t="s">
        <v>33</v>
      </c>
      <c r="AC176" s="71">
        <v>1</v>
      </c>
      <c r="AD176" s="71">
        <v>1</v>
      </c>
      <c r="AE176" s="71">
        <v>1</v>
      </c>
      <c r="AF176" s="74" t="s">
        <v>33</v>
      </c>
      <c r="AG176" s="71" t="s">
        <v>33</v>
      </c>
      <c r="AH176" s="76">
        <f t="shared" si="44"/>
        <v>1</v>
      </c>
      <c r="AI176" s="76">
        <f t="shared" si="45"/>
        <v>0.5</v>
      </c>
      <c r="AJ176" s="63">
        <v>3790</v>
      </c>
      <c r="AK176" s="71">
        <v>1</v>
      </c>
      <c r="AL176" s="71">
        <v>1</v>
      </c>
      <c r="AM176" s="71" t="s">
        <v>33</v>
      </c>
      <c r="AN176" s="71">
        <v>0</v>
      </c>
      <c r="AO176" s="71" t="s">
        <v>33</v>
      </c>
      <c r="AP176" s="71" t="s">
        <v>33</v>
      </c>
      <c r="AQ176" s="71" t="s">
        <v>33</v>
      </c>
      <c r="AR176" s="71">
        <v>-1</v>
      </c>
      <c r="AS176" s="71">
        <v>0</v>
      </c>
      <c r="AT176" s="71">
        <v>0</v>
      </c>
      <c r="AU176" s="71">
        <v>-1</v>
      </c>
      <c r="AV176" s="71" t="s">
        <v>33</v>
      </c>
      <c r="AW176" s="71" t="s">
        <v>33</v>
      </c>
      <c r="AX176" s="71" t="s">
        <v>33</v>
      </c>
      <c r="AY176" s="71" t="s">
        <v>33</v>
      </c>
      <c r="AZ176" s="76">
        <f t="shared" si="49"/>
        <v>0</v>
      </c>
      <c r="BA176" s="71">
        <v>0</v>
      </c>
      <c r="BB176" s="71" t="s">
        <v>33</v>
      </c>
      <c r="BC176" s="71">
        <v>252</v>
      </c>
      <c r="BD176" s="71">
        <v>0</v>
      </c>
      <c r="BE176" s="71" t="s">
        <v>33</v>
      </c>
      <c r="BF176" s="71">
        <v>252</v>
      </c>
    </row>
    <row r="177" spans="1:58" s="22" customFormat="1">
      <c r="A177" s="79" t="s">
        <v>137</v>
      </c>
      <c r="B177" s="79">
        <v>1991</v>
      </c>
      <c r="C177" s="79" t="s">
        <v>202</v>
      </c>
      <c r="D177" s="79">
        <v>530</v>
      </c>
      <c r="E177" s="97" t="s">
        <v>261</v>
      </c>
      <c r="F177" s="22" t="s">
        <v>203</v>
      </c>
      <c r="G177" s="48" t="s">
        <v>138</v>
      </c>
      <c r="H177" s="48" t="s">
        <v>94</v>
      </c>
      <c r="I177" s="101">
        <v>1</v>
      </c>
      <c r="J177" s="22">
        <v>4</v>
      </c>
      <c r="K177" s="22">
        <v>4</v>
      </c>
      <c r="L177" s="22">
        <v>327</v>
      </c>
      <c r="M177" s="22">
        <v>99000</v>
      </c>
      <c r="N177" s="22">
        <v>200000</v>
      </c>
      <c r="O177" s="22">
        <v>1500000</v>
      </c>
      <c r="P177" s="75">
        <f t="shared" si="47"/>
        <v>6.6000000000000005</v>
      </c>
      <c r="Q177" s="75">
        <f t="shared" si="48"/>
        <v>13.333333333333334</v>
      </c>
      <c r="R177" s="22">
        <v>1</v>
      </c>
      <c r="S177" s="22">
        <v>1</v>
      </c>
      <c r="T177" s="22">
        <v>1</v>
      </c>
      <c r="U177" s="22">
        <v>0</v>
      </c>
      <c r="V177" s="22">
        <v>1</v>
      </c>
      <c r="W177" s="22">
        <v>0</v>
      </c>
      <c r="X177" s="67">
        <f t="shared" si="43"/>
        <v>0.66666666666666663</v>
      </c>
      <c r="Y177" s="22" t="s">
        <v>33</v>
      </c>
      <c r="Z177" s="22">
        <v>0</v>
      </c>
      <c r="AA177" s="22">
        <v>1</v>
      </c>
      <c r="AB177" s="22" t="s">
        <v>69</v>
      </c>
      <c r="AC177" s="22">
        <v>0</v>
      </c>
      <c r="AD177" s="22">
        <v>0</v>
      </c>
      <c r="AE177" s="22">
        <v>-1</v>
      </c>
      <c r="AF177" s="22" t="s">
        <v>33</v>
      </c>
      <c r="AG177" s="22" t="s">
        <v>33</v>
      </c>
      <c r="AH177" s="67">
        <f t="shared" si="44"/>
        <v>0</v>
      </c>
      <c r="AI177" s="67">
        <f t="shared" ref="AI177:AI184" si="50">AVERAGE(X177,AH177)</f>
        <v>0.33333333333333331</v>
      </c>
      <c r="AJ177" s="63">
        <v>117</v>
      </c>
      <c r="AK177" s="22">
        <v>1</v>
      </c>
      <c r="AL177" s="22">
        <v>1</v>
      </c>
      <c r="AM177" s="22" t="s">
        <v>33</v>
      </c>
      <c r="AN177" s="22">
        <v>0</v>
      </c>
      <c r="AO177" s="22">
        <v>1</v>
      </c>
      <c r="AP177" s="22" t="s">
        <v>33</v>
      </c>
      <c r="AQ177" s="22" t="s">
        <v>33</v>
      </c>
      <c r="AR177" s="22" t="s">
        <v>33</v>
      </c>
      <c r="AS177" s="22" t="s">
        <v>33</v>
      </c>
      <c r="AT177" s="22" t="s">
        <v>33</v>
      </c>
      <c r="AU177" s="22" t="s">
        <v>33</v>
      </c>
      <c r="AV177" s="22" t="s">
        <v>69</v>
      </c>
      <c r="AW177" s="22" t="s">
        <v>33</v>
      </c>
      <c r="AX177" s="22" t="s">
        <v>33</v>
      </c>
      <c r="AY177" s="22" t="s">
        <v>33</v>
      </c>
      <c r="AZ177" s="67">
        <f t="shared" si="49"/>
        <v>0.75</v>
      </c>
      <c r="BA177" s="22">
        <v>1</v>
      </c>
      <c r="BB177" s="49" t="s">
        <v>95</v>
      </c>
      <c r="BC177" s="22">
        <v>7</v>
      </c>
      <c r="BD177" s="22">
        <v>1</v>
      </c>
      <c r="BE177" s="49" t="s">
        <v>95</v>
      </c>
      <c r="BF177" s="22">
        <v>7</v>
      </c>
    </row>
    <row r="178" spans="1:58" s="22" customFormat="1">
      <c r="A178" s="79" t="s">
        <v>137</v>
      </c>
      <c r="B178" s="79">
        <v>1992</v>
      </c>
      <c r="C178" s="79" t="s">
        <v>202</v>
      </c>
      <c r="D178" s="79">
        <v>530</v>
      </c>
      <c r="E178" s="97" t="s">
        <v>261</v>
      </c>
      <c r="F178" s="22" t="s">
        <v>203</v>
      </c>
      <c r="G178" s="50" t="s">
        <v>138</v>
      </c>
      <c r="H178" s="48" t="s">
        <v>94</v>
      </c>
      <c r="I178" s="101">
        <v>1</v>
      </c>
      <c r="J178" s="22">
        <v>4</v>
      </c>
      <c r="K178" s="22">
        <v>4</v>
      </c>
      <c r="L178" s="22">
        <v>327</v>
      </c>
      <c r="M178" s="16">
        <v>99000</v>
      </c>
      <c r="N178" s="16">
        <v>200000</v>
      </c>
      <c r="O178" s="22">
        <v>1500000</v>
      </c>
      <c r="P178" s="75">
        <f t="shared" si="47"/>
        <v>6.6000000000000005</v>
      </c>
      <c r="Q178" s="75">
        <f t="shared" si="48"/>
        <v>13.333333333333334</v>
      </c>
      <c r="R178" s="22">
        <v>1</v>
      </c>
      <c r="S178" s="22">
        <v>1</v>
      </c>
      <c r="T178" s="22">
        <v>1</v>
      </c>
      <c r="U178" s="22">
        <v>0</v>
      </c>
      <c r="V178" s="22">
        <v>1</v>
      </c>
      <c r="W178" s="22">
        <v>0</v>
      </c>
      <c r="X178" s="67">
        <f t="shared" si="43"/>
        <v>0.66666666666666663</v>
      </c>
      <c r="Y178" s="22" t="s">
        <v>33</v>
      </c>
      <c r="Z178" s="22">
        <v>0</v>
      </c>
      <c r="AA178" s="22">
        <v>1</v>
      </c>
      <c r="AB178" s="22" t="s">
        <v>69</v>
      </c>
      <c r="AC178" s="22">
        <v>0</v>
      </c>
      <c r="AD178" s="22">
        <v>0</v>
      </c>
      <c r="AE178" s="22">
        <v>-1</v>
      </c>
      <c r="AF178" s="22" t="s">
        <v>33</v>
      </c>
      <c r="AG178" s="22" t="s">
        <v>33</v>
      </c>
      <c r="AH178" s="67">
        <f t="shared" si="44"/>
        <v>0</v>
      </c>
      <c r="AI178" s="67">
        <f t="shared" si="50"/>
        <v>0.33333333333333331</v>
      </c>
      <c r="AJ178" s="63">
        <v>131</v>
      </c>
      <c r="AK178" s="22">
        <v>1</v>
      </c>
      <c r="AL178" s="22">
        <v>1</v>
      </c>
      <c r="AM178" s="22" t="s">
        <v>33</v>
      </c>
      <c r="AN178" s="22">
        <v>0</v>
      </c>
      <c r="AO178" s="22">
        <v>1</v>
      </c>
      <c r="AP178" s="22" t="s">
        <v>33</v>
      </c>
      <c r="AQ178" s="22" t="s">
        <v>33</v>
      </c>
      <c r="AR178" s="22" t="s">
        <v>33</v>
      </c>
      <c r="AS178" s="22" t="s">
        <v>33</v>
      </c>
      <c r="AT178" s="22" t="s">
        <v>33</v>
      </c>
      <c r="AU178" s="22" t="s">
        <v>33</v>
      </c>
      <c r="AV178" s="22" t="s">
        <v>69</v>
      </c>
      <c r="AW178" s="22" t="s">
        <v>33</v>
      </c>
      <c r="AX178" s="22" t="s">
        <v>33</v>
      </c>
      <c r="AY178" s="22" t="s">
        <v>33</v>
      </c>
      <c r="AZ178" s="67">
        <f t="shared" si="49"/>
        <v>0.75</v>
      </c>
      <c r="BA178" s="22">
        <v>1</v>
      </c>
      <c r="BB178" s="49" t="s">
        <v>95</v>
      </c>
      <c r="BC178" s="22">
        <f t="shared" ref="BC178:BC183" si="51">BC177+12</f>
        <v>19</v>
      </c>
      <c r="BD178" s="22">
        <v>1</v>
      </c>
      <c r="BE178" s="49" t="s">
        <v>95</v>
      </c>
      <c r="BF178" s="22">
        <f t="shared" ref="BF178:BF183" si="52">BF177+12</f>
        <v>19</v>
      </c>
    </row>
    <row r="179" spans="1:58" s="22" customFormat="1">
      <c r="A179" s="79" t="s">
        <v>137</v>
      </c>
      <c r="B179" s="79">
        <v>1993</v>
      </c>
      <c r="C179" s="79" t="s">
        <v>202</v>
      </c>
      <c r="D179" s="79">
        <v>530</v>
      </c>
      <c r="E179" s="97" t="s">
        <v>261</v>
      </c>
      <c r="F179" s="22" t="s">
        <v>203</v>
      </c>
      <c r="G179" s="48" t="s">
        <v>138</v>
      </c>
      <c r="H179" s="48" t="s">
        <v>94</v>
      </c>
      <c r="I179" s="101">
        <v>1</v>
      </c>
      <c r="J179" s="63">
        <v>4</v>
      </c>
      <c r="K179" s="22">
        <v>4</v>
      </c>
      <c r="L179" s="22">
        <v>327</v>
      </c>
      <c r="M179" s="16">
        <v>99000</v>
      </c>
      <c r="N179" s="16">
        <v>200000</v>
      </c>
      <c r="O179" s="22">
        <v>1500000</v>
      </c>
      <c r="P179" s="75">
        <f t="shared" si="47"/>
        <v>6.6000000000000005</v>
      </c>
      <c r="Q179" s="75">
        <f t="shared" si="48"/>
        <v>13.333333333333334</v>
      </c>
      <c r="R179" s="22">
        <v>1</v>
      </c>
      <c r="S179" s="22">
        <v>1</v>
      </c>
      <c r="T179" s="22">
        <v>1</v>
      </c>
      <c r="U179" s="22">
        <v>0</v>
      </c>
      <c r="V179" s="22">
        <v>1</v>
      </c>
      <c r="W179" s="22">
        <v>0</v>
      </c>
      <c r="X179" s="67">
        <f t="shared" si="43"/>
        <v>0.66666666666666663</v>
      </c>
      <c r="Y179" s="22">
        <v>1</v>
      </c>
      <c r="Z179" s="22">
        <v>0</v>
      </c>
      <c r="AA179" s="22">
        <v>1</v>
      </c>
      <c r="AB179" s="22" t="s">
        <v>69</v>
      </c>
      <c r="AC179" s="22">
        <v>0</v>
      </c>
      <c r="AD179" s="22">
        <v>0</v>
      </c>
      <c r="AE179" s="22">
        <v>-1</v>
      </c>
      <c r="AF179" s="22" t="s">
        <v>33</v>
      </c>
      <c r="AG179" s="22" t="s">
        <v>33</v>
      </c>
      <c r="AH179" s="67">
        <f t="shared" si="44"/>
        <v>0.16666666666666666</v>
      </c>
      <c r="AI179" s="67">
        <f t="shared" si="50"/>
        <v>0.41666666666666663</v>
      </c>
      <c r="AJ179" s="63">
        <v>151</v>
      </c>
      <c r="AK179" s="22">
        <v>1</v>
      </c>
      <c r="AL179" s="22">
        <v>1</v>
      </c>
      <c r="AM179" s="22" t="s">
        <v>33</v>
      </c>
      <c r="AN179" s="22">
        <v>1</v>
      </c>
      <c r="AO179" s="22">
        <v>1</v>
      </c>
      <c r="AP179" s="22" t="s">
        <v>33</v>
      </c>
      <c r="AQ179" s="22" t="s">
        <v>33</v>
      </c>
      <c r="AR179" s="22" t="s">
        <v>33</v>
      </c>
      <c r="AS179" s="22" t="s">
        <v>33</v>
      </c>
      <c r="AT179" s="22" t="s">
        <v>33</v>
      </c>
      <c r="AU179" s="22" t="s">
        <v>33</v>
      </c>
      <c r="AV179" s="22" t="s">
        <v>69</v>
      </c>
      <c r="AW179" s="22" t="s">
        <v>33</v>
      </c>
      <c r="AX179" s="22" t="s">
        <v>33</v>
      </c>
      <c r="AY179" s="22" t="s">
        <v>33</v>
      </c>
      <c r="AZ179" s="67">
        <f t="shared" si="49"/>
        <v>1</v>
      </c>
      <c r="BA179" s="22">
        <v>1</v>
      </c>
      <c r="BB179" s="49" t="s">
        <v>95</v>
      </c>
      <c r="BC179" s="22">
        <f t="shared" si="51"/>
        <v>31</v>
      </c>
      <c r="BD179" s="22">
        <v>1</v>
      </c>
      <c r="BE179" s="49" t="s">
        <v>95</v>
      </c>
      <c r="BF179" s="22">
        <f t="shared" si="52"/>
        <v>31</v>
      </c>
    </row>
    <row r="180" spans="1:58" s="22" customFormat="1">
      <c r="A180" s="79" t="s">
        <v>137</v>
      </c>
      <c r="B180" s="79">
        <v>1994</v>
      </c>
      <c r="C180" s="79" t="s">
        <v>202</v>
      </c>
      <c r="D180" s="79">
        <v>530</v>
      </c>
      <c r="E180" s="97" t="s">
        <v>261</v>
      </c>
      <c r="F180" s="22" t="s">
        <v>203</v>
      </c>
      <c r="G180" s="50" t="s">
        <v>138</v>
      </c>
      <c r="H180" s="48" t="s">
        <v>94</v>
      </c>
      <c r="I180" s="101">
        <v>1</v>
      </c>
      <c r="J180" s="22">
        <v>4</v>
      </c>
      <c r="K180" s="22">
        <v>4</v>
      </c>
      <c r="L180" s="22">
        <v>327</v>
      </c>
      <c r="M180" s="16">
        <v>99000</v>
      </c>
      <c r="N180" s="16">
        <v>200000</v>
      </c>
      <c r="O180" s="22">
        <v>1500000</v>
      </c>
      <c r="P180" s="75">
        <f t="shared" si="47"/>
        <v>6.6000000000000005</v>
      </c>
      <c r="Q180" s="75">
        <f t="shared" si="48"/>
        <v>13.333333333333334</v>
      </c>
      <c r="R180" s="22">
        <v>1</v>
      </c>
      <c r="S180" s="22">
        <v>1</v>
      </c>
      <c r="T180" s="22">
        <v>1</v>
      </c>
      <c r="U180" s="22">
        <v>0</v>
      </c>
      <c r="V180" s="22">
        <v>1</v>
      </c>
      <c r="W180" s="22">
        <v>0</v>
      </c>
      <c r="X180" s="67">
        <f t="shared" si="43"/>
        <v>0.66666666666666663</v>
      </c>
      <c r="Y180" s="22">
        <v>1</v>
      </c>
      <c r="Z180" s="22">
        <v>0</v>
      </c>
      <c r="AA180" s="22">
        <v>1</v>
      </c>
      <c r="AB180" s="22" t="s">
        <v>69</v>
      </c>
      <c r="AC180" s="22">
        <v>0</v>
      </c>
      <c r="AD180" s="22">
        <v>0</v>
      </c>
      <c r="AE180" s="22">
        <v>-1</v>
      </c>
      <c r="AF180" s="22" t="s">
        <v>33</v>
      </c>
      <c r="AG180" s="22" t="s">
        <v>33</v>
      </c>
      <c r="AH180" s="67">
        <f t="shared" si="44"/>
        <v>0.16666666666666666</v>
      </c>
      <c r="AI180" s="67">
        <f t="shared" si="50"/>
        <v>0.41666666666666663</v>
      </c>
      <c r="AJ180" s="63">
        <v>187</v>
      </c>
      <c r="AK180" s="22">
        <v>1</v>
      </c>
      <c r="AL180" s="22">
        <v>1</v>
      </c>
      <c r="AM180" s="22" t="s">
        <v>33</v>
      </c>
      <c r="AN180" s="22">
        <v>1</v>
      </c>
      <c r="AO180" s="22">
        <v>1</v>
      </c>
      <c r="AP180" s="22" t="s">
        <v>33</v>
      </c>
      <c r="AQ180" s="22" t="s">
        <v>33</v>
      </c>
      <c r="AR180" s="22" t="s">
        <v>33</v>
      </c>
      <c r="AS180" s="22" t="s">
        <v>33</v>
      </c>
      <c r="AT180" s="22" t="s">
        <v>33</v>
      </c>
      <c r="AU180" s="22" t="s">
        <v>33</v>
      </c>
      <c r="AV180" s="22" t="s">
        <v>69</v>
      </c>
      <c r="AW180" s="22" t="s">
        <v>33</v>
      </c>
      <c r="AX180" s="22" t="s">
        <v>33</v>
      </c>
      <c r="AY180" s="22" t="s">
        <v>33</v>
      </c>
      <c r="AZ180" s="67">
        <f t="shared" si="49"/>
        <v>1</v>
      </c>
      <c r="BA180" s="22">
        <v>1</v>
      </c>
      <c r="BB180" s="49" t="s">
        <v>95</v>
      </c>
      <c r="BC180" s="22">
        <f t="shared" si="51"/>
        <v>43</v>
      </c>
      <c r="BD180" s="22">
        <v>1</v>
      </c>
      <c r="BE180" s="49" t="s">
        <v>95</v>
      </c>
      <c r="BF180" s="22">
        <f t="shared" si="52"/>
        <v>43</v>
      </c>
    </row>
    <row r="181" spans="1:58" s="22" customFormat="1">
      <c r="A181" s="79" t="s">
        <v>137</v>
      </c>
      <c r="B181" s="79">
        <v>1995</v>
      </c>
      <c r="C181" s="79" t="s">
        <v>202</v>
      </c>
      <c r="D181" s="79">
        <v>530</v>
      </c>
      <c r="E181" s="97" t="s">
        <v>261</v>
      </c>
      <c r="F181" s="22" t="s">
        <v>203</v>
      </c>
      <c r="G181" s="48" t="s">
        <v>138</v>
      </c>
      <c r="H181" s="48" t="s">
        <v>94</v>
      </c>
      <c r="I181" s="101">
        <v>1</v>
      </c>
      <c r="J181" s="22">
        <v>4</v>
      </c>
      <c r="K181" s="22">
        <v>4</v>
      </c>
      <c r="L181" s="22">
        <v>327</v>
      </c>
      <c r="M181" s="16">
        <v>99000</v>
      </c>
      <c r="N181" s="16">
        <v>200000</v>
      </c>
      <c r="O181" s="22">
        <v>1500000</v>
      </c>
      <c r="P181" s="75">
        <f t="shared" si="47"/>
        <v>6.6000000000000005</v>
      </c>
      <c r="Q181" s="75">
        <f t="shared" si="48"/>
        <v>13.333333333333334</v>
      </c>
      <c r="R181" s="22">
        <v>1</v>
      </c>
      <c r="S181" s="22">
        <v>1</v>
      </c>
      <c r="T181" s="22">
        <v>1</v>
      </c>
      <c r="U181" s="22">
        <v>0</v>
      </c>
      <c r="V181" s="22">
        <v>1</v>
      </c>
      <c r="W181" s="22">
        <v>0</v>
      </c>
      <c r="X181" s="67">
        <f t="shared" si="43"/>
        <v>0.66666666666666663</v>
      </c>
      <c r="Y181" s="22">
        <v>1</v>
      </c>
      <c r="Z181" s="22">
        <v>0</v>
      </c>
      <c r="AA181" s="22">
        <v>1</v>
      </c>
      <c r="AB181" s="22" t="s">
        <v>69</v>
      </c>
      <c r="AC181" s="22">
        <v>0</v>
      </c>
      <c r="AD181" s="22">
        <v>0</v>
      </c>
      <c r="AE181" s="22">
        <v>-1</v>
      </c>
      <c r="AF181" s="22" t="s">
        <v>33</v>
      </c>
      <c r="AG181" s="22" t="s">
        <v>33</v>
      </c>
      <c r="AH181" s="67">
        <f t="shared" si="44"/>
        <v>0.16666666666666666</v>
      </c>
      <c r="AI181" s="67">
        <f t="shared" si="50"/>
        <v>0.41666666666666663</v>
      </c>
      <c r="AJ181" s="63">
        <v>188</v>
      </c>
      <c r="AK181" s="22">
        <v>1</v>
      </c>
      <c r="AL181" s="22">
        <v>1</v>
      </c>
      <c r="AM181" s="22" t="s">
        <v>33</v>
      </c>
      <c r="AN181" s="22">
        <v>1</v>
      </c>
      <c r="AO181" s="22">
        <v>1</v>
      </c>
      <c r="AP181" s="22" t="s">
        <v>33</v>
      </c>
      <c r="AQ181" s="22" t="s">
        <v>33</v>
      </c>
      <c r="AR181" s="22" t="s">
        <v>33</v>
      </c>
      <c r="AS181" s="22" t="s">
        <v>33</v>
      </c>
      <c r="AT181" s="22" t="s">
        <v>33</v>
      </c>
      <c r="AU181" s="22" t="s">
        <v>33</v>
      </c>
      <c r="AV181" s="22" t="s">
        <v>69</v>
      </c>
      <c r="AW181" s="22" t="s">
        <v>33</v>
      </c>
      <c r="AX181" s="22" t="s">
        <v>33</v>
      </c>
      <c r="AY181" s="22" t="s">
        <v>33</v>
      </c>
      <c r="AZ181" s="67">
        <f t="shared" si="49"/>
        <v>1</v>
      </c>
      <c r="BA181" s="22">
        <v>1</v>
      </c>
      <c r="BB181" s="49" t="s">
        <v>95</v>
      </c>
      <c r="BC181" s="22">
        <f t="shared" si="51"/>
        <v>55</v>
      </c>
      <c r="BD181" s="22">
        <v>1</v>
      </c>
      <c r="BE181" s="49" t="s">
        <v>95</v>
      </c>
      <c r="BF181" s="22">
        <f t="shared" si="52"/>
        <v>55</v>
      </c>
    </row>
    <row r="182" spans="1:58" s="22" customFormat="1">
      <c r="A182" s="79" t="s">
        <v>137</v>
      </c>
      <c r="B182" s="79">
        <v>1996</v>
      </c>
      <c r="C182" s="79" t="s">
        <v>202</v>
      </c>
      <c r="D182" s="79">
        <v>530</v>
      </c>
      <c r="E182" s="97" t="s">
        <v>261</v>
      </c>
      <c r="F182" s="22" t="s">
        <v>203</v>
      </c>
      <c r="G182" s="50" t="s">
        <v>138</v>
      </c>
      <c r="H182" s="48" t="s">
        <v>94</v>
      </c>
      <c r="I182" s="101">
        <v>1</v>
      </c>
      <c r="J182" s="22">
        <v>4</v>
      </c>
      <c r="K182" s="22">
        <v>4</v>
      </c>
      <c r="L182" s="22">
        <v>327</v>
      </c>
      <c r="M182" s="16">
        <v>99000</v>
      </c>
      <c r="N182" s="16">
        <v>200000</v>
      </c>
      <c r="O182" s="22">
        <v>1500000</v>
      </c>
      <c r="P182" s="75">
        <f t="shared" si="47"/>
        <v>6.6000000000000005</v>
      </c>
      <c r="Q182" s="75">
        <f t="shared" si="48"/>
        <v>13.333333333333334</v>
      </c>
      <c r="R182" s="22">
        <v>1</v>
      </c>
      <c r="S182" s="22">
        <v>1</v>
      </c>
      <c r="T182" s="22">
        <v>1</v>
      </c>
      <c r="U182" s="22">
        <v>0</v>
      </c>
      <c r="V182" s="22">
        <v>1</v>
      </c>
      <c r="W182" s="22">
        <v>0</v>
      </c>
      <c r="X182" s="67">
        <f t="shared" si="43"/>
        <v>0.66666666666666663</v>
      </c>
      <c r="Y182" s="22">
        <v>1</v>
      </c>
      <c r="Z182" s="22">
        <v>0</v>
      </c>
      <c r="AA182" s="22">
        <v>1</v>
      </c>
      <c r="AB182" s="22" t="s">
        <v>69</v>
      </c>
      <c r="AC182" s="22">
        <v>0</v>
      </c>
      <c r="AD182" s="22">
        <v>0</v>
      </c>
      <c r="AE182" s="22">
        <v>-1</v>
      </c>
      <c r="AF182" s="22" t="s">
        <v>33</v>
      </c>
      <c r="AG182" s="22" t="s">
        <v>33</v>
      </c>
      <c r="AH182" s="67">
        <f t="shared" si="44"/>
        <v>0.16666666666666666</v>
      </c>
      <c r="AI182" s="67">
        <f t="shared" si="50"/>
        <v>0.41666666666666663</v>
      </c>
      <c r="AJ182" s="63">
        <v>215</v>
      </c>
      <c r="AK182" s="22">
        <v>1</v>
      </c>
      <c r="AL182" s="22">
        <v>1</v>
      </c>
      <c r="AM182" s="22" t="s">
        <v>33</v>
      </c>
      <c r="AN182" s="22">
        <v>1</v>
      </c>
      <c r="AO182" s="22">
        <v>1</v>
      </c>
      <c r="AP182" s="22" t="s">
        <v>33</v>
      </c>
      <c r="AQ182" s="22" t="s">
        <v>33</v>
      </c>
      <c r="AR182" s="22" t="s">
        <v>33</v>
      </c>
      <c r="AS182" s="22" t="s">
        <v>33</v>
      </c>
      <c r="AT182" s="22" t="s">
        <v>33</v>
      </c>
      <c r="AU182" s="22" t="s">
        <v>33</v>
      </c>
      <c r="AV182" s="22" t="s">
        <v>69</v>
      </c>
      <c r="AW182" s="22" t="s">
        <v>33</v>
      </c>
      <c r="AX182" s="22" t="s">
        <v>33</v>
      </c>
      <c r="AY182" s="22" t="s">
        <v>33</v>
      </c>
      <c r="AZ182" s="67">
        <f t="shared" si="49"/>
        <v>1</v>
      </c>
      <c r="BA182" s="22">
        <v>1</v>
      </c>
      <c r="BB182" s="49" t="s">
        <v>95</v>
      </c>
      <c r="BC182" s="22">
        <f t="shared" si="51"/>
        <v>67</v>
      </c>
      <c r="BD182" s="22">
        <v>1</v>
      </c>
      <c r="BE182" s="49" t="s">
        <v>95</v>
      </c>
      <c r="BF182" s="22">
        <f t="shared" si="52"/>
        <v>67</v>
      </c>
    </row>
    <row r="183" spans="1:58" s="22" customFormat="1">
      <c r="A183" s="79" t="s">
        <v>137</v>
      </c>
      <c r="B183" s="79">
        <v>1997</v>
      </c>
      <c r="C183" s="79" t="s">
        <v>202</v>
      </c>
      <c r="D183" s="79">
        <v>530</v>
      </c>
      <c r="E183" s="97" t="s">
        <v>261</v>
      </c>
      <c r="F183" s="22" t="s">
        <v>203</v>
      </c>
      <c r="G183" s="48" t="s">
        <v>138</v>
      </c>
      <c r="H183" s="48" t="s">
        <v>94</v>
      </c>
      <c r="I183" s="101">
        <v>1</v>
      </c>
      <c r="J183" s="22">
        <v>4</v>
      </c>
      <c r="K183" s="22">
        <v>4</v>
      </c>
      <c r="L183" s="22">
        <v>327</v>
      </c>
      <c r="M183" s="16">
        <v>99000</v>
      </c>
      <c r="N183" s="16">
        <v>200000</v>
      </c>
      <c r="O183" s="22">
        <v>1500000</v>
      </c>
      <c r="P183" s="75">
        <f t="shared" si="47"/>
        <v>6.6000000000000005</v>
      </c>
      <c r="Q183" s="75">
        <f t="shared" si="48"/>
        <v>13.333333333333334</v>
      </c>
      <c r="R183" s="22">
        <v>1</v>
      </c>
      <c r="S183" s="22">
        <v>1</v>
      </c>
      <c r="T183" s="22">
        <v>1</v>
      </c>
      <c r="U183" s="22">
        <v>0</v>
      </c>
      <c r="V183" s="22">
        <v>1</v>
      </c>
      <c r="W183" s="22">
        <v>0</v>
      </c>
      <c r="X183" s="67">
        <f t="shared" si="43"/>
        <v>0.66666666666666663</v>
      </c>
      <c r="Y183" s="22">
        <v>1</v>
      </c>
      <c r="Z183" s="22">
        <v>0</v>
      </c>
      <c r="AA183" s="22">
        <v>1</v>
      </c>
      <c r="AB183" s="22" t="s">
        <v>69</v>
      </c>
      <c r="AC183" s="22">
        <v>0</v>
      </c>
      <c r="AD183" s="22">
        <v>0</v>
      </c>
      <c r="AE183" s="22">
        <v>-1</v>
      </c>
      <c r="AF183" s="22" t="s">
        <v>33</v>
      </c>
      <c r="AG183" s="22" t="s">
        <v>33</v>
      </c>
      <c r="AH183" s="67">
        <f t="shared" si="44"/>
        <v>0.16666666666666666</v>
      </c>
      <c r="AI183" s="67">
        <f t="shared" si="50"/>
        <v>0.41666666666666663</v>
      </c>
      <c r="AJ183" s="63">
        <v>220</v>
      </c>
      <c r="AK183" s="22">
        <v>1</v>
      </c>
      <c r="AL183" s="22">
        <v>1</v>
      </c>
      <c r="AM183" s="22" t="s">
        <v>33</v>
      </c>
      <c r="AN183" s="22">
        <v>1</v>
      </c>
      <c r="AO183" s="22">
        <v>1</v>
      </c>
      <c r="AP183" s="22" t="s">
        <v>33</v>
      </c>
      <c r="AQ183" s="22" t="s">
        <v>33</v>
      </c>
      <c r="AR183" s="22" t="s">
        <v>33</v>
      </c>
      <c r="AS183" s="22" t="s">
        <v>33</v>
      </c>
      <c r="AT183" s="22" t="s">
        <v>33</v>
      </c>
      <c r="AU183" s="22" t="s">
        <v>33</v>
      </c>
      <c r="AV183" s="22" t="s">
        <v>69</v>
      </c>
      <c r="AW183" s="22">
        <v>1</v>
      </c>
      <c r="AX183" s="22" t="s">
        <v>33</v>
      </c>
      <c r="AY183" s="22" t="s">
        <v>33</v>
      </c>
      <c r="AZ183" s="67">
        <f t="shared" si="49"/>
        <v>1</v>
      </c>
      <c r="BA183" s="22">
        <v>1</v>
      </c>
      <c r="BB183" s="49" t="s">
        <v>95</v>
      </c>
      <c r="BC183" s="22">
        <f t="shared" si="51"/>
        <v>79</v>
      </c>
      <c r="BD183" s="22">
        <v>1</v>
      </c>
      <c r="BE183" s="49" t="s">
        <v>95</v>
      </c>
      <c r="BF183" s="22">
        <f t="shared" si="52"/>
        <v>79</v>
      </c>
    </row>
    <row r="184" spans="1:58" s="22" customFormat="1">
      <c r="A184" s="79" t="s">
        <v>137</v>
      </c>
      <c r="B184" s="79">
        <v>1998</v>
      </c>
      <c r="C184" s="79" t="s">
        <v>202</v>
      </c>
      <c r="D184" s="79">
        <v>530</v>
      </c>
      <c r="E184" s="97" t="s">
        <v>261</v>
      </c>
      <c r="F184" s="22" t="s">
        <v>203</v>
      </c>
      <c r="G184" s="50" t="s">
        <v>138</v>
      </c>
      <c r="H184" s="48" t="s">
        <v>94</v>
      </c>
      <c r="I184" s="101">
        <v>1</v>
      </c>
      <c r="J184" s="22">
        <v>4</v>
      </c>
      <c r="K184" s="22">
        <v>4</v>
      </c>
      <c r="L184" s="22">
        <v>327</v>
      </c>
      <c r="M184" s="16">
        <v>99000</v>
      </c>
      <c r="N184" s="16">
        <v>200000</v>
      </c>
      <c r="O184" s="22">
        <v>1500000</v>
      </c>
      <c r="P184" s="75">
        <f t="shared" si="47"/>
        <v>6.6000000000000005</v>
      </c>
      <c r="Q184" s="75">
        <f t="shared" si="48"/>
        <v>13.333333333333334</v>
      </c>
      <c r="R184" s="22">
        <v>1</v>
      </c>
      <c r="S184" s="22">
        <v>1</v>
      </c>
      <c r="T184" s="22">
        <v>1</v>
      </c>
      <c r="U184" s="22">
        <v>0</v>
      </c>
      <c r="V184" s="22">
        <v>1</v>
      </c>
      <c r="W184" s="22">
        <v>0</v>
      </c>
      <c r="X184" s="67">
        <f t="shared" si="43"/>
        <v>0.66666666666666663</v>
      </c>
      <c r="Y184" s="22">
        <v>1</v>
      </c>
      <c r="Z184" s="22">
        <v>0</v>
      </c>
      <c r="AA184" s="22">
        <v>1</v>
      </c>
      <c r="AB184" s="22" t="s">
        <v>69</v>
      </c>
      <c r="AC184" s="22">
        <v>0</v>
      </c>
      <c r="AD184" s="22">
        <v>0</v>
      </c>
      <c r="AE184" s="22">
        <v>-1</v>
      </c>
      <c r="AF184" s="22" t="s">
        <v>33</v>
      </c>
      <c r="AG184" s="22" t="s">
        <v>33</v>
      </c>
      <c r="AH184" s="67">
        <f t="shared" si="44"/>
        <v>0.16666666666666666</v>
      </c>
      <c r="AI184" s="67">
        <f t="shared" si="50"/>
        <v>0.41666666666666663</v>
      </c>
      <c r="AJ184" s="63">
        <v>221</v>
      </c>
      <c r="AK184" s="22">
        <v>1</v>
      </c>
      <c r="AL184" s="22">
        <v>1</v>
      </c>
      <c r="AM184" s="22" t="s">
        <v>33</v>
      </c>
      <c r="AN184" s="22">
        <v>1</v>
      </c>
      <c r="AO184" s="22">
        <v>1</v>
      </c>
      <c r="AP184" s="22" t="s">
        <v>33</v>
      </c>
      <c r="AQ184" s="22" t="s">
        <v>33</v>
      </c>
      <c r="AR184" s="22" t="s">
        <v>33</v>
      </c>
      <c r="AS184" s="22" t="s">
        <v>33</v>
      </c>
      <c r="AT184" s="22" t="s">
        <v>33</v>
      </c>
      <c r="AU184" s="22" t="s">
        <v>33</v>
      </c>
      <c r="AV184" s="22" t="s">
        <v>69</v>
      </c>
      <c r="AW184" s="22">
        <v>1</v>
      </c>
      <c r="AX184" s="22" t="s">
        <v>33</v>
      </c>
      <c r="AY184" s="22" t="s">
        <v>33</v>
      </c>
      <c r="AZ184" s="67">
        <f t="shared" si="49"/>
        <v>1</v>
      </c>
      <c r="BA184" s="22">
        <v>1</v>
      </c>
      <c r="BB184" s="49" t="s">
        <v>95</v>
      </c>
      <c r="BC184" s="22">
        <f>BC183+5</f>
        <v>84</v>
      </c>
      <c r="BD184" s="22">
        <v>1</v>
      </c>
      <c r="BE184" s="49" t="s">
        <v>95</v>
      </c>
      <c r="BF184" s="22">
        <f>BF183+5</f>
        <v>84</v>
      </c>
    </row>
    <row r="185" spans="1:58" s="71" customFormat="1">
      <c r="A185" s="74" t="s">
        <v>165</v>
      </c>
      <c r="B185" s="81">
        <v>1991</v>
      </c>
      <c r="C185" s="74" t="s">
        <v>202</v>
      </c>
      <c r="D185" s="81">
        <v>530</v>
      </c>
      <c r="E185" s="33" t="s">
        <v>262</v>
      </c>
      <c r="F185" s="71" t="s">
        <v>205</v>
      </c>
      <c r="G185" s="33" t="s">
        <v>153</v>
      </c>
      <c r="H185" s="72" t="s">
        <v>94</v>
      </c>
      <c r="I185" s="101">
        <v>1</v>
      </c>
      <c r="J185" s="71">
        <v>4</v>
      </c>
      <c r="K185" s="71">
        <v>4</v>
      </c>
      <c r="L185" s="71">
        <v>180</v>
      </c>
      <c r="M185" s="71">
        <v>53000</v>
      </c>
      <c r="N185" s="71">
        <v>1000000</v>
      </c>
      <c r="O185" s="71">
        <v>32600000</v>
      </c>
      <c r="P185" s="75">
        <f t="shared" si="47"/>
        <v>0.16257668711656442</v>
      </c>
      <c r="Q185" s="75">
        <f t="shared" si="48"/>
        <v>3.0674846625766872</v>
      </c>
      <c r="R185" s="71">
        <v>1</v>
      </c>
      <c r="S185" s="71">
        <v>1</v>
      </c>
      <c r="T185" s="71">
        <v>1</v>
      </c>
      <c r="U185" s="71">
        <v>0</v>
      </c>
      <c r="V185" s="71">
        <v>1</v>
      </c>
      <c r="W185" s="71">
        <v>0</v>
      </c>
      <c r="X185" s="76">
        <f t="shared" si="43"/>
        <v>0.66666666666666663</v>
      </c>
      <c r="Y185" s="74" t="s">
        <v>33</v>
      </c>
      <c r="Z185" s="71">
        <v>1</v>
      </c>
      <c r="AA185" s="71" t="s">
        <v>33</v>
      </c>
      <c r="AB185" s="71" t="s">
        <v>33</v>
      </c>
      <c r="AC185" s="71">
        <v>1</v>
      </c>
      <c r="AD185" s="71">
        <v>1</v>
      </c>
      <c r="AE185" s="71">
        <v>1</v>
      </c>
      <c r="AF185" s="74" t="s">
        <v>33</v>
      </c>
      <c r="AG185" s="71" t="s">
        <v>33</v>
      </c>
      <c r="AH185" s="76">
        <f t="shared" si="44"/>
        <v>1</v>
      </c>
      <c r="AI185" s="76">
        <f t="shared" si="45"/>
        <v>0.83333333333333326</v>
      </c>
      <c r="AJ185" s="22">
        <v>271</v>
      </c>
      <c r="AK185" s="71">
        <v>1</v>
      </c>
      <c r="AL185" s="71">
        <v>1</v>
      </c>
      <c r="AM185" s="71" t="s">
        <v>33</v>
      </c>
      <c r="AN185" s="71">
        <v>1</v>
      </c>
      <c r="AO185" s="71" t="s">
        <v>33</v>
      </c>
      <c r="AP185" s="71" t="s">
        <v>33</v>
      </c>
      <c r="AQ185" s="71">
        <v>1</v>
      </c>
      <c r="AR185" s="71">
        <v>1</v>
      </c>
      <c r="AS185" s="71">
        <v>1</v>
      </c>
      <c r="AT185" s="74" t="s">
        <v>33</v>
      </c>
      <c r="AU185" s="71" t="s">
        <v>33</v>
      </c>
      <c r="AV185" s="71" t="s">
        <v>33</v>
      </c>
      <c r="AW185" s="71" t="s">
        <v>33</v>
      </c>
      <c r="AX185" s="71" t="s">
        <v>33</v>
      </c>
      <c r="AY185" s="71" t="s">
        <v>33</v>
      </c>
      <c r="AZ185" s="76">
        <f t="shared" si="49"/>
        <v>1</v>
      </c>
      <c r="BA185" s="71">
        <v>0</v>
      </c>
      <c r="BB185" s="71" t="s">
        <v>33</v>
      </c>
      <c r="BC185" s="71">
        <v>7</v>
      </c>
      <c r="BD185" s="71">
        <v>1</v>
      </c>
      <c r="BE185" s="44" t="s">
        <v>174</v>
      </c>
      <c r="BF185" s="71">
        <v>7</v>
      </c>
    </row>
    <row r="186" spans="1:58" s="71" customFormat="1">
      <c r="A186" s="74" t="s">
        <v>165</v>
      </c>
      <c r="B186" s="81">
        <v>1992</v>
      </c>
      <c r="C186" s="74" t="s">
        <v>202</v>
      </c>
      <c r="D186" s="81">
        <v>530</v>
      </c>
      <c r="E186" s="33" t="s">
        <v>262</v>
      </c>
      <c r="F186" s="71" t="s">
        <v>205</v>
      </c>
      <c r="G186" s="33" t="s">
        <v>153</v>
      </c>
      <c r="H186" s="72" t="s">
        <v>94</v>
      </c>
      <c r="I186" s="101">
        <v>1</v>
      </c>
      <c r="J186" s="71">
        <v>4</v>
      </c>
      <c r="K186" s="71">
        <v>4</v>
      </c>
      <c r="L186" s="71">
        <v>180</v>
      </c>
      <c r="M186" s="71">
        <v>53000</v>
      </c>
      <c r="N186" s="71">
        <v>1000000</v>
      </c>
      <c r="O186" s="71">
        <v>32600000</v>
      </c>
      <c r="P186" s="75">
        <f t="shared" si="47"/>
        <v>0.16257668711656442</v>
      </c>
      <c r="Q186" s="75">
        <f t="shared" si="48"/>
        <v>3.0674846625766872</v>
      </c>
      <c r="R186" s="71">
        <v>1</v>
      </c>
      <c r="S186" s="71">
        <v>1</v>
      </c>
      <c r="T186" s="71">
        <v>1</v>
      </c>
      <c r="U186" s="71">
        <v>0</v>
      </c>
      <c r="V186" s="71">
        <v>1</v>
      </c>
      <c r="W186" s="71">
        <v>0</v>
      </c>
      <c r="X186" s="76">
        <f t="shared" si="43"/>
        <v>0.66666666666666663</v>
      </c>
      <c r="Y186" s="74" t="s">
        <v>33</v>
      </c>
      <c r="Z186" s="71">
        <v>1</v>
      </c>
      <c r="AA186" s="71" t="s">
        <v>33</v>
      </c>
      <c r="AB186" s="71" t="s">
        <v>33</v>
      </c>
      <c r="AC186" s="71">
        <v>1</v>
      </c>
      <c r="AD186" s="71">
        <v>1</v>
      </c>
      <c r="AE186" s="71">
        <v>1</v>
      </c>
      <c r="AF186" s="74" t="s">
        <v>33</v>
      </c>
      <c r="AG186" s="71" t="s">
        <v>33</v>
      </c>
      <c r="AH186" s="76">
        <f t="shared" si="44"/>
        <v>1</v>
      </c>
      <c r="AI186" s="76">
        <f t="shared" si="45"/>
        <v>0.83333333333333326</v>
      </c>
      <c r="AJ186" s="22">
        <v>204</v>
      </c>
      <c r="AK186" s="71">
        <v>1</v>
      </c>
      <c r="AL186" s="71">
        <v>1</v>
      </c>
      <c r="AM186" s="71" t="s">
        <v>33</v>
      </c>
      <c r="AN186" s="71">
        <v>1</v>
      </c>
      <c r="AO186" s="71" t="s">
        <v>33</v>
      </c>
      <c r="AP186" s="71" t="s">
        <v>33</v>
      </c>
      <c r="AQ186" s="71">
        <v>1</v>
      </c>
      <c r="AR186" s="71">
        <v>1</v>
      </c>
      <c r="AS186" s="71">
        <v>1</v>
      </c>
      <c r="AT186" s="74" t="s">
        <v>33</v>
      </c>
      <c r="AU186" s="71" t="s">
        <v>33</v>
      </c>
      <c r="AV186" s="71" t="s">
        <v>33</v>
      </c>
      <c r="AW186" s="71" t="s">
        <v>33</v>
      </c>
      <c r="AX186" s="71" t="s">
        <v>33</v>
      </c>
      <c r="AY186" s="71" t="s">
        <v>33</v>
      </c>
      <c r="AZ186" s="76">
        <f t="shared" si="49"/>
        <v>1</v>
      </c>
      <c r="BA186" s="71">
        <v>0</v>
      </c>
      <c r="BB186" s="71" t="s">
        <v>33</v>
      </c>
      <c r="BC186" s="71">
        <f t="shared" ref="BC186:BC206" si="53">BC185+12</f>
        <v>19</v>
      </c>
      <c r="BD186" s="71">
        <v>1</v>
      </c>
      <c r="BE186" s="44" t="s">
        <v>174</v>
      </c>
      <c r="BF186" s="71">
        <f t="shared" ref="BF186:BF191" si="54">BF185+12</f>
        <v>19</v>
      </c>
    </row>
    <row r="187" spans="1:58" s="71" customFormat="1">
      <c r="A187" s="74" t="s">
        <v>165</v>
      </c>
      <c r="B187" s="81">
        <v>1993</v>
      </c>
      <c r="C187" s="74" t="s">
        <v>202</v>
      </c>
      <c r="D187" s="81">
        <v>530</v>
      </c>
      <c r="E187" s="33" t="s">
        <v>262</v>
      </c>
      <c r="F187" s="71" t="s">
        <v>205</v>
      </c>
      <c r="G187" s="33" t="s">
        <v>153</v>
      </c>
      <c r="H187" s="72" t="s">
        <v>94</v>
      </c>
      <c r="I187" s="101">
        <v>1</v>
      </c>
      <c r="J187" s="71">
        <v>4</v>
      </c>
      <c r="K187" s="71">
        <v>4</v>
      </c>
      <c r="L187" s="71">
        <v>180</v>
      </c>
      <c r="M187" s="71">
        <v>53000</v>
      </c>
      <c r="N187" s="71">
        <v>1000000</v>
      </c>
      <c r="O187" s="71">
        <v>32600000</v>
      </c>
      <c r="P187" s="75">
        <f t="shared" si="47"/>
        <v>0.16257668711656442</v>
      </c>
      <c r="Q187" s="75">
        <f t="shared" si="48"/>
        <v>3.0674846625766872</v>
      </c>
      <c r="R187" s="71">
        <v>1</v>
      </c>
      <c r="S187" s="71">
        <v>1</v>
      </c>
      <c r="T187" s="71">
        <v>1</v>
      </c>
      <c r="U187" s="71">
        <v>0</v>
      </c>
      <c r="V187" s="71">
        <v>1</v>
      </c>
      <c r="W187" s="71">
        <v>0</v>
      </c>
      <c r="X187" s="76">
        <f t="shared" si="43"/>
        <v>0.66666666666666663</v>
      </c>
      <c r="Y187" s="74">
        <v>0</v>
      </c>
      <c r="Z187" s="74" t="s">
        <v>33</v>
      </c>
      <c r="AA187" s="71" t="s">
        <v>33</v>
      </c>
      <c r="AB187" s="71" t="s">
        <v>33</v>
      </c>
      <c r="AC187" s="71">
        <v>1</v>
      </c>
      <c r="AD187" s="71">
        <v>1</v>
      </c>
      <c r="AE187" s="71">
        <v>1</v>
      </c>
      <c r="AF187" s="74" t="s">
        <v>33</v>
      </c>
      <c r="AG187" s="71" t="s">
        <v>33</v>
      </c>
      <c r="AH187" s="76">
        <f t="shared" si="44"/>
        <v>0.75</v>
      </c>
      <c r="AI187" s="76">
        <f t="shared" si="45"/>
        <v>0.70833333333333326</v>
      </c>
      <c r="AJ187" s="22">
        <v>166</v>
      </c>
      <c r="AK187" s="71">
        <v>1</v>
      </c>
      <c r="AL187" s="71">
        <v>1</v>
      </c>
      <c r="AM187" s="71" t="s">
        <v>33</v>
      </c>
      <c r="AN187" s="71">
        <v>1</v>
      </c>
      <c r="AO187" s="71" t="s">
        <v>33</v>
      </c>
      <c r="AP187" s="71" t="s">
        <v>33</v>
      </c>
      <c r="AQ187" s="71">
        <v>1</v>
      </c>
      <c r="AR187" s="71">
        <v>1</v>
      </c>
      <c r="AS187" s="71">
        <v>1</v>
      </c>
      <c r="AT187" s="74" t="s">
        <v>33</v>
      </c>
      <c r="AU187" s="71" t="s">
        <v>33</v>
      </c>
      <c r="AV187" s="71" t="s">
        <v>33</v>
      </c>
      <c r="AW187" s="71" t="s">
        <v>33</v>
      </c>
      <c r="AX187" s="71" t="s">
        <v>33</v>
      </c>
      <c r="AY187" s="71" t="s">
        <v>33</v>
      </c>
      <c r="AZ187" s="76">
        <f t="shared" si="49"/>
        <v>1</v>
      </c>
      <c r="BA187" s="71">
        <v>0</v>
      </c>
      <c r="BB187" s="71" t="s">
        <v>33</v>
      </c>
      <c r="BC187" s="71">
        <f t="shared" si="53"/>
        <v>31</v>
      </c>
      <c r="BD187" s="71">
        <v>1</v>
      </c>
      <c r="BE187" s="44" t="s">
        <v>174</v>
      </c>
      <c r="BF187" s="71">
        <f t="shared" si="54"/>
        <v>31</v>
      </c>
    </row>
    <row r="188" spans="1:58" s="71" customFormat="1">
      <c r="A188" s="74" t="s">
        <v>165</v>
      </c>
      <c r="B188" s="81">
        <v>1994</v>
      </c>
      <c r="C188" s="74" t="s">
        <v>202</v>
      </c>
      <c r="D188" s="81">
        <v>530</v>
      </c>
      <c r="E188" s="33" t="s">
        <v>262</v>
      </c>
      <c r="F188" s="71" t="s">
        <v>205</v>
      </c>
      <c r="G188" s="33" t="s">
        <v>153</v>
      </c>
      <c r="H188" s="72" t="s">
        <v>94</v>
      </c>
      <c r="I188" s="101">
        <v>1</v>
      </c>
      <c r="J188" s="71">
        <v>4</v>
      </c>
      <c r="K188" s="71">
        <v>4</v>
      </c>
      <c r="L188" s="71">
        <v>180</v>
      </c>
      <c r="M188" s="71">
        <v>53000</v>
      </c>
      <c r="N188" s="71">
        <v>1000000</v>
      </c>
      <c r="O188" s="71">
        <v>32600000</v>
      </c>
      <c r="P188" s="75">
        <f t="shared" ref="P188:P230" si="55">M188/O188*100</f>
        <v>0.16257668711656442</v>
      </c>
      <c r="Q188" s="75">
        <f t="shared" ref="Q188:Q211" si="56">N188/O188*100</f>
        <v>3.0674846625766872</v>
      </c>
      <c r="R188" s="71">
        <v>1</v>
      </c>
      <c r="S188" s="71">
        <v>1</v>
      </c>
      <c r="T188" s="71">
        <v>1</v>
      </c>
      <c r="U188" s="71">
        <v>0</v>
      </c>
      <c r="V188" s="71">
        <v>1</v>
      </c>
      <c r="W188" s="71">
        <v>0</v>
      </c>
      <c r="X188" s="76">
        <f t="shared" si="43"/>
        <v>0.66666666666666663</v>
      </c>
      <c r="Y188" s="74">
        <v>0</v>
      </c>
      <c r="Z188" s="74" t="s">
        <v>33</v>
      </c>
      <c r="AA188" s="71" t="s">
        <v>33</v>
      </c>
      <c r="AB188" s="71" t="s">
        <v>33</v>
      </c>
      <c r="AC188" s="71">
        <v>1</v>
      </c>
      <c r="AD188" s="71">
        <v>1</v>
      </c>
      <c r="AE188" s="71">
        <v>1</v>
      </c>
      <c r="AF188" s="74" t="s">
        <v>33</v>
      </c>
      <c r="AG188" s="71" t="s">
        <v>33</v>
      </c>
      <c r="AH188" s="76">
        <f t="shared" si="44"/>
        <v>0.75</v>
      </c>
      <c r="AI188" s="76">
        <f t="shared" si="45"/>
        <v>0.70833333333333326</v>
      </c>
      <c r="AJ188" s="22">
        <v>126</v>
      </c>
      <c r="AK188" s="71">
        <v>1</v>
      </c>
      <c r="AL188" s="71">
        <v>1</v>
      </c>
      <c r="AM188" s="71" t="s">
        <v>33</v>
      </c>
      <c r="AN188" s="71">
        <v>1</v>
      </c>
      <c r="AO188" s="71" t="s">
        <v>33</v>
      </c>
      <c r="AP188" s="71" t="s">
        <v>33</v>
      </c>
      <c r="AQ188" s="71">
        <v>1</v>
      </c>
      <c r="AR188" s="71">
        <v>1</v>
      </c>
      <c r="AS188" s="71">
        <v>1</v>
      </c>
      <c r="AT188" s="74" t="s">
        <v>33</v>
      </c>
      <c r="AU188" s="71" t="s">
        <v>33</v>
      </c>
      <c r="AV188" s="71" t="s">
        <v>33</v>
      </c>
      <c r="AW188" s="71" t="s">
        <v>33</v>
      </c>
      <c r="AX188" s="71" t="s">
        <v>33</v>
      </c>
      <c r="AY188" s="71" t="s">
        <v>33</v>
      </c>
      <c r="AZ188" s="76">
        <f t="shared" si="49"/>
        <v>1</v>
      </c>
      <c r="BA188" s="71">
        <v>0</v>
      </c>
      <c r="BB188" s="71" t="s">
        <v>33</v>
      </c>
      <c r="BC188" s="71">
        <f t="shared" si="53"/>
        <v>43</v>
      </c>
      <c r="BD188" s="71">
        <v>1</v>
      </c>
      <c r="BE188" s="44" t="s">
        <v>174</v>
      </c>
      <c r="BF188" s="71">
        <f t="shared" si="54"/>
        <v>43</v>
      </c>
    </row>
    <row r="189" spans="1:58" s="71" customFormat="1">
      <c r="A189" s="74" t="s">
        <v>165</v>
      </c>
      <c r="B189" s="81">
        <v>1995</v>
      </c>
      <c r="C189" s="74" t="s">
        <v>202</v>
      </c>
      <c r="D189" s="81">
        <v>530</v>
      </c>
      <c r="E189" s="33" t="s">
        <v>262</v>
      </c>
      <c r="F189" s="71" t="s">
        <v>205</v>
      </c>
      <c r="G189" s="33" t="s">
        <v>153</v>
      </c>
      <c r="H189" s="72" t="s">
        <v>94</v>
      </c>
      <c r="I189" s="101">
        <v>1</v>
      </c>
      <c r="J189" s="71">
        <v>4</v>
      </c>
      <c r="K189" s="71">
        <v>4</v>
      </c>
      <c r="L189" s="71">
        <v>180</v>
      </c>
      <c r="M189" s="71">
        <v>53000</v>
      </c>
      <c r="N189" s="71">
        <v>1000000</v>
      </c>
      <c r="O189" s="71">
        <v>32600000</v>
      </c>
      <c r="P189" s="75">
        <f t="shared" si="55"/>
        <v>0.16257668711656442</v>
      </c>
      <c r="Q189" s="75">
        <f t="shared" si="56"/>
        <v>3.0674846625766872</v>
      </c>
      <c r="R189" s="71">
        <v>1</v>
      </c>
      <c r="S189" s="71">
        <v>1</v>
      </c>
      <c r="T189" s="71">
        <v>1</v>
      </c>
      <c r="U189" s="71">
        <v>0</v>
      </c>
      <c r="V189" s="71">
        <v>1</v>
      </c>
      <c r="W189" s="71">
        <v>0</v>
      </c>
      <c r="X189" s="76">
        <f t="shared" si="43"/>
        <v>0.66666666666666663</v>
      </c>
      <c r="Y189" s="74">
        <v>0</v>
      </c>
      <c r="Z189" s="74" t="s">
        <v>33</v>
      </c>
      <c r="AA189" s="71" t="s">
        <v>33</v>
      </c>
      <c r="AB189" s="71" t="s">
        <v>33</v>
      </c>
      <c r="AC189" s="71">
        <v>1</v>
      </c>
      <c r="AD189" s="71">
        <v>1</v>
      </c>
      <c r="AE189" s="71">
        <v>1</v>
      </c>
      <c r="AF189" s="74" t="s">
        <v>33</v>
      </c>
      <c r="AG189" s="71" t="s">
        <v>33</v>
      </c>
      <c r="AH189" s="76">
        <f t="shared" si="44"/>
        <v>0.75</v>
      </c>
      <c r="AI189" s="76">
        <f t="shared" si="45"/>
        <v>0.70833333333333326</v>
      </c>
      <c r="AJ189" s="22">
        <v>134</v>
      </c>
      <c r="AK189" s="71">
        <v>1</v>
      </c>
      <c r="AL189" s="71">
        <v>1</v>
      </c>
      <c r="AM189" s="71" t="s">
        <v>33</v>
      </c>
      <c r="AN189" s="71">
        <v>1</v>
      </c>
      <c r="AO189" s="71" t="s">
        <v>33</v>
      </c>
      <c r="AP189" s="71" t="s">
        <v>33</v>
      </c>
      <c r="AQ189" s="71">
        <v>1</v>
      </c>
      <c r="AR189" s="71">
        <v>1</v>
      </c>
      <c r="AS189" s="71">
        <v>1</v>
      </c>
      <c r="AT189" s="74" t="s">
        <v>33</v>
      </c>
      <c r="AU189" s="71" t="s">
        <v>33</v>
      </c>
      <c r="AV189" s="71" t="s">
        <v>33</v>
      </c>
      <c r="AW189" s="71" t="s">
        <v>33</v>
      </c>
      <c r="AX189" s="71" t="s">
        <v>33</v>
      </c>
      <c r="AY189" s="71" t="s">
        <v>33</v>
      </c>
      <c r="AZ189" s="76">
        <f t="shared" si="49"/>
        <v>1</v>
      </c>
      <c r="BA189" s="71">
        <v>0</v>
      </c>
      <c r="BB189" s="71" t="s">
        <v>33</v>
      </c>
      <c r="BC189" s="71">
        <f t="shared" si="53"/>
        <v>55</v>
      </c>
      <c r="BD189" s="71">
        <v>1</v>
      </c>
      <c r="BE189" s="44" t="s">
        <v>174</v>
      </c>
      <c r="BF189" s="71">
        <f t="shared" si="54"/>
        <v>55</v>
      </c>
    </row>
    <row r="190" spans="1:58" s="71" customFormat="1">
      <c r="A190" s="74" t="s">
        <v>165</v>
      </c>
      <c r="B190" s="81">
        <v>1996</v>
      </c>
      <c r="C190" s="74" t="s">
        <v>202</v>
      </c>
      <c r="D190" s="81">
        <v>530</v>
      </c>
      <c r="E190" s="33" t="s">
        <v>262</v>
      </c>
      <c r="F190" s="71" t="s">
        <v>205</v>
      </c>
      <c r="G190" s="33" t="s">
        <v>153</v>
      </c>
      <c r="H190" s="72" t="s">
        <v>94</v>
      </c>
      <c r="I190" s="101">
        <v>1</v>
      </c>
      <c r="J190" s="71">
        <v>4</v>
      </c>
      <c r="K190" s="71">
        <v>4</v>
      </c>
      <c r="L190" s="71">
        <v>180</v>
      </c>
      <c r="M190" s="71">
        <v>53000</v>
      </c>
      <c r="N190" s="71">
        <v>1000000</v>
      </c>
      <c r="O190" s="71">
        <v>32600000</v>
      </c>
      <c r="P190" s="75">
        <f t="shared" si="55"/>
        <v>0.16257668711656442</v>
      </c>
      <c r="Q190" s="75">
        <f t="shared" si="56"/>
        <v>3.0674846625766872</v>
      </c>
      <c r="R190" s="71">
        <v>1</v>
      </c>
      <c r="S190" s="71">
        <v>1</v>
      </c>
      <c r="T190" s="71">
        <v>1</v>
      </c>
      <c r="U190" s="71">
        <v>0</v>
      </c>
      <c r="V190" s="71">
        <v>1</v>
      </c>
      <c r="W190" s="71">
        <v>0</v>
      </c>
      <c r="X190" s="76">
        <f t="shared" si="43"/>
        <v>0.66666666666666663</v>
      </c>
      <c r="Y190" s="74">
        <v>0</v>
      </c>
      <c r="Z190" s="74" t="s">
        <v>33</v>
      </c>
      <c r="AA190" s="71" t="s">
        <v>33</v>
      </c>
      <c r="AB190" s="71" t="s">
        <v>33</v>
      </c>
      <c r="AC190" s="71">
        <v>1</v>
      </c>
      <c r="AD190" s="71">
        <v>1</v>
      </c>
      <c r="AE190" s="71">
        <v>1</v>
      </c>
      <c r="AF190" s="74" t="s">
        <v>33</v>
      </c>
      <c r="AG190" s="71" t="s">
        <v>33</v>
      </c>
      <c r="AH190" s="76">
        <f t="shared" si="44"/>
        <v>0.75</v>
      </c>
      <c r="AI190" s="76">
        <f t="shared" si="45"/>
        <v>0.70833333333333326</v>
      </c>
      <c r="AJ190" s="22">
        <v>145</v>
      </c>
      <c r="AK190" s="71">
        <v>1</v>
      </c>
      <c r="AL190" s="71">
        <v>1</v>
      </c>
      <c r="AM190" s="71" t="s">
        <v>33</v>
      </c>
      <c r="AN190" s="71">
        <v>1</v>
      </c>
      <c r="AO190" s="71" t="s">
        <v>33</v>
      </c>
      <c r="AP190" s="71" t="s">
        <v>33</v>
      </c>
      <c r="AQ190" s="71">
        <v>1</v>
      </c>
      <c r="AR190" s="71">
        <v>1</v>
      </c>
      <c r="AS190" s="71">
        <v>1</v>
      </c>
      <c r="AT190" s="74" t="s">
        <v>33</v>
      </c>
      <c r="AU190" s="71" t="s">
        <v>33</v>
      </c>
      <c r="AV190" s="71" t="s">
        <v>33</v>
      </c>
      <c r="AW190" s="71" t="s">
        <v>33</v>
      </c>
      <c r="AX190" s="71" t="s">
        <v>33</v>
      </c>
      <c r="AY190" s="71" t="s">
        <v>33</v>
      </c>
      <c r="AZ190" s="76">
        <f t="shared" si="49"/>
        <v>1</v>
      </c>
      <c r="BA190" s="71">
        <v>0</v>
      </c>
      <c r="BB190" s="71" t="s">
        <v>33</v>
      </c>
      <c r="BC190" s="71">
        <f t="shared" si="53"/>
        <v>67</v>
      </c>
      <c r="BD190" s="71">
        <v>1</v>
      </c>
      <c r="BE190" s="44" t="s">
        <v>174</v>
      </c>
      <c r="BF190" s="71">
        <f t="shared" si="54"/>
        <v>67</v>
      </c>
    </row>
    <row r="191" spans="1:58" s="71" customFormat="1">
      <c r="A191" s="74" t="s">
        <v>165</v>
      </c>
      <c r="B191" s="81">
        <v>1997</v>
      </c>
      <c r="C191" s="74" t="s">
        <v>202</v>
      </c>
      <c r="D191" s="81">
        <v>530</v>
      </c>
      <c r="E191" s="33" t="s">
        <v>262</v>
      </c>
      <c r="F191" s="71" t="s">
        <v>205</v>
      </c>
      <c r="G191" s="33" t="s">
        <v>153</v>
      </c>
      <c r="H191" s="72" t="s">
        <v>94</v>
      </c>
      <c r="I191" s="101">
        <v>1</v>
      </c>
      <c r="J191" s="71">
        <v>4</v>
      </c>
      <c r="K191" s="71">
        <v>4</v>
      </c>
      <c r="L191" s="71">
        <v>180</v>
      </c>
      <c r="M191" s="71">
        <v>53000</v>
      </c>
      <c r="N191" s="71">
        <v>1000000</v>
      </c>
      <c r="O191" s="71">
        <v>32600000</v>
      </c>
      <c r="P191" s="75">
        <f t="shared" si="55"/>
        <v>0.16257668711656442</v>
      </c>
      <c r="Q191" s="75">
        <f t="shared" si="56"/>
        <v>3.0674846625766872</v>
      </c>
      <c r="R191" s="71">
        <v>1</v>
      </c>
      <c r="S191" s="71">
        <v>1</v>
      </c>
      <c r="T191" s="71">
        <v>1</v>
      </c>
      <c r="U191" s="71">
        <v>0</v>
      </c>
      <c r="V191" s="71">
        <v>1</v>
      </c>
      <c r="W191" s="71">
        <v>0</v>
      </c>
      <c r="X191" s="76">
        <f t="shared" si="43"/>
        <v>0.66666666666666663</v>
      </c>
      <c r="Y191" s="74">
        <v>0</v>
      </c>
      <c r="Z191" s="74" t="s">
        <v>33</v>
      </c>
      <c r="AA191" s="71" t="s">
        <v>33</v>
      </c>
      <c r="AB191" s="71" t="s">
        <v>33</v>
      </c>
      <c r="AC191" s="71">
        <v>1</v>
      </c>
      <c r="AD191" s="71">
        <v>1</v>
      </c>
      <c r="AE191" s="71">
        <v>1</v>
      </c>
      <c r="AF191" s="74" t="s">
        <v>33</v>
      </c>
      <c r="AG191" s="71" t="s">
        <v>33</v>
      </c>
      <c r="AH191" s="76">
        <f t="shared" si="44"/>
        <v>0.75</v>
      </c>
      <c r="AI191" s="76">
        <f t="shared" si="45"/>
        <v>0.70833333333333326</v>
      </c>
      <c r="AJ191" s="22">
        <v>142</v>
      </c>
      <c r="AK191" s="71">
        <v>1</v>
      </c>
      <c r="AL191" s="71">
        <v>1</v>
      </c>
      <c r="AM191" s="71" t="s">
        <v>33</v>
      </c>
      <c r="AN191" s="71">
        <v>1</v>
      </c>
      <c r="AO191" s="71" t="s">
        <v>33</v>
      </c>
      <c r="AP191" s="71" t="s">
        <v>33</v>
      </c>
      <c r="AQ191" s="71">
        <v>1</v>
      </c>
      <c r="AR191" s="71">
        <v>1</v>
      </c>
      <c r="AS191" s="71">
        <v>1</v>
      </c>
      <c r="AT191" s="74" t="s">
        <v>33</v>
      </c>
      <c r="AU191" s="71" t="s">
        <v>33</v>
      </c>
      <c r="AV191" s="71" t="s">
        <v>33</v>
      </c>
      <c r="AW191" s="71" t="s">
        <v>33</v>
      </c>
      <c r="AX191" s="71" t="s">
        <v>33</v>
      </c>
      <c r="AY191" s="71" t="s">
        <v>33</v>
      </c>
      <c r="AZ191" s="76">
        <f t="shared" si="49"/>
        <v>1</v>
      </c>
      <c r="BA191" s="71">
        <v>0</v>
      </c>
      <c r="BB191" s="71" t="s">
        <v>33</v>
      </c>
      <c r="BC191" s="71">
        <f t="shared" si="53"/>
        <v>79</v>
      </c>
      <c r="BD191" s="71">
        <v>1</v>
      </c>
      <c r="BE191" s="44" t="s">
        <v>174</v>
      </c>
      <c r="BF191" s="71">
        <f t="shared" si="54"/>
        <v>79</v>
      </c>
    </row>
    <row r="192" spans="1:58" s="71" customFormat="1">
      <c r="A192" s="74" t="s">
        <v>165</v>
      </c>
      <c r="B192" s="81">
        <v>1998</v>
      </c>
      <c r="C192" s="74" t="s">
        <v>202</v>
      </c>
      <c r="D192" s="81">
        <v>530</v>
      </c>
      <c r="E192" s="33" t="s">
        <v>262</v>
      </c>
      <c r="F192" s="71" t="s">
        <v>205</v>
      </c>
      <c r="G192" s="33" t="s">
        <v>153</v>
      </c>
      <c r="H192" s="72" t="s">
        <v>94</v>
      </c>
      <c r="I192" s="101">
        <v>1</v>
      </c>
      <c r="J192" s="71">
        <v>4</v>
      </c>
      <c r="K192" s="71">
        <v>4</v>
      </c>
      <c r="L192" s="71">
        <v>180</v>
      </c>
      <c r="M192" s="71">
        <v>53000</v>
      </c>
      <c r="N192" s="71">
        <v>1000000</v>
      </c>
      <c r="O192" s="71">
        <v>32600000</v>
      </c>
      <c r="P192" s="75">
        <f t="shared" si="55"/>
        <v>0.16257668711656442</v>
      </c>
      <c r="Q192" s="75">
        <f t="shared" si="56"/>
        <v>3.0674846625766872</v>
      </c>
      <c r="R192" s="71">
        <v>1</v>
      </c>
      <c r="S192" s="71">
        <v>1</v>
      </c>
      <c r="T192" s="71">
        <v>1</v>
      </c>
      <c r="U192" s="71">
        <v>0</v>
      </c>
      <c r="V192" s="71">
        <v>1</v>
      </c>
      <c r="W192" s="71">
        <v>0</v>
      </c>
      <c r="X192" s="76">
        <f t="shared" si="43"/>
        <v>0.66666666666666663</v>
      </c>
      <c r="Y192" s="74">
        <v>0</v>
      </c>
      <c r="Z192" s="74" t="s">
        <v>33</v>
      </c>
      <c r="AA192" s="71" t="s">
        <v>33</v>
      </c>
      <c r="AB192" s="71" t="s">
        <v>33</v>
      </c>
      <c r="AC192" s="71">
        <v>1</v>
      </c>
      <c r="AD192" s="71">
        <v>1</v>
      </c>
      <c r="AE192" s="71">
        <v>1</v>
      </c>
      <c r="AF192" s="74" t="s">
        <v>33</v>
      </c>
      <c r="AG192" s="71" t="s">
        <v>33</v>
      </c>
      <c r="AH192" s="76">
        <f t="shared" si="44"/>
        <v>0.75</v>
      </c>
      <c r="AI192" s="76">
        <f t="shared" si="45"/>
        <v>0.70833333333333326</v>
      </c>
      <c r="AJ192" s="22">
        <v>125</v>
      </c>
      <c r="AK192" s="71">
        <v>1</v>
      </c>
      <c r="AL192" s="71">
        <v>1</v>
      </c>
      <c r="AM192" s="71" t="s">
        <v>33</v>
      </c>
      <c r="AN192" s="71">
        <v>1</v>
      </c>
      <c r="AO192" s="71" t="s">
        <v>33</v>
      </c>
      <c r="AP192" s="71" t="s">
        <v>33</v>
      </c>
      <c r="AQ192" s="71">
        <v>1</v>
      </c>
      <c r="AR192" s="71">
        <v>1</v>
      </c>
      <c r="AS192" s="71">
        <v>1</v>
      </c>
      <c r="AT192" s="74" t="s">
        <v>33</v>
      </c>
      <c r="AU192" s="71" t="s">
        <v>33</v>
      </c>
      <c r="AV192" s="71" t="s">
        <v>33</v>
      </c>
      <c r="AW192" s="71" t="s">
        <v>33</v>
      </c>
      <c r="AX192" s="71" t="s">
        <v>33</v>
      </c>
      <c r="AY192" s="71" t="s">
        <v>33</v>
      </c>
      <c r="AZ192" s="76">
        <f t="shared" si="49"/>
        <v>1</v>
      </c>
      <c r="BA192" s="71">
        <v>0</v>
      </c>
      <c r="BB192" s="71" t="s">
        <v>33</v>
      </c>
      <c r="BC192" s="71">
        <f t="shared" si="53"/>
        <v>91</v>
      </c>
      <c r="BD192" s="71">
        <v>1</v>
      </c>
      <c r="BE192" s="44" t="s">
        <v>174</v>
      </c>
      <c r="BF192" s="71">
        <v>91</v>
      </c>
    </row>
    <row r="193" spans="1:58" s="71" customFormat="1">
      <c r="A193" s="74" t="s">
        <v>165</v>
      </c>
      <c r="B193" s="81">
        <v>1999</v>
      </c>
      <c r="C193" s="74" t="s">
        <v>202</v>
      </c>
      <c r="D193" s="81">
        <v>530</v>
      </c>
      <c r="E193" s="33" t="s">
        <v>262</v>
      </c>
      <c r="F193" s="71" t="s">
        <v>205</v>
      </c>
      <c r="G193" s="33" t="s">
        <v>153</v>
      </c>
      <c r="H193" s="72" t="s">
        <v>94</v>
      </c>
      <c r="I193" s="101">
        <v>1</v>
      </c>
      <c r="J193" s="71">
        <v>4</v>
      </c>
      <c r="K193" s="71">
        <v>4</v>
      </c>
      <c r="L193" s="71">
        <v>180</v>
      </c>
      <c r="M193" s="71">
        <v>53000</v>
      </c>
      <c r="N193" s="71">
        <v>1000000</v>
      </c>
      <c r="O193" s="71">
        <v>32600000</v>
      </c>
      <c r="P193" s="75">
        <f t="shared" si="55"/>
        <v>0.16257668711656442</v>
      </c>
      <c r="Q193" s="75">
        <f t="shared" si="56"/>
        <v>3.0674846625766872</v>
      </c>
      <c r="R193" s="71">
        <v>1</v>
      </c>
      <c r="S193" s="71">
        <v>1</v>
      </c>
      <c r="T193" s="71">
        <v>1</v>
      </c>
      <c r="U193" s="71">
        <v>0</v>
      </c>
      <c r="V193" s="71">
        <v>1</v>
      </c>
      <c r="W193" s="71">
        <v>0</v>
      </c>
      <c r="X193" s="76">
        <f t="shared" si="43"/>
        <v>0.66666666666666663</v>
      </c>
      <c r="Y193" s="74">
        <v>0</v>
      </c>
      <c r="Z193" s="74" t="s">
        <v>33</v>
      </c>
      <c r="AA193" s="71" t="s">
        <v>33</v>
      </c>
      <c r="AB193" s="71" t="s">
        <v>33</v>
      </c>
      <c r="AC193" s="71">
        <v>1</v>
      </c>
      <c r="AD193" s="71">
        <v>1</v>
      </c>
      <c r="AE193" s="71">
        <v>1</v>
      </c>
      <c r="AF193" s="74" t="s">
        <v>33</v>
      </c>
      <c r="AG193" s="71" t="s">
        <v>33</v>
      </c>
      <c r="AH193" s="76">
        <f t="shared" si="44"/>
        <v>0.75</v>
      </c>
      <c r="AI193" s="76">
        <f t="shared" si="45"/>
        <v>0.70833333333333326</v>
      </c>
      <c r="AJ193" s="22">
        <v>120</v>
      </c>
      <c r="AK193" s="71">
        <v>1</v>
      </c>
      <c r="AL193" s="71">
        <v>1</v>
      </c>
      <c r="AM193" s="71" t="s">
        <v>33</v>
      </c>
      <c r="AN193" s="71">
        <v>1</v>
      </c>
      <c r="AO193" s="71" t="s">
        <v>33</v>
      </c>
      <c r="AP193" s="71" t="s">
        <v>33</v>
      </c>
      <c r="AQ193" s="71">
        <v>1</v>
      </c>
      <c r="AR193" s="71">
        <v>1</v>
      </c>
      <c r="AS193" s="71">
        <v>1</v>
      </c>
      <c r="AT193" s="74" t="s">
        <v>33</v>
      </c>
      <c r="AU193" s="71" t="s">
        <v>33</v>
      </c>
      <c r="AV193" s="71" t="s">
        <v>33</v>
      </c>
      <c r="AW193" s="71" t="s">
        <v>33</v>
      </c>
      <c r="AX193" s="71" t="s">
        <v>33</v>
      </c>
      <c r="AY193" s="71" t="s">
        <v>33</v>
      </c>
      <c r="AZ193" s="76">
        <f t="shared" si="49"/>
        <v>1</v>
      </c>
      <c r="BA193" s="71">
        <v>0</v>
      </c>
      <c r="BB193" s="71" t="s">
        <v>33</v>
      </c>
      <c r="BC193" s="71">
        <f t="shared" si="53"/>
        <v>103</v>
      </c>
      <c r="BD193" s="71">
        <v>1</v>
      </c>
      <c r="BE193" s="44" t="s">
        <v>174</v>
      </c>
      <c r="BF193" s="71">
        <f t="shared" ref="BF193:BF206" si="57">BF192</f>
        <v>91</v>
      </c>
    </row>
    <row r="194" spans="1:58" s="71" customFormat="1">
      <c r="A194" s="74" t="s">
        <v>165</v>
      </c>
      <c r="B194" s="81">
        <v>2000</v>
      </c>
      <c r="C194" s="74" t="s">
        <v>202</v>
      </c>
      <c r="D194" s="81">
        <v>530</v>
      </c>
      <c r="E194" s="33" t="s">
        <v>262</v>
      </c>
      <c r="F194" s="71" t="s">
        <v>205</v>
      </c>
      <c r="G194" s="33" t="s">
        <v>153</v>
      </c>
      <c r="H194" s="72" t="s">
        <v>94</v>
      </c>
      <c r="I194" s="101">
        <v>1</v>
      </c>
      <c r="J194" s="71">
        <v>4</v>
      </c>
      <c r="K194" s="71">
        <v>4</v>
      </c>
      <c r="L194" s="71">
        <v>180</v>
      </c>
      <c r="M194" s="71">
        <v>53000</v>
      </c>
      <c r="N194" s="71">
        <v>1000000</v>
      </c>
      <c r="O194" s="71">
        <v>32600000</v>
      </c>
      <c r="P194" s="75">
        <f t="shared" si="55"/>
        <v>0.16257668711656442</v>
      </c>
      <c r="Q194" s="75">
        <f t="shared" si="56"/>
        <v>3.0674846625766872</v>
      </c>
      <c r="R194" s="71">
        <v>1</v>
      </c>
      <c r="S194" s="71">
        <v>1</v>
      </c>
      <c r="T194" s="71">
        <v>1</v>
      </c>
      <c r="U194" s="71">
        <v>0</v>
      </c>
      <c r="V194" s="71">
        <v>1</v>
      </c>
      <c r="W194" s="71">
        <v>0</v>
      </c>
      <c r="X194" s="76">
        <f t="shared" si="43"/>
        <v>0.66666666666666663</v>
      </c>
      <c r="Y194" s="74">
        <v>0</v>
      </c>
      <c r="Z194" s="74" t="s">
        <v>33</v>
      </c>
      <c r="AA194" s="71" t="s">
        <v>33</v>
      </c>
      <c r="AB194" s="71" t="s">
        <v>33</v>
      </c>
      <c r="AC194" s="71">
        <v>1</v>
      </c>
      <c r="AD194" s="71">
        <v>1</v>
      </c>
      <c r="AE194" s="71">
        <v>1</v>
      </c>
      <c r="AF194" s="74" t="s">
        <v>33</v>
      </c>
      <c r="AG194" s="71" t="s">
        <v>33</v>
      </c>
      <c r="AH194" s="76">
        <f t="shared" si="44"/>
        <v>0.75</v>
      </c>
      <c r="AI194" s="76">
        <f t="shared" si="45"/>
        <v>0.70833333333333326</v>
      </c>
      <c r="AJ194" s="22">
        <v>125</v>
      </c>
      <c r="AK194" s="71">
        <v>1</v>
      </c>
      <c r="AL194" s="71">
        <v>1</v>
      </c>
      <c r="AM194" s="71" t="s">
        <v>33</v>
      </c>
      <c r="AN194" s="71">
        <v>1</v>
      </c>
      <c r="AO194" s="71" t="s">
        <v>33</v>
      </c>
      <c r="AP194" s="71" t="s">
        <v>33</v>
      </c>
      <c r="AQ194" s="71">
        <v>1</v>
      </c>
      <c r="AR194" s="71">
        <v>1</v>
      </c>
      <c r="AS194" s="71">
        <v>1</v>
      </c>
      <c r="AT194" s="74" t="s">
        <v>33</v>
      </c>
      <c r="AU194" s="71" t="s">
        <v>33</v>
      </c>
      <c r="AV194" s="71" t="s">
        <v>33</v>
      </c>
      <c r="AW194" s="71" t="s">
        <v>33</v>
      </c>
      <c r="AX194" s="71" t="s">
        <v>33</v>
      </c>
      <c r="AY194" s="71" t="s">
        <v>33</v>
      </c>
      <c r="AZ194" s="76">
        <f t="shared" si="49"/>
        <v>1</v>
      </c>
      <c r="BA194" s="71">
        <v>0</v>
      </c>
      <c r="BB194" s="71" t="s">
        <v>33</v>
      </c>
      <c r="BC194" s="71">
        <f t="shared" si="53"/>
        <v>115</v>
      </c>
      <c r="BD194" s="71">
        <v>1</v>
      </c>
      <c r="BE194" s="44" t="s">
        <v>174</v>
      </c>
      <c r="BF194" s="71">
        <f t="shared" si="57"/>
        <v>91</v>
      </c>
    </row>
    <row r="195" spans="1:58" s="71" customFormat="1">
      <c r="A195" s="74" t="s">
        <v>165</v>
      </c>
      <c r="B195" s="81">
        <v>2001</v>
      </c>
      <c r="C195" s="74" t="s">
        <v>202</v>
      </c>
      <c r="D195" s="81">
        <v>530</v>
      </c>
      <c r="E195" s="33" t="s">
        <v>262</v>
      </c>
      <c r="F195" s="71" t="s">
        <v>205</v>
      </c>
      <c r="G195" s="33" t="s">
        <v>153</v>
      </c>
      <c r="H195" s="72" t="s">
        <v>94</v>
      </c>
      <c r="I195" s="101">
        <v>1</v>
      </c>
      <c r="J195" s="71">
        <v>4</v>
      </c>
      <c r="K195" s="71">
        <v>4</v>
      </c>
      <c r="L195" s="71">
        <v>180</v>
      </c>
      <c r="M195" s="71">
        <v>53000</v>
      </c>
      <c r="N195" s="71">
        <v>1000000</v>
      </c>
      <c r="O195" s="71">
        <v>32600000</v>
      </c>
      <c r="P195" s="75">
        <f t="shared" si="55"/>
        <v>0.16257668711656442</v>
      </c>
      <c r="Q195" s="75">
        <f t="shared" si="56"/>
        <v>3.0674846625766872</v>
      </c>
      <c r="R195" s="71">
        <v>1</v>
      </c>
      <c r="S195" s="71">
        <v>1</v>
      </c>
      <c r="T195" s="71">
        <v>1</v>
      </c>
      <c r="U195" s="71">
        <v>0</v>
      </c>
      <c r="V195" s="71">
        <v>1</v>
      </c>
      <c r="W195" s="71">
        <v>0</v>
      </c>
      <c r="X195" s="76">
        <f t="shared" si="43"/>
        <v>0.66666666666666663</v>
      </c>
      <c r="Y195" s="74">
        <v>0</v>
      </c>
      <c r="Z195" s="74" t="s">
        <v>33</v>
      </c>
      <c r="AA195" s="71" t="s">
        <v>33</v>
      </c>
      <c r="AB195" s="71" t="s">
        <v>33</v>
      </c>
      <c r="AC195" s="71">
        <v>1</v>
      </c>
      <c r="AD195" s="71">
        <v>1</v>
      </c>
      <c r="AE195" s="71">
        <v>1</v>
      </c>
      <c r="AF195" s="74" t="s">
        <v>33</v>
      </c>
      <c r="AG195" s="71" t="s">
        <v>33</v>
      </c>
      <c r="AH195" s="76">
        <f t="shared" si="44"/>
        <v>0.75</v>
      </c>
      <c r="AI195" s="76">
        <f t="shared" si="45"/>
        <v>0.70833333333333326</v>
      </c>
      <c r="AJ195" s="22">
        <v>121</v>
      </c>
      <c r="AK195" s="71">
        <v>1</v>
      </c>
      <c r="AL195" s="71">
        <v>1</v>
      </c>
      <c r="AM195" s="71" t="s">
        <v>33</v>
      </c>
      <c r="AN195" s="71">
        <v>1</v>
      </c>
      <c r="AO195" s="71" t="s">
        <v>33</v>
      </c>
      <c r="AP195" s="71" t="s">
        <v>33</v>
      </c>
      <c r="AQ195" s="71">
        <v>1</v>
      </c>
      <c r="AR195" s="71">
        <v>1</v>
      </c>
      <c r="AS195" s="71">
        <v>1</v>
      </c>
      <c r="AT195" s="74" t="s">
        <v>33</v>
      </c>
      <c r="AU195" s="71" t="s">
        <v>33</v>
      </c>
      <c r="AV195" s="71" t="s">
        <v>33</v>
      </c>
      <c r="AW195" s="71" t="s">
        <v>33</v>
      </c>
      <c r="AX195" s="71" t="s">
        <v>33</v>
      </c>
      <c r="AY195" s="71" t="s">
        <v>33</v>
      </c>
      <c r="AZ195" s="76">
        <f t="shared" si="49"/>
        <v>1</v>
      </c>
      <c r="BA195" s="71">
        <v>0</v>
      </c>
      <c r="BB195" s="71" t="s">
        <v>33</v>
      </c>
      <c r="BC195" s="71">
        <f t="shared" si="53"/>
        <v>127</v>
      </c>
      <c r="BD195" s="71">
        <v>1</v>
      </c>
      <c r="BE195" s="44" t="s">
        <v>174</v>
      </c>
      <c r="BF195" s="71">
        <f t="shared" si="57"/>
        <v>91</v>
      </c>
    </row>
    <row r="196" spans="1:58" s="71" customFormat="1">
      <c r="A196" s="74" t="s">
        <v>165</v>
      </c>
      <c r="B196" s="81">
        <v>2002</v>
      </c>
      <c r="C196" s="74" t="s">
        <v>202</v>
      </c>
      <c r="D196" s="81">
        <v>530</v>
      </c>
      <c r="E196" s="33" t="s">
        <v>262</v>
      </c>
      <c r="F196" s="71" t="s">
        <v>205</v>
      </c>
      <c r="G196" s="33" t="s">
        <v>153</v>
      </c>
      <c r="H196" s="72" t="s">
        <v>94</v>
      </c>
      <c r="I196" s="101">
        <v>1</v>
      </c>
      <c r="J196" s="71">
        <v>4</v>
      </c>
      <c r="K196" s="71">
        <v>4</v>
      </c>
      <c r="L196" s="71">
        <v>180</v>
      </c>
      <c r="M196" s="71">
        <v>53000</v>
      </c>
      <c r="N196" s="71">
        <v>1000000</v>
      </c>
      <c r="O196" s="71">
        <v>32600000</v>
      </c>
      <c r="P196" s="75">
        <f t="shared" si="55"/>
        <v>0.16257668711656442</v>
      </c>
      <c r="Q196" s="75">
        <f t="shared" si="56"/>
        <v>3.0674846625766872</v>
      </c>
      <c r="R196" s="71">
        <v>1</v>
      </c>
      <c r="S196" s="71">
        <v>1</v>
      </c>
      <c r="T196" s="71">
        <v>1</v>
      </c>
      <c r="U196" s="71">
        <v>0</v>
      </c>
      <c r="V196" s="71">
        <v>1</v>
      </c>
      <c r="W196" s="71">
        <v>0</v>
      </c>
      <c r="X196" s="76">
        <f t="shared" si="43"/>
        <v>0.66666666666666663</v>
      </c>
      <c r="Y196" s="74">
        <v>0</v>
      </c>
      <c r="Z196" s="74" t="s">
        <v>33</v>
      </c>
      <c r="AA196" s="71" t="s">
        <v>33</v>
      </c>
      <c r="AB196" s="71" t="s">
        <v>33</v>
      </c>
      <c r="AC196" s="71">
        <v>1</v>
      </c>
      <c r="AD196" s="71">
        <v>1</v>
      </c>
      <c r="AE196" s="71">
        <v>1</v>
      </c>
      <c r="AF196" s="74" t="s">
        <v>33</v>
      </c>
      <c r="AG196" s="71" t="s">
        <v>33</v>
      </c>
      <c r="AH196" s="76">
        <f t="shared" si="44"/>
        <v>0.75</v>
      </c>
      <c r="AI196" s="76">
        <f t="shared" si="45"/>
        <v>0.70833333333333326</v>
      </c>
      <c r="AJ196" s="22">
        <v>112</v>
      </c>
      <c r="AK196" s="71">
        <v>1</v>
      </c>
      <c r="AL196" s="71">
        <v>1</v>
      </c>
      <c r="AM196" s="71" t="s">
        <v>33</v>
      </c>
      <c r="AN196" s="71">
        <v>1</v>
      </c>
      <c r="AO196" s="71" t="s">
        <v>33</v>
      </c>
      <c r="AP196" s="71" t="s">
        <v>33</v>
      </c>
      <c r="AQ196" s="71">
        <v>1</v>
      </c>
      <c r="AR196" s="71">
        <v>1</v>
      </c>
      <c r="AS196" s="71">
        <v>1</v>
      </c>
      <c r="AT196" s="74" t="s">
        <v>33</v>
      </c>
      <c r="AU196" s="71" t="s">
        <v>33</v>
      </c>
      <c r="AV196" s="71" t="s">
        <v>33</v>
      </c>
      <c r="AW196" s="71" t="s">
        <v>33</v>
      </c>
      <c r="AX196" s="71" t="s">
        <v>33</v>
      </c>
      <c r="AY196" s="71" t="s">
        <v>33</v>
      </c>
      <c r="AZ196" s="76">
        <f t="shared" si="49"/>
        <v>1</v>
      </c>
      <c r="BA196" s="71">
        <v>0</v>
      </c>
      <c r="BB196" s="71" t="s">
        <v>33</v>
      </c>
      <c r="BC196" s="71">
        <f t="shared" si="53"/>
        <v>139</v>
      </c>
      <c r="BD196" s="71">
        <v>1</v>
      </c>
      <c r="BE196" s="44" t="s">
        <v>174</v>
      </c>
      <c r="BF196" s="71">
        <f t="shared" si="57"/>
        <v>91</v>
      </c>
    </row>
    <row r="197" spans="1:58" s="71" customFormat="1">
      <c r="A197" s="74" t="s">
        <v>165</v>
      </c>
      <c r="B197" s="81">
        <v>2003</v>
      </c>
      <c r="C197" s="74" t="s">
        <v>202</v>
      </c>
      <c r="D197" s="81">
        <v>530</v>
      </c>
      <c r="E197" s="33" t="s">
        <v>262</v>
      </c>
      <c r="F197" s="71" t="s">
        <v>205</v>
      </c>
      <c r="G197" s="33" t="s">
        <v>153</v>
      </c>
      <c r="H197" s="72" t="s">
        <v>94</v>
      </c>
      <c r="I197" s="101">
        <v>1</v>
      </c>
      <c r="J197" s="71">
        <v>4</v>
      </c>
      <c r="K197" s="71">
        <v>4</v>
      </c>
      <c r="L197" s="71">
        <v>180</v>
      </c>
      <c r="M197" s="71">
        <v>53000</v>
      </c>
      <c r="N197" s="71">
        <v>1000000</v>
      </c>
      <c r="O197" s="71">
        <v>32600000</v>
      </c>
      <c r="P197" s="75">
        <f t="shared" si="55"/>
        <v>0.16257668711656442</v>
      </c>
      <c r="Q197" s="75">
        <f t="shared" si="56"/>
        <v>3.0674846625766872</v>
      </c>
      <c r="R197" s="71">
        <v>1</v>
      </c>
      <c r="S197" s="71">
        <v>1</v>
      </c>
      <c r="T197" s="71">
        <v>1</v>
      </c>
      <c r="U197" s="71">
        <v>0</v>
      </c>
      <c r="V197" s="71">
        <v>1</v>
      </c>
      <c r="W197" s="71">
        <v>0</v>
      </c>
      <c r="X197" s="76">
        <f t="shared" si="43"/>
        <v>0.66666666666666663</v>
      </c>
      <c r="Y197" s="74">
        <v>0</v>
      </c>
      <c r="Z197" s="74" t="s">
        <v>33</v>
      </c>
      <c r="AA197" s="71" t="s">
        <v>33</v>
      </c>
      <c r="AB197" s="71" t="s">
        <v>33</v>
      </c>
      <c r="AC197" s="71">
        <v>1</v>
      </c>
      <c r="AD197" s="71">
        <v>1</v>
      </c>
      <c r="AE197" s="71">
        <v>1</v>
      </c>
      <c r="AF197" s="74" t="s">
        <v>33</v>
      </c>
      <c r="AG197" s="71" t="s">
        <v>33</v>
      </c>
      <c r="AH197" s="76">
        <f t="shared" si="44"/>
        <v>0.75</v>
      </c>
      <c r="AI197" s="76">
        <f t="shared" si="45"/>
        <v>0.70833333333333326</v>
      </c>
      <c r="AJ197" s="22">
        <v>120</v>
      </c>
      <c r="AK197" s="71">
        <v>1</v>
      </c>
      <c r="AL197" s="71">
        <v>1</v>
      </c>
      <c r="AM197" s="71" t="s">
        <v>33</v>
      </c>
      <c r="AN197" s="71">
        <v>1</v>
      </c>
      <c r="AO197" s="71" t="s">
        <v>33</v>
      </c>
      <c r="AP197" s="71" t="s">
        <v>33</v>
      </c>
      <c r="AQ197" s="71">
        <v>1</v>
      </c>
      <c r="AR197" s="71">
        <v>1</v>
      </c>
      <c r="AS197" s="71">
        <v>1</v>
      </c>
      <c r="AT197" s="74" t="s">
        <v>33</v>
      </c>
      <c r="AU197" s="71" t="s">
        <v>33</v>
      </c>
      <c r="AV197" s="71" t="s">
        <v>33</v>
      </c>
      <c r="AW197" s="71" t="s">
        <v>33</v>
      </c>
      <c r="AX197" s="71" t="s">
        <v>33</v>
      </c>
      <c r="AY197" s="71" t="s">
        <v>33</v>
      </c>
      <c r="AZ197" s="76">
        <f t="shared" si="49"/>
        <v>1</v>
      </c>
      <c r="BA197" s="71">
        <v>0</v>
      </c>
      <c r="BB197" s="71" t="s">
        <v>33</v>
      </c>
      <c r="BC197" s="71">
        <f t="shared" si="53"/>
        <v>151</v>
      </c>
      <c r="BD197" s="71">
        <v>1</v>
      </c>
      <c r="BE197" s="44" t="s">
        <v>175</v>
      </c>
      <c r="BF197" s="71">
        <f t="shared" si="57"/>
        <v>91</v>
      </c>
    </row>
    <row r="198" spans="1:58" s="71" customFormat="1">
      <c r="A198" s="74" t="s">
        <v>165</v>
      </c>
      <c r="B198" s="81">
        <v>2004</v>
      </c>
      <c r="C198" s="74" t="s">
        <v>202</v>
      </c>
      <c r="D198" s="81">
        <v>530</v>
      </c>
      <c r="E198" s="33" t="s">
        <v>262</v>
      </c>
      <c r="F198" s="71" t="s">
        <v>205</v>
      </c>
      <c r="G198" s="33" t="s">
        <v>153</v>
      </c>
      <c r="H198" s="72" t="s">
        <v>94</v>
      </c>
      <c r="I198" s="101">
        <v>1</v>
      </c>
      <c r="J198" s="71">
        <v>4</v>
      </c>
      <c r="K198" s="71">
        <v>4</v>
      </c>
      <c r="L198" s="71">
        <v>180</v>
      </c>
      <c r="M198" s="71">
        <v>53000</v>
      </c>
      <c r="N198" s="71">
        <v>1000000</v>
      </c>
      <c r="O198" s="71">
        <v>32600000</v>
      </c>
      <c r="P198" s="75">
        <f t="shared" si="55"/>
        <v>0.16257668711656442</v>
      </c>
      <c r="Q198" s="75">
        <f t="shared" si="56"/>
        <v>3.0674846625766872</v>
      </c>
      <c r="R198" s="71">
        <v>1</v>
      </c>
      <c r="S198" s="71">
        <v>1</v>
      </c>
      <c r="T198" s="71">
        <v>1</v>
      </c>
      <c r="U198" s="71">
        <v>0</v>
      </c>
      <c r="V198" s="71">
        <v>1</v>
      </c>
      <c r="W198" s="71">
        <v>0</v>
      </c>
      <c r="X198" s="76">
        <f t="shared" si="43"/>
        <v>0.66666666666666663</v>
      </c>
      <c r="Y198" s="74">
        <v>0</v>
      </c>
      <c r="Z198" s="74" t="s">
        <v>33</v>
      </c>
      <c r="AA198" s="71" t="s">
        <v>33</v>
      </c>
      <c r="AB198" s="71" t="s">
        <v>33</v>
      </c>
      <c r="AC198" s="71">
        <v>1</v>
      </c>
      <c r="AD198" s="71">
        <v>1</v>
      </c>
      <c r="AE198" s="71">
        <v>1</v>
      </c>
      <c r="AF198" s="74" t="s">
        <v>33</v>
      </c>
      <c r="AG198" s="71" t="s">
        <v>33</v>
      </c>
      <c r="AH198" s="76">
        <f t="shared" si="44"/>
        <v>0.75</v>
      </c>
      <c r="AI198" s="76">
        <f t="shared" si="45"/>
        <v>0.70833333333333326</v>
      </c>
      <c r="AJ198" s="22">
        <v>137</v>
      </c>
      <c r="AK198" s="71">
        <v>1</v>
      </c>
      <c r="AL198" s="71">
        <v>1</v>
      </c>
      <c r="AM198" s="71" t="s">
        <v>33</v>
      </c>
      <c r="AN198" s="71">
        <v>1</v>
      </c>
      <c r="AO198" s="71" t="s">
        <v>33</v>
      </c>
      <c r="AP198" s="71" t="s">
        <v>33</v>
      </c>
      <c r="AQ198" s="71">
        <v>1</v>
      </c>
      <c r="AR198" s="71">
        <v>1</v>
      </c>
      <c r="AS198" s="71">
        <v>1</v>
      </c>
      <c r="AT198" s="74" t="s">
        <v>33</v>
      </c>
      <c r="AU198" s="71" t="s">
        <v>33</v>
      </c>
      <c r="AV198" s="71" t="s">
        <v>33</v>
      </c>
      <c r="AW198" s="71" t="s">
        <v>33</v>
      </c>
      <c r="AX198" s="71" t="s">
        <v>33</v>
      </c>
      <c r="AY198" s="71" t="s">
        <v>33</v>
      </c>
      <c r="AZ198" s="76">
        <f t="shared" si="49"/>
        <v>1</v>
      </c>
      <c r="BA198" s="71">
        <v>0</v>
      </c>
      <c r="BB198" s="71" t="s">
        <v>33</v>
      </c>
      <c r="BC198" s="71">
        <f t="shared" si="53"/>
        <v>163</v>
      </c>
      <c r="BD198" s="71">
        <v>1</v>
      </c>
      <c r="BE198" s="44" t="s">
        <v>174</v>
      </c>
      <c r="BF198" s="71">
        <f t="shared" si="57"/>
        <v>91</v>
      </c>
    </row>
    <row r="199" spans="1:58" s="71" customFormat="1">
      <c r="A199" s="74" t="s">
        <v>165</v>
      </c>
      <c r="B199" s="81">
        <v>2005</v>
      </c>
      <c r="C199" s="74" t="s">
        <v>202</v>
      </c>
      <c r="D199" s="81">
        <v>530</v>
      </c>
      <c r="E199" s="33" t="s">
        <v>262</v>
      </c>
      <c r="F199" s="71" t="s">
        <v>205</v>
      </c>
      <c r="G199" s="33" t="s">
        <v>153</v>
      </c>
      <c r="H199" s="72" t="s">
        <v>94</v>
      </c>
      <c r="I199" s="101">
        <v>1</v>
      </c>
      <c r="J199" s="71">
        <v>4</v>
      </c>
      <c r="K199" s="71">
        <v>4</v>
      </c>
      <c r="L199" s="71">
        <v>180</v>
      </c>
      <c r="M199" s="71">
        <v>53000</v>
      </c>
      <c r="N199" s="71">
        <v>1000000</v>
      </c>
      <c r="O199" s="71">
        <v>32600000</v>
      </c>
      <c r="P199" s="75">
        <f t="shared" si="55"/>
        <v>0.16257668711656442</v>
      </c>
      <c r="Q199" s="75">
        <f t="shared" si="56"/>
        <v>3.0674846625766872</v>
      </c>
      <c r="R199" s="71">
        <v>1</v>
      </c>
      <c r="S199" s="71">
        <v>1</v>
      </c>
      <c r="T199" s="71">
        <v>1</v>
      </c>
      <c r="U199" s="71">
        <v>0</v>
      </c>
      <c r="V199" s="71">
        <v>1</v>
      </c>
      <c r="W199" s="71">
        <v>0</v>
      </c>
      <c r="X199" s="76">
        <f t="shared" si="43"/>
        <v>0.66666666666666663</v>
      </c>
      <c r="Y199" s="74">
        <v>0</v>
      </c>
      <c r="Z199" s="74" t="s">
        <v>33</v>
      </c>
      <c r="AA199" s="71" t="s">
        <v>33</v>
      </c>
      <c r="AB199" s="71" t="s">
        <v>33</v>
      </c>
      <c r="AC199" s="71">
        <v>1</v>
      </c>
      <c r="AD199" s="71">
        <v>1</v>
      </c>
      <c r="AE199" s="71">
        <v>1</v>
      </c>
      <c r="AF199" s="74" t="s">
        <v>33</v>
      </c>
      <c r="AG199" s="71" t="s">
        <v>33</v>
      </c>
      <c r="AH199" s="76">
        <f t="shared" si="44"/>
        <v>0.75</v>
      </c>
      <c r="AI199" s="76">
        <f t="shared" si="45"/>
        <v>0.70833333333333326</v>
      </c>
      <c r="AJ199" s="22">
        <v>163</v>
      </c>
      <c r="AK199" s="71">
        <v>1</v>
      </c>
      <c r="AL199" s="71">
        <v>1</v>
      </c>
      <c r="AM199" s="71" t="s">
        <v>33</v>
      </c>
      <c r="AN199" s="71">
        <v>1</v>
      </c>
      <c r="AO199" s="71" t="s">
        <v>33</v>
      </c>
      <c r="AP199" s="71" t="s">
        <v>33</v>
      </c>
      <c r="AQ199" s="71">
        <v>1</v>
      </c>
      <c r="AR199" s="71">
        <v>1</v>
      </c>
      <c r="AS199" s="71">
        <v>1</v>
      </c>
      <c r="AT199" s="74" t="s">
        <v>33</v>
      </c>
      <c r="AU199" s="71" t="s">
        <v>33</v>
      </c>
      <c r="AV199" s="71" t="s">
        <v>33</v>
      </c>
      <c r="AW199" s="71" t="s">
        <v>33</v>
      </c>
      <c r="AX199" s="71" t="s">
        <v>33</v>
      </c>
      <c r="AY199" s="71" t="s">
        <v>33</v>
      </c>
      <c r="AZ199" s="76">
        <f t="shared" si="49"/>
        <v>1</v>
      </c>
      <c r="BA199" s="71">
        <v>0</v>
      </c>
      <c r="BB199" s="71" t="s">
        <v>33</v>
      </c>
      <c r="BC199" s="71">
        <f t="shared" si="53"/>
        <v>175</v>
      </c>
      <c r="BD199" s="71">
        <v>1</v>
      </c>
      <c r="BE199" s="44" t="s">
        <v>174</v>
      </c>
      <c r="BF199" s="71">
        <f t="shared" si="57"/>
        <v>91</v>
      </c>
    </row>
    <row r="200" spans="1:58" s="71" customFormat="1">
      <c r="A200" s="74" t="s">
        <v>165</v>
      </c>
      <c r="B200" s="81">
        <v>2006</v>
      </c>
      <c r="C200" s="74" t="s">
        <v>202</v>
      </c>
      <c r="D200" s="81">
        <v>530</v>
      </c>
      <c r="E200" s="33" t="s">
        <v>262</v>
      </c>
      <c r="F200" s="71" t="s">
        <v>205</v>
      </c>
      <c r="G200" s="33" t="s">
        <v>153</v>
      </c>
      <c r="H200" s="72" t="s">
        <v>94</v>
      </c>
      <c r="I200" s="101">
        <v>1</v>
      </c>
      <c r="J200" s="71">
        <v>4</v>
      </c>
      <c r="K200" s="71">
        <v>4</v>
      </c>
      <c r="L200" s="71">
        <v>180</v>
      </c>
      <c r="M200" s="71">
        <v>53000</v>
      </c>
      <c r="N200" s="71">
        <v>1000000</v>
      </c>
      <c r="O200" s="71">
        <v>32600000</v>
      </c>
      <c r="P200" s="75">
        <f t="shared" si="55"/>
        <v>0.16257668711656442</v>
      </c>
      <c r="Q200" s="75">
        <f t="shared" si="56"/>
        <v>3.0674846625766872</v>
      </c>
      <c r="R200" s="71">
        <v>1</v>
      </c>
      <c r="S200" s="71">
        <v>1</v>
      </c>
      <c r="T200" s="71">
        <v>1</v>
      </c>
      <c r="U200" s="71">
        <v>0</v>
      </c>
      <c r="V200" s="71">
        <v>1</v>
      </c>
      <c r="W200" s="71">
        <v>0</v>
      </c>
      <c r="X200" s="76">
        <f t="shared" si="43"/>
        <v>0.66666666666666663</v>
      </c>
      <c r="Y200" s="74">
        <v>0</v>
      </c>
      <c r="Z200" s="74" t="s">
        <v>33</v>
      </c>
      <c r="AA200" s="71" t="s">
        <v>33</v>
      </c>
      <c r="AB200" s="71" t="s">
        <v>33</v>
      </c>
      <c r="AC200" s="71">
        <v>1</v>
      </c>
      <c r="AD200" s="71">
        <v>1</v>
      </c>
      <c r="AE200" s="71">
        <v>1</v>
      </c>
      <c r="AF200" s="74" t="s">
        <v>33</v>
      </c>
      <c r="AG200" s="71" t="s">
        <v>33</v>
      </c>
      <c r="AH200" s="76">
        <f t="shared" si="44"/>
        <v>0.75</v>
      </c>
      <c r="AI200" s="76">
        <f t="shared" si="45"/>
        <v>0.70833333333333326</v>
      </c>
      <c r="AJ200" s="22">
        <v>195</v>
      </c>
      <c r="AK200" s="71">
        <v>1</v>
      </c>
      <c r="AL200" s="71">
        <v>1</v>
      </c>
      <c r="AM200" s="71" t="s">
        <v>33</v>
      </c>
      <c r="AN200" s="71">
        <v>1</v>
      </c>
      <c r="AO200" s="71" t="s">
        <v>33</v>
      </c>
      <c r="AP200" s="71" t="s">
        <v>33</v>
      </c>
      <c r="AQ200" s="71">
        <v>1</v>
      </c>
      <c r="AR200" s="71">
        <v>1</v>
      </c>
      <c r="AS200" s="71">
        <v>1</v>
      </c>
      <c r="AT200" s="74" t="s">
        <v>33</v>
      </c>
      <c r="AU200" s="71" t="s">
        <v>33</v>
      </c>
      <c r="AV200" s="71" t="s">
        <v>33</v>
      </c>
      <c r="AW200" s="71" t="s">
        <v>33</v>
      </c>
      <c r="AX200" s="71" t="s">
        <v>33</v>
      </c>
      <c r="AY200" s="71" t="s">
        <v>33</v>
      </c>
      <c r="AZ200" s="76">
        <f t="shared" si="49"/>
        <v>1</v>
      </c>
      <c r="BA200" s="71">
        <v>0</v>
      </c>
      <c r="BB200" s="71" t="s">
        <v>33</v>
      </c>
      <c r="BC200" s="71">
        <f t="shared" si="53"/>
        <v>187</v>
      </c>
      <c r="BD200" s="71">
        <v>1</v>
      </c>
      <c r="BE200" s="44" t="s">
        <v>174</v>
      </c>
      <c r="BF200" s="71">
        <f t="shared" si="57"/>
        <v>91</v>
      </c>
    </row>
    <row r="201" spans="1:58" s="71" customFormat="1">
      <c r="A201" s="74" t="s">
        <v>165</v>
      </c>
      <c r="B201" s="81">
        <v>2007</v>
      </c>
      <c r="C201" s="74" t="s">
        <v>202</v>
      </c>
      <c r="D201" s="81">
        <v>530</v>
      </c>
      <c r="E201" s="33" t="s">
        <v>262</v>
      </c>
      <c r="F201" s="71" t="s">
        <v>205</v>
      </c>
      <c r="G201" s="33" t="s">
        <v>153</v>
      </c>
      <c r="H201" s="72" t="s">
        <v>94</v>
      </c>
      <c r="I201" s="101">
        <v>1</v>
      </c>
      <c r="J201" s="71">
        <v>4</v>
      </c>
      <c r="K201" s="71">
        <v>4</v>
      </c>
      <c r="L201" s="71">
        <v>180</v>
      </c>
      <c r="M201" s="71">
        <v>53000</v>
      </c>
      <c r="N201" s="71">
        <v>1000000</v>
      </c>
      <c r="O201" s="71">
        <v>32600000</v>
      </c>
      <c r="P201" s="75">
        <f t="shared" si="55"/>
        <v>0.16257668711656442</v>
      </c>
      <c r="Q201" s="75">
        <f t="shared" si="56"/>
        <v>3.0674846625766872</v>
      </c>
      <c r="R201" s="71">
        <v>1</v>
      </c>
      <c r="S201" s="71">
        <v>1</v>
      </c>
      <c r="T201" s="71">
        <v>1</v>
      </c>
      <c r="U201" s="71">
        <v>0</v>
      </c>
      <c r="V201" s="71">
        <v>1</v>
      </c>
      <c r="W201" s="71">
        <v>0</v>
      </c>
      <c r="X201" s="76">
        <f t="shared" si="43"/>
        <v>0.66666666666666663</v>
      </c>
      <c r="Y201" s="74">
        <v>0</v>
      </c>
      <c r="Z201" s="74" t="s">
        <v>33</v>
      </c>
      <c r="AA201" s="71" t="s">
        <v>33</v>
      </c>
      <c r="AB201" s="71" t="s">
        <v>33</v>
      </c>
      <c r="AC201" s="71">
        <v>1</v>
      </c>
      <c r="AD201" s="71">
        <v>1</v>
      </c>
      <c r="AE201" s="71">
        <v>1</v>
      </c>
      <c r="AF201" s="74" t="s">
        <v>33</v>
      </c>
      <c r="AG201" s="71" t="s">
        <v>33</v>
      </c>
      <c r="AH201" s="76">
        <f t="shared" si="44"/>
        <v>0.75</v>
      </c>
      <c r="AI201" s="76">
        <f t="shared" si="45"/>
        <v>0.70833333333333326</v>
      </c>
      <c r="AJ201" s="22">
        <v>245</v>
      </c>
      <c r="AK201" s="71">
        <v>1</v>
      </c>
      <c r="AL201" s="71">
        <v>1</v>
      </c>
      <c r="AM201" s="71" t="s">
        <v>33</v>
      </c>
      <c r="AN201" s="71">
        <v>1</v>
      </c>
      <c r="AO201" s="71" t="s">
        <v>33</v>
      </c>
      <c r="AP201" s="71" t="s">
        <v>33</v>
      </c>
      <c r="AQ201" s="71">
        <v>1</v>
      </c>
      <c r="AR201" s="71">
        <v>1</v>
      </c>
      <c r="AS201" s="71">
        <v>1</v>
      </c>
      <c r="AT201" s="74" t="s">
        <v>33</v>
      </c>
      <c r="AU201" s="71" t="s">
        <v>33</v>
      </c>
      <c r="AV201" s="71" t="s">
        <v>33</v>
      </c>
      <c r="AW201" s="71" t="s">
        <v>33</v>
      </c>
      <c r="AX201" s="71" t="s">
        <v>33</v>
      </c>
      <c r="AY201" s="71" t="s">
        <v>33</v>
      </c>
      <c r="AZ201" s="76">
        <f t="shared" si="49"/>
        <v>1</v>
      </c>
      <c r="BA201" s="71">
        <v>0</v>
      </c>
      <c r="BB201" s="71" t="s">
        <v>33</v>
      </c>
      <c r="BC201" s="71">
        <f t="shared" si="53"/>
        <v>199</v>
      </c>
      <c r="BD201" s="71">
        <v>1</v>
      </c>
      <c r="BE201" s="44" t="s">
        <v>174</v>
      </c>
      <c r="BF201" s="71">
        <f t="shared" si="57"/>
        <v>91</v>
      </c>
    </row>
    <row r="202" spans="1:58" s="71" customFormat="1">
      <c r="A202" s="74" t="s">
        <v>165</v>
      </c>
      <c r="B202" s="80">
        <v>2008</v>
      </c>
      <c r="C202" s="80" t="s">
        <v>202</v>
      </c>
      <c r="D202" s="80">
        <v>530</v>
      </c>
      <c r="E202" s="33" t="s">
        <v>262</v>
      </c>
      <c r="F202" s="22" t="s">
        <v>205</v>
      </c>
      <c r="G202" s="33" t="s">
        <v>153</v>
      </c>
      <c r="H202" s="72" t="s">
        <v>94</v>
      </c>
      <c r="I202" s="101">
        <v>1</v>
      </c>
      <c r="J202" s="71">
        <v>4</v>
      </c>
      <c r="K202" s="71">
        <v>4</v>
      </c>
      <c r="L202" s="71">
        <v>180</v>
      </c>
      <c r="M202" s="71">
        <v>53000</v>
      </c>
      <c r="N202" s="71">
        <v>1000000</v>
      </c>
      <c r="O202" s="71">
        <v>32600000</v>
      </c>
      <c r="P202" s="75">
        <f t="shared" si="55"/>
        <v>0.16257668711656442</v>
      </c>
      <c r="Q202" s="75">
        <f t="shared" si="56"/>
        <v>3.0674846625766872</v>
      </c>
      <c r="R202" s="71">
        <v>1</v>
      </c>
      <c r="S202" s="71">
        <v>1</v>
      </c>
      <c r="T202" s="71">
        <v>1</v>
      </c>
      <c r="U202" s="71">
        <v>0</v>
      </c>
      <c r="V202" s="71">
        <v>1</v>
      </c>
      <c r="W202" s="71">
        <v>0</v>
      </c>
      <c r="X202" s="76">
        <f t="shared" si="43"/>
        <v>0.66666666666666663</v>
      </c>
      <c r="Y202" s="74">
        <v>0</v>
      </c>
      <c r="Z202" s="74" t="s">
        <v>33</v>
      </c>
      <c r="AA202" s="71" t="s">
        <v>33</v>
      </c>
      <c r="AB202" s="71" t="s">
        <v>33</v>
      </c>
      <c r="AC202" s="71">
        <v>1</v>
      </c>
      <c r="AD202" s="71">
        <v>1</v>
      </c>
      <c r="AE202" s="71">
        <v>1</v>
      </c>
      <c r="AF202" s="74" t="s">
        <v>33</v>
      </c>
      <c r="AG202" s="71" t="s">
        <v>33</v>
      </c>
      <c r="AH202" s="76">
        <f t="shared" si="44"/>
        <v>0.75</v>
      </c>
      <c r="AI202" s="76">
        <f t="shared" si="45"/>
        <v>0.70833333333333326</v>
      </c>
      <c r="AJ202" s="22">
        <v>328</v>
      </c>
      <c r="AK202" s="71">
        <v>1</v>
      </c>
      <c r="AL202" s="71">
        <v>1</v>
      </c>
      <c r="AM202" s="71" t="s">
        <v>33</v>
      </c>
      <c r="AN202" s="71">
        <v>1</v>
      </c>
      <c r="AO202" s="71" t="s">
        <v>33</v>
      </c>
      <c r="AP202" s="71" t="s">
        <v>33</v>
      </c>
      <c r="AQ202" s="71">
        <v>1</v>
      </c>
      <c r="AR202" s="71">
        <v>1</v>
      </c>
      <c r="AS202" s="71">
        <v>1</v>
      </c>
      <c r="AT202" s="74" t="s">
        <v>33</v>
      </c>
      <c r="AU202" s="71" t="s">
        <v>33</v>
      </c>
      <c r="AV202" s="71" t="s">
        <v>33</v>
      </c>
      <c r="AW202" s="71" t="s">
        <v>33</v>
      </c>
      <c r="AX202" s="71" t="s">
        <v>33</v>
      </c>
      <c r="AY202" s="71" t="s">
        <v>33</v>
      </c>
      <c r="AZ202" s="76">
        <f t="shared" si="49"/>
        <v>1</v>
      </c>
      <c r="BA202" s="71">
        <v>0</v>
      </c>
      <c r="BB202" s="71" t="s">
        <v>33</v>
      </c>
      <c r="BC202" s="71">
        <f t="shared" si="53"/>
        <v>211</v>
      </c>
      <c r="BD202" s="71">
        <v>1</v>
      </c>
      <c r="BE202" s="44" t="s">
        <v>174</v>
      </c>
      <c r="BF202" s="71">
        <f t="shared" si="57"/>
        <v>91</v>
      </c>
    </row>
    <row r="203" spans="1:58" s="71" customFormat="1">
      <c r="A203" s="74" t="s">
        <v>165</v>
      </c>
      <c r="B203" s="80">
        <v>2009</v>
      </c>
      <c r="C203" s="80" t="s">
        <v>202</v>
      </c>
      <c r="D203" s="80">
        <v>530</v>
      </c>
      <c r="E203" s="33" t="s">
        <v>262</v>
      </c>
      <c r="F203" s="22" t="s">
        <v>205</v>
      </c>
      <c r="G203" s="33" t="s">
        <v>153</v>
      </c>
      <c r="H203" s="72" t="s">
        <v>94</v>
      </c>
      <c r="I203" s="101">
        <v>1</v>
      </c>
      <c r="J203" s="71">
        <v>4</v>
      </c>
      <c r="K203" s="71">
        <v>4</v>
      </c>
      <c r="L203" s="71">
        <v>180</v>
      </c>
      <c r="M203" s="71">
        <v>53000</v>
      </c>
      <c r="N203" s="71">
        <v>1000000</v>
      </c>
      <c r="O203" s="71">
        <v>32600000</v>
      </c>
      <c r="P203" s="75">
        <f t="shared" si="55"/>
        <v>0.16257668711656442</v>
      </c>
      <c r="Q203" s="75">
        <f t="shared" si="56"/>
        <v>3.0674846625766872</v>
      </c>
      <c r="R203" s="71">
        <v>1</v>
      </c>
      <c r="S203" s="71">
        <v>1</v>
      </c>
      <c r="T203" s="71">
        <v>1</v>
      </c>
      <c r="U203" s="71">
        <v>0</v>
      </c>
      <c r="V203" s="71">
        <v>1</v>
      </c>
      <c r="W203" s="71">
        <v>0</v>
      </c>
      <c r="X203" s="76">
        <f t="shared" si="43"/>
        <v>0.66666666666666663</v>
      </c>
      <c r="Y203" s="74">
        <v>0</v>
      </c>
      <c r="Z203" s="74" t="s">
        <v>33</v>
      </c>
      <c r="AA203" s="71" t="s">
        <v>33</v>
      </c>
      <c r="AB203" s="71" t="s">
        <v>33</v>
      </c>
      <c r="AC203" s="71">
        <v>1</v>
      </c>
      <c r="AD203" s="71">
        <v>1</v>
      </c>
      <c r="AE203" s="71">
        <v>1</v>
      </c>
      <c r="AF203" s="74" t="s">
        <v>33</v>
      </c>
      <c r="AG203" s="71" t="s">
        <v>33</v>
      </c>
      <c r="AH203" s="76">
        <f t="shared" si="44"/>
        <v>0.75</v>
      </c>
      <c r="AI203" s="76">
        <f t="shared" si="45"/>
        <v>0.70833333333333326</v>
      </c>
      <c r="AJ203" s="22">
        <v>382</v>
      </c>
      <c r="AK203" s="71">
        <v>1</v>
      </c>
      <c r="AL203" s="71">
        <v>1</v>
      </c>
      <c r="AM203" s="71" t="s">
        <v>33</v>
      </c>
      <c r="AN203" s="71">
        <v>1</v>
      </c>
      <c r="AO203" s="71" t="s">
        <v>33</v>
      </c>
      <c r="AP203" s="71" t="s">
        <v>33</v>
      </c>
      <c r="AQ203" s="71">
        <v>1</v>
      </c>
      <c r="AR203" s="71">
        <v>1</v>
      </c>
      <c r="AS203" s="71">
        <v>1</v>
      </c>
      <c r="AT203" s="74" t="s">
        <v>33</v>
      </c>
      <c r="AU203" s="71" t="s">
        <v>33</v>
      </c>
      <c r="AV203" s="71" t="s">
        <v>33</v>
      </c>
      <c r="AW203" s="71" t="s">
        <v>33</v>
      </c>
      <c r="AX203" s="71" t="s">
        <v>33</v>
      </c>
      <c r="AY203" s="71" t="s">
        <v>33</v>
      </c>
      <c r="AZ203" s="76">
        <f t="shared" si="49"/>
        <v>1</v>
      </c>
      <c r="BA203" s="71">
        <v>0</v>
      </c>
      <c r="BB203" s="71" t="s">
        <v>33</v>
      </c>
      <c r="BC203" s="71">
        <f t="shared" si="53"/>
        <v>223</v>
      </c>
      <c r="BD203" s="71">
        <v>1</v>
      </c>
      <c r="BE203" s="44" t="s">
        <v>174</v>
      </c>
      <c r="BF203" s="71">
        <f t="shared" si="57"/>
        <v>91</v>
      </c>
    </row>
    <row r="204" spans="1:58" s="71" customFormat="1">
      <c r="A204" s="74" t="s">
        <v>165</v>
      </c>
      <c r="B204" s="80">
        <v>2010</v>
      </c>
      <c r="C204" s="80" t="s">
        <v>202</v>
      </c>
      <c r="D204" s="80">
        <v>530</v>
      </c>
      <c r="E204" s="33" t="s">
        <v>262</v>
      </c>
      <c r="F204" s="22" t="s">
        <v>205</v>
      </c>
      <c r="G204" s="33" t="s">
        <v>153</v>
      </c>
      <c r="H204" s="72" t="s">
        <v>94</v>
      </c>
      <c r="I204" s="101">
        <v>1</v>
      </c>
      <c r="J204" s="71">
        <v>4</v>
      </c>
      <c r="K204" s="71">
        <v>4</v>
      </c>
      <c r="L204" s="71">
        <v>180</v>
      </c>
      <c r="M204" s="71">
        <v>53000</v>
      </c>
      <c r="N204" s="71">
        <v>1000000</v>
      </c>
      <c r="O204" s="71">
        <v>32600000</v>
      </c>
      <c r="P204" s="75">
        <f t="shared" si="55"/>
        <v>0.16257668711656442</v>
      </c>
      <c r="Q204" s="75">
        <f t="shared" si="56"/>
        <v>3.0674846625766872</v>
      </c>
      <c r="R204" s="71">
        <v>1</v>
      </c>
      <c r="S204" s="71">
        <v>1</v>
      </c>
      <c r="T204" s="71">
        <v>1</v>
      </c>
      <c r="U204" s="71">
        <v>0</v>
      </c>
      <c r="V204" s="71">
        <v>1</v>
      </c>
      <c r="W204" s="71">
        <v>0</v>
      </c>
      <c r="X204" s="76">
        <f t="shared" ref="X204:X285" si="58">AVERAGE(R204:W204)</f>
        <v>0.66666666666666663</v>
      </c>
      <c r="Y204" s="74">
        <v>0</v>
      </c>
      <c r="Z204" s="74" t="s">
        <v>33</v>
      </c>
      <c r="AA204" s="71" t="s">
        <v>33</v>
      </c>
      <c r="AB204" s="71" t="s">
        <v>33</v>
      </c>
      <c r="AC204" s="71">
        <v>1</v>
      </c>
      <c r="AD204" s="71">
        <v>1</v>
      </c>
      <c r="AE204" s="71">
        <v>1</v>
      </c>
      <c r="AF204" s="74" t="s">
        <v>33</v>
      </c>
      <c r="AG204" s="71" t="s">
        <v>33</v>
      </c>
      <c r="AH204" s="76">
        <f t="shared" ref="AH204:AH285" si="59">AVERAGE(Y204:AG204)</f>
        <v>0.75</v>
      </c>
      <c r="AI204" s="76">
        <f t="shared" ref="AI204:AI285" si="60">AVERAGE(X204, AH204)</f>
        <v>0.70833333333333326</v>
      </c>
      <c r="AJ204" s="22">
        <v>344</v>
      </c>
      <c r="AK204" s="71">
        <v>1</v>
      </c>
      <c r="AL204" s="71">
        <v>1</v>
      </c>
      <c r="AM204" s="71" t="s">
        <v>33</v>
      </c>
      <c r="AN204" s="71">
        <v>1</v>
      </c>
      <c r="AO204" s="71" t="s">
        <v>33</v>
      </c>
      <c r="AP204" s="71" t="s">
        <v>33</v>
      </c>
      <c r="AQ204" s="71">
        <v>1</v>
      </c>
      <c r="AR204" s="71">
        <v>1</v>
      </c>
      <c r="AS204" s="71">
        <v>1</v>
      </c>
      <c r="AT204" s="74" t="s">
        <v>33</v>
      </c>
      <c r="AU204" s="71" t="s">
        <v>33</v>
      </c>
      <c r="AV204" s="71" t="s">
        <v>33</v>
      </c>
      <c r="AW204" s="71" t="s">
        <v>33</v>
      </c>
      <c r="AX204" s="71" t="s">
        <v>33</v>
      </c>
      <c r="AY204" s="71" t="s">
        <v>33</v>
      </c>
      <c r="AZ204" s="76">
        <f t="shared" ref="AZ204:AZ211" si="61">AVERAGE(AK204:AY204)</f>
        <v>1</v>
      </c>
      <c r="BA204" s="71">
        <v>0</v>
      </c>
      <c r="BB204" s="71" t="s">
        <v>33</v>
      </c>
      <c r="BC204" s="71">
        <f t="shared" si="53"/>
        <v>235</v>
      </c>
      <c r="BD204" s="71">
        <v>1</v>
      </c>
      <c r="BE204" s="44" t="s">
        <v>174</v>
      </c>
      <c r="BF204" s="71">
        <f t="shared" si="57"/>
        <v>91</v>
      </c>
    </row>
    <row r="205" spans="1:58" s="71" customFormat="1">
      <c r="A205" s="74" t="s">
        <v>165</v>
      </c>
      <c r="B205" s="80">
        <v>2011</v>
      </c>
      <c r="C205" s="80" t="s">
        <v>202</v>
      </c>
      <c r="D205" s="80">
        <v>530</v>
      </c>
      <c r="E205" s="33" t="s">
        <v>262</v>
      </c>
      <c r="F205" s="22" t="s">
        <v>205</v>
      </c>
      <c r="G205" s="33" t="s">
        <v>153</v>
      </c>
      <c r="H205" s="72" t="s">
        <v>94</v>
      </c>
      <c r="I205" s="101">
        <v>1</v>
      </c>
      <c r="J205" s="71">
        <v>4</v>
      </c>
      <c r="K205" s="71">
        <v>4</v>
      </c>
      <c r="L205" s="71">
        <v>180</v>
      </c>
      <c r="M205" s="71">
        <v>53000</v>
      </c>
      <c r="N205" s="71">
        <v>1000000</v>
      </c>
      <c r="O205" s="71">
        <v>32600000</v>
      </c>
      <c r="P205" s="75">
        <f t="shared" si="55"/>
        <v>0.16257668711656442</v>
      </c>
      <c r="Q205" s="75">
        <f t="shared" si="56"/>
        <v>3.0674846625766872</v>
      </c>
      <c r="R205" s="71">
        <v>1</v>
      </c>
      <c r="S205" s="71">
        <v>1</v>
      </c>
      <c r="T205" s="71">
        <v>1</v>
      </c>
      <c r="U205" s="71">
        <v>0</v>
      </c>
      <c r="V205" s="71">
        <v>1</v>
      </c>
      <c r="W205" s="71">
        <v>0</v>
      </c>
      <c r="X205" s="76">
        <f t="shared" si="58"/>
        <v>0.66666666666666663</v>
      </c>
      <c r="Y205" s="74">
        <v>0</v>
      </c>
      <c r="Z205" s="74" t="s">
        <v>33</v>
      </c>
      <c r="AA205" s="71" t="s">
        <v>33</v>
      </c>
      <c r="AB205" s="71" t="s">
        <v>33</v>
      </c>
      <c r="AC205" s="71">
        <v>1</v>
      </c>
      <c r="AD205" s="71">
        <v>1</v>
      </c>
      <c r="AE205" s="71">
        <v>1</v>
      </c>
      <c r="AF205" s="74" t="s">
        <v>33</v>
      </c>
      <c r="AG205" s="71" t="s">
        <v>33</v>
      </c>
      <c r="AH205" s="76">
        <f t="shared" si="59"/>
        <v>0.75</v>
      </c>
      <c r="AI205" s="76">
        <f t="shared" si="60"/>
        <v>0.70833333333333326</v>
      </c>
      <c r="AJ205" s="22">
        <v>357</v>
      </c>
      <c r="AK205" s="71">
        <v>1</v>
      </c>
      <c r="AL205" s="71">
        <v>1</v>
      </c>
      <c r="AM205" s="71" t="s">
        <v>33</v>
      </c>
      <c r="AN205" s="71">
        <v>1</v>
      </c>
      <c r="AO205" s="71" t="s">
        <v>33</v>
      </c>
      <c r="AP205" s="71" t="s">
        <v>33</v>
      </c>
      <c r="AQ205" s="71">
        <v>1</v>
      </c>
      <c r="AR205" s="71">
        <v>1</v>
      </c>
      <c r="AS205" s="71">
        <v>1</v>
      </c>
      <c r="AT205" s="74" t="s">
        <v>33</v>
      </c>
      <c r="AU205" s="71" t="s">
        <v>33</v>
      </c>
      <c r="AV205" s="71" t="s">
        <v>33</v>
      </c>
      <c r="AW205" s="71" t="s">
        <v>33</v>
      </c>
      <c r="AX205" s="71" t="s">
        <v>33</v>
      </c>
      <c r="AY205" s="71" t="s">
        <v>33</v>
      </c>
      <c r="AZ205" s="76">
        <f t="shared" si="61"/>
        <v>1</v>
      </c>
      <c r="BA205" s="71">
        <v>0</v>
      </c>
      <c r="BB205" s="71" t="s">
        <v>33</v>
      </c>
      <c r="BC205" s="71">
        <f t="shared" si="53"/>
        <v>247</v>
      </c>
      <c r="BD205" s="71">
        <v>1</v>
      </c>
      <c r="BE205" s="44" t="s">
        <v>174</v>
      </c>
      <c r="BF205" s="71">
        <f t="shared" si="57"/>
        <v>91</v>
      </c>
    </row>
    <row r="206" spans="1:58" s="71" customFormat="1">
      <c r="A206" s="74" t="s">
        <v>165</v>
      </c>
      <c r="B206" s="80">
        <v>2012</v>
      </c>
      <c r="C206" s="80" t="s">
        <v>202</v>
      </c>
      <c r="D206" s="80">
        <v>530</v>
      </c>
      <c r="E206" s="33" t="s">
        <v>262</v>
      </c>
      <c r="F206" s="22" t="s">
        <v>205</v>
      </c>
      <c r="G206" s="33" t="s">
        <v>153</v>
      </c>
      <c r="H206" s="72" t="s">
        <v>94</v>
      </c>
      <c r="I206" s="101">
        <v>1</v>
      </c>
      <c r="J206" s="71">
        <v>4</v>
      </c>
      <c r="K206" s="71">
        <v>4</v>
      </c>
      <c r="L206" s="71">
        <v>180</v>
      </c>
      <c r="M206" s="71">
        <v>53000</v>
      </c>
      <c r="N206" s="71">
        <v>1000000</v>
      </c>
      <c r="O206" s="71">
        <v>32600000</v>
      </c>
      <c r="P206" s="75">
        <f t="shared" si="55"/>
        <v>0.16257668711656442</v>
      </c>
      <c r="Q206" s="75">
        <f t="shared" si="56"/>
        <v>3.0674846625766872</v>
      </c>
      <c r="R206" s="71">
        <v>1</v>
      </c>
      <c r="S206" s="71">
        <v>1</v>
      </c>
      <c r="T206" s="71">
        <v>1</v>
      </c>
      <c r="U206" s="71">
        <v>0</v>
      </c>
      <c r="V206" s="71">
        <v>1</v>
      </c>
      <c r="W206" s="71">
        <v>0</v>
      </c>
      <c r="X206" s="76">
        <f t="shared" si="58"/>
        <v>0.66666666666666663</v>
      </c>
      <c r="Y206" s="74">
        <v>0</v>
      </c>
      <c r="Z206" s="74" t="s">
        <v>33</v>
      </c>
      <c r="AA206" s="71" t="s">
        <v>33</v>
      </c>
      <c r="AB206" s="71" t="s">
        <v>33</v>
      </c>
      <c r="AC206" s="71">
        <v>1</v>
      </c>
      <c r="AD206" s="71">
        <v>1</v>
      </c>
      <c r="AE206" s="71">
        <v>1</v>
      </c>
      <c r="AF206" s="74" t="s">
        <v>33</v>
      </c>
      <c r="AG206" s="71" t="s">
        <v>33</v>
      </c>
      <c r="AH206" s="76">
        <f t="shared" si="59"/>
        <v>0.75</v>
      </c>
      <c r="AI206" s="76">
        <f t="shared" si="60"/>
        <v>0.70833333333333326</v>
      </c>
      <c r="AJ206" s="22">
        <v>472</v>
      </c>
      <c r="AK206" s="71">
        <v>1</v>
      </c>
      <c r="AL206" s="71">
        <v>1</v>
      </c>
      <c r="AM206" s="71" t="s">
        <v>33</v>
      </c>
      <c r="AN206" s="71">
        <v>1</v>
      </c>
      <c r="AO206" s="71" t="s">
        <v>33</v>
      </c>
      <c r="AP206" s="71" t="s">
        <v>33</v>
      </c>
      <c r="AQ206" s="71">
        <v>1</v>
      </c>
      <c r="AR206" s="71">
        <v>1</v>
      </c>
      <c r="AS206" s="71">
        <v>1</v>
      </c>
      <c r="AT206" s="74" t="s">
        <v>33</v>
      </c>
      <c r="AU206" s="71" t="s">
        <v>33</v>
      </c>
      <c r="AV206" s="71" t="s">
        <v>33</v>
      </c>
      <c r="AW206" s="71" t="s">
        <v>33</v>
      </c>
      <c r="AX206" s="71" t="s">
        <v>33</v>
      </c>
      <c r="AY206" s="71" t="s">
        <v>33</v>
      </c>
      <c r="AZ206" s="76">
        <f t="shared" si="61"/>
        <v>1</v>
      </c>
      <c r="BA206" s="71">
        <v>0</v>
      </c>
      <c r="BB206" s="71" t="s">
        <v>33</v>
      </c>
      <c r="BC206" s="71">
        <f t="shared" si="53"/>
        <v>259</v>
      </c>
      <c r="BD206" s="71">
        <v>1</v>
      </c>
      <c r="BE206" s="44" t="s">
        <v>174</v>
      </c>
      <c r="BF206" s="71">
        <f t="shared" si="57"/>
        <v>91</v>
      </c>
    </row>
    <row r="207" spans="1:58" s="22" customFormat="1">
      <c r="A207" s="80" t="s">
        <v>169</v>
      </c>
      <c r="B207" s="81">
        <v>1993</v>
      </c>
      <c r="C207" s="74" t="s">
        <v>202</v>
      </c>
      <c r="D207" s="81">
        <v>530</v>
      </c>
      <c r="E207" s="74" t="s">
        <v>204</v>
      </c>
      <c r="F207" s="71">
        <v>1404</v>
      </c>
      <c r="G207" s="48" t="s">
        <v>172</v>
      </c>
      <c r="H207" s="48" t="s">
        <v>87</v>
      </c>
      <c r="I207" s="101">
        <v>1</v>
      </c>
      <c r="J207" s="22">
        <v>5</v>
      </c>
      <c r="K207" s="22">
        <v>4</v>
      </c>
      <c r="L207" s="22">
        <v>114</v>
      </c>
      <c r="M207" s="16">
        <v>1000</v>
      </c>
      <c r="N207" s="16">
        <v>1000</v>
      </c>
      <c r="O207" s="22">
        <v>12400000</v>
      </c>
      <c r="P207" s="22" t="s">
        <v>170</v>
      </c>
      <c r="Q207" s="75">
        <f t="shared" si="56"/>
        <v>8.0645161290322578E-3</v>
      </c>
      <c r="R207" s="22">
        <v>-1</v>
      </c>
      <c r="S207" s="22">
        <v>-1</v>
      </c>
      <c r="T207" s="22">
        <v>-1</v>
      </c>
      <c r="U207" s="22">
        <v>-1</v>
      </c>
      <c r="V207" s="22">
        <v>-1</v>
      </c>
      <c r="W207" s="22">
        <v>-1</v>
      </c>
      <c r="X207" s="77">
        <f t="shared" si="58"/>
        <v>-1</v>
      </c>
      <c r="Y207" s="22">
        <v>-1</v>
      </c>
      <c r="Z207" s="22">
        <v>-1</v>
      </c>
      <c r="AA207" s="22" t="s">
        <v>33</v>
      </c>
      <c r="AB207" s="22" t="s">
        <v>33</v>
      </c>
      <c r="AC207" s="22">
        <v>-1</v>
      </c>
      <c r="AD207" s="22">
        <v>-1</v>
      </c>
      <c r="AE207" s="22">
        <v>-1</v>
      </c>
      <c r="AF207" s="22" t="s">
        <v>33</v>
      </c>
      <c r="AG207" s="22" t="s">
        <v>33</v>
      </c>
      <c r="AH207" s="77">
        <f t="shared" si="59"/>
        <v>-1</v>
      </c>
      <c r="AI207" s="77">
        <f t="shared" ref="AI207:AI211" si="62">AVERAGE(X207,AH207)</f>
        <v>-1</v>
      </c>
      <c r="AJ207" s="78">
        <v>166</v>
      </c>
      <c r="AK207" s="78">
        <v>-1</v>
      </c>
      <c r="AL207" s="22">
        <v>-1</v>
      </c>
      <c r="AM207" s="22" t="s">
        <v>33</v>
      </c>
      <c r="AN207" s="22">
        <v>-1</v>
      </c>
      <c r="AO207" s="22">
        <v>-1</v>
      </c>
      <c r="AP207" s="22" t="s">
        <v>33</v>
      </c>
      <c r="AQ207" s="22">
        <v>-1</v>
      </c>
      <c r="AR207" s="22" t="s">
        <v>33</v>
      </c>
      <c r="AS207" s="22">
        <v>0</v>
      </c>
      <c r="AT207" s="22" t="s">
        <v>33</v>
      </c>
      <c r="AU207" s="22" t="s">
        <v>33</v>
      </c>
      <c r="AV207" s="22" t="s">
        <v>33</v>
      </c>
      <c r="AW207" s="22" t="s">
        <v>33</v>
      </c>
      <c r="AX207" s="22">
        <v>-1</v>
      </c>
      <c r="AY207" s="22" t="s">
        <v>33</v>
      </c>
      <c r="AZ207" s="77">
        <f t="shared" si="61"/>
        <v>-0.8571428571428571</v>
      </c>
      <c r="BA207" s="22">
        <v>1</v>
      </c>
      <c r="BB207" s="49">
        <v>35796</v>
      </c>
      <c r="BC207" s="22">
        <v>12</v>
      </c>
      <c r="BD207" s="22">
        <v>1</v>
      </c>
      <c r="BE207" s="49">
        <v>35796</v>
      </c>
      <c r="BF207" s="22">
        <v>12</v>
      </c>
    </row>
    <row r="208" spans="1:58" s="22" customFormat="1">
      <c r="A208" s="80" t="s">
        <v>169</v>
      </c>
      <c r="B208" s="81">
        <v>1994</v>
      </c>
      <c r="C208" s="74" t="s">
        <v>202</v>
      </c>
      <c r="D208" s="81">
        <v>530</v>
      </c>
      <c r="E208" s="74" t="s">
        <v>204</v>
      </c>
      <c r="F208" s="71">
        <v>1404</v>
      </c>
      <c r="G208" s="48" t="s">
        <v>172</v>
      </c>
      <c r="H208" s="48" t="s">
        <v>87</v>
      </c>
      <c r="I208" s="101">
        <v>1</v>
      </c>
      <c r="J208" s="22">
        <v>5</v>
      </c>
      <c r="K208" s="22">
        <v>4</v>
      </c>
      <c r="L208" s="22">
        <v>114</v>
      </c>
      <c r="M208" s="16">
        <v>1000</v>
      </c>
      <c r="N208" s="16">
        <v>1000</v>
      </c>
      <c r="O208" s="22">
        <v>12400000</v>
      </c>
      <c r="P208" s="16" t="s">
        <v>170</v>
      </c>
      <c r="Q208" s="75">
        <f t="shared" si="56"/>
        <v>8.0645161290322578E-3</v>
      </c>
      <c r="R208" s="22">
        <v>-1</v>
      </c>
      <c r="S208" s="22">
        <v>-1</v>
      </c>
      <c r="T208" s="22">
        <v>-1</v>
      </c>
      <c r="U208" s="22">
        <v>-1</v>
      </c>
      <c r="V208" s="22">
        <v>-1</v>
      </c>
      <c r="W208" s="22">
        <v>-1</v>
      </c>
      <c r="X208" s="77">
        <f t="shared" si="58"/>
        <v>-1</v>
      </c>
      <c r="Y208" s="22">
        <v>-1</v>
      </c>
      <c r="Z208" s="22">
        <v>0</v>
      </c>
      <c r="AA208" s="22" t="s">
        <v>69</v>
      </c>
      <c r="AB208" s="22" t="s">
        <v>69</v>
      </c>
      <c r="AC208" s="22">
        <v>-1</v>
      </c>
      <c r="AD208" s="22">
        <v>-1</v>
      </c>
      <c r="AE208" s="22">
        <v>-1</v>
      </c>
      <c r="AF208" s="22" t="s">
        <v>33</v>
      </c>
      <c r="AG208" s="22" t="s">
        <v>33</v>
      </c>
      <c r="AH208" s="77">
        <f t="shared" si="59"/>
        <v>-0.8</v>
      </c>
      <c r="AI208" s="77">
        <f t="shared" si="62"/>
        <v>-0.9</v>
      </c>
      <c r="AJ208" s="22">
        <v>126</v>
      </c>
      <c r="AK208" s="78">
        <v>-1</v>
      </c>
      <c r="AL208" s="22">
        <v>-1</v>
      </c>
      <c r="AM208" s="22" t="s">
        <v>33</v>
      </c>
      <c r="AN208" s="22">
        <v>-1</v>
      </c>
      <c r="AO208" s="22">
        <v>-1</v>
      </c>
      <c r="AP208" s="22" t="s">
        <v>33</v>
      </c>
      <c r="AQ208" s="22">
        <v>-1</v>
      </c>
      <c r="AR208" s="22" t="s">
        <v>33</v>
      </c>
      <c r="AS208" s="22">
        <v>0</v>
      </c>
      <c r="AT208" s="22" t="s">
        <v>33</v>
      </c>
      <c r="AU208" s="22" t="s">
        <v>33</v>
      </c>
      <c r="AV208" s="22" t="s">
        <v>33</v>
      </c>
      <c r="AW208" s="22" t="s">
        <v>33</v>
      </c>
      <c r="AX208" s="22">
        <v>-1</v>
      </c>
      <c r="AY208" s="22" t="s">
        <v>33</v>
      </c>
      <c r="AZ208" s="77">
        <f t="shared" si="61"/>
        <v>-0.8571428571428571</v>
      </c>
      <c r="BA208" s="22">
        <v>1</v>
      </c>
      <c r="BB208" s="49">
        <v>35796</v>
      </c>
      <c r="BC208" s="22">
        <f>SUM(BC207,12)</f>
        <v>24</v>
      </c>
      <c r="BD208" s="22">
        <v>1</v>
      </c>
      <c r="BE208" s="49">
        <v>35796</v>
      </c>
      <c r="BF208" s="22">
        <f>SUM(BF207,12)</f>
        <v>24</v>
      </c>
    </row>
    <row r="209" spans="1:1023" s="22" customFormat="1">
      <c r="A209" s="80" t="s">
        <v>169</v>
      </c>
      <c r="B209" s="81">
        <v>1995</v>
      </c>
      <c r="C209" s="74" t="s">
        <v>202</v>
      </c>
      <c r="D209" s="81">
        <v>530</v>
      </c>
      <c r="E209" s="74" t="s">
        <v>204</v>
      </c>
      <c r="F209" s="71">
        <v>1404</v>
      </c>
      <c r="G209" s="48" t="s">
        <v>172</v>
      </c>
      <c r="H209" s="48" t="s">
        <v>87</v>
      </c>
      <c r="I209" s="101">
        <v>1</v>
      </c>
      <c r="J209" s="22">
        <v>5</v>
      </c>
      <c r="K209" s="22">
        <v>4</v>
      </c>
      <c r="L209" s="22">
        <v>114</v>
      </c>
      <c r="M209" s="16">
        <v>1000</v>
      </c>
      <c r="N209" s="16">
        <v>1000</v>
      </c>
      <c r="O209" s="22">
        <v>12400000</v>
      </c>
      <c r="P209" s="22" t="s">
        <v>170</v>
      </c>
      <c r="Q209" s="75">
        <f t="shared" si="56"/>
        <v>8.0645161290322578E-3</v>
      </c>
      <c r="R209" s="22">
        <v>-1</v>
      </c>
      <c r="S209" s="22">
        <v>-1</v>
      </c>
      <c r="T209" s="22">
        <v>-1</v>
      </c>
      <c r="U209" s="22">
        <v>-1</v>
      </c>
      <c r="V209" s="22">
        <v>-1</v>
      </c>
      <c r="W209" s="22">
        <v>-1</v>
      </c>
      <c r="X209" s="77">
        <f t="shared" si="58"/>
        <v>-1</v>
      </c>
      <c r="Y209" s="22">
        <v>-1</v>
      </c>
      <c r="Z209" s="22">
        <v>0</v>
      </c>
      <c r="AA209" s="22" t="s">
        <v>69</v>
      </c>
      <c r="AB209" s="22" t="s">
        <v>69</v>
      </c>
      <c r="AC209" s="22">
        <v>-1</v>
      </c>
      <c r="AD209" s="22">
        <v>-1</v>
      </c>
      <c r="AE209" s="22">
        <v>-1</v>
      </c>
      <c r="AF209" s="22" t="s">
        <v>33</v>
      </c>
      <c r="AG209" s="22" t="s">
        <v>33</v>
      </c>
      <c r="AH209" s="77">
        <f t="shared" si="59"/>
        <v>-0.8</v>
      </c>
      <c r="AI209" s="77">
        <f t="shared" si="62"/>
        <v>-0.9</v>
      </c>
      <c r="AJ209" s="22">
        <v>134</v>
      </c>
      <c r="AK209" s="78">
        <v>-1</v>
      </c>
      <c r="AL209" s="22">
        <v>-1</v>
      </c>
      <c r="AM209" s="22" t="s">
        <v>33</v>
      </c>
      <c r="AN209" s="22">
        <v>-1</v>
      </c>
      <c r="AO209" s="22">
        <v>-1</v>
      </c>
      <c r="AP209" s="22" t="s">
        <v>33</v>
      </c>
      <c r="AQ209" s="22">
        <v>-1</v>
      </c>
      <c r="AR209" s="22" t="s">
        <v>33</v>
      </c>
      <c r="AS209" s="22">
        <v>0</v>
      </c>
      <c r="AT209" s="22" t="s">
        <v>33</v>
      </c>
      <c r="AU209" s="22" t="s">
        <v>33</v>
      </c>
      <c r="AV209" s="22" t="s">
        <v>33</v>
      </c>
      <c r="AW209" s="22" t="s">
        <v>33</v>
      </c>
      <c r="AX209" s="22">
        <v>-1</v>
      </c>
      <c r="AY209" s="22" t="s">
        <v>33</v>
      </c>
      <c r="AZ209" s="77">
        <f t="shared" si="61"/>
        <v>-0.8571428571428571</v>
      </c>
      <c r="BA209" s="22">
        <v>1</v>
      </c>
      <c r="BB209" s="49">
        <v>35796</v>
      </c>
      <c r="BC209" s="22">
        <f>SUM(BC208,12)</f>
        <v>36</v>
      </c>
      <c r="BD209" s="22">
        <v>1</v>
      </c>
      <c r="BE209" s="49">
        <v>35796</v>
      </c>
      <c r="BF209" s="22">
        <f>SUM(BF208,12)</f>
        <v>36</v>
      </c>
    </row>
    <row r="210" spans="1:1023" s="22" customFormat="1">
      <c r="A210" s="80" t="s">
        <v>169</v>
      </c>
      <c r="B210" s="81">
        <v>1996</v>
      </c>
      <c r="C210" s="74" t="s">
        <v>202</v>
      </c>
      <c r="D210" s="81">
        <v>530</v>
      </c>
      <c r="E210" s="74" t="s">
        <v>204</v>
      </c>
      <c r="F210" s="71">
        <v>1404</v>
      </c>
      <c r="G210" s="48" t="s">
        <v>172</v>
      </c>
      <c r="H210" s="48" t="s">
        <v>87</v>
      </c>
      <c r="I210" s="101">
        <v>1</v>
      </c>
      <c r="J210" s="22">
        <v>5</v>
      </c>
      <c r="K210" s="22">
        <v>4</v>
      </c>
      <c r="L210" s="22">
        <v>114</v>
      </c>
      <c r="M210" s="16">
        <v>1000</v>
      </c>
      <c r="N210" s="16">
        <v>1000</v>
      </c>
      <c r="O210" s="22">
        <v>12400000</v>
      </c>
      <c r="P210" s="16" t="s">
        <v>170</v>
      </c>
      <c r="Q210" s="75">
        <f t="shared" si="56"/>
        <v>8.0645161290322578E-3</v>
      </c>
      <c r="R210" s="22">
        <v>-1</v>
      </c>
      <c r="S210" s="22">
        <v>-1</v>
      </c>
      <c r="T210" s="22">
        <v>-1</v>
      </c>
      <c r="U210" s="22">
        <v>-1</v>
      </c>
      <c r="V210" s="22">
        <v>-1</v>
      </c>
      <c r="W210" s="22">
        <v>-1</v>
      </c>
      <c r="X210" s="77">
        <f t="shared" si="58"/>
        <v>-1</v>
      </c>
      <c r="Y210" s="22">
        <v>-1</v>
      </c>
      <c r="Z210" s="22">
        <v>0</v>
      </c>
      <c r="AA210" s="22" t="s">
        <v>69</v>
      </c>
      <c r="AB210" s="22" t="s">
        <v>69</v>
      </c>
      <c r="AC210" s="22">
        <v>-1</v>
      </c>
      <c r="AD210" s="22">
        <v>-1</v>
      </c>
      <c r="AE210" s="22">
        <v>-1</v>
      </c>
      <c r="AF210" s="22" t="s">
        <v>33</v>
      </c>
      <c r="AG210" s="22" t="s">
        <v>33</v>
      </c>
      <c r="AH210" s="77">
        <f t="shared" si="59"/>
        <v>-0.8</v>
      </c>
      <c r="AI210" s="77">
        <f t="shared" si="62"/>
        <v>-0.9</v>
      </c>
      <c r="AJ210" s="22">
        <v>145</v>
      </c>
      <c r="AK210" s="78">
        <v>-1</v>
      </c>
      <c r="AL210" s="22">
        <v>-1</v>
      </c>
      <c r="AM210" s="22" t="s">
        <v>33</v>
      </c>
      <c r="AN210" s="22">
        <v>-1</v>
      </c>
      <c r="AO210" s="22">
        <v>-1</v>
      </c>
      <c r="AP210" s="22" t="s">
        <v>33</v>
      </c>
      <c r="AQ210" s="22">
        <v>-1</v>
      </c>
      <c r="AR210" s="22" t="s">
        <v>33</v>
      </c>
      <c r="AS210" s="22">
        <v>0</v>
      </c>
      <c r="AT210" s="22" t="s">
        <v>33</v>
      </c>
      <c r="AU210" s="22" t="s">
        <v>33</v>
      </c>
      <c r="AV210" s="22" t="s">
        <v>33</v>
      </c>
      <c r="AW210" s="22" t="s">
        <v>33</v>
      </c>
      <c r="AX210" s="22">
        <v>-1</v>
      </c>
      <c r="AY210" s="22" t="s">
        <v>33</v>
      </c>
      <c r="AZ210" s="77">
        <f t="shared" si="61"/>
        <v>-0.8571428571428571</v>
      </c>
      <c r="BA210" s="22">
        <v>1</v>
      </c>
      <c r="BB210" s="49">
        <v>35796</v>
      </c>
      <c r="BC210" s="22">
        <f>SUM(BC209,12)</f>
        <v>48</v>
      </c>
      <c r="BD210" s="22">
        <v>1</v>
      </c>
      <c r="BE210" s="49">
        <v>35796</v>
      </c>
      <c r="BF210" s="22">
        <f>SUM(BF209,12)</f>
        <v>48</v>
      </c>
    </row>
    <row r="211" spans="1:1023" s="22" customFormat="1">
      <c r="A211" s="80" t="s">
        <v>169</v>
      </c>
      <c r="B211" s="81">
        <v>1997</v>
      </c>
      <c r="C211" s="74" t="s">
        <v>202</v>
      </c>
      <c r="D211" s="81">
        <v>530</v>
      </c>
      <c r="E211" s="74" t="s">
        <v>204</v>
      </c>
      <c r="F211" s="71">
        <v>1404</v>
      </c>
      <c r="G211" s="48" t="s">
        <v>172</v>
      </c>
      <c r="H211" s="48" t="s">
        <v>87</v>
      </c>
      <c r="I211" s="101">
        <v>1</v>
      </c>
      <c r="J211" s="22">
        <v>5</v>
      </c>
      <c r="K211" s="22">
        <v>4</v>
      </c>
      <c r="L211" s="22">
        <v>114</v>
      </c>
      <c r="M211" s="16">
        <v>1000</v>
      </c>
      <c r="N211" s="16">
        <v>1000</v>
      </c>
      <c r="O211" s="22">
        <v>12400000</v>
      </c>
      <c r="P211" s="22" t="s">
        <v>170</v>
      </c>
      <c r="Q211" s="75">
        <f t="shared" si="56"/>
        <v>8.0645161290322578E-3</v>
      </c>
      <c r="R211" s="22">
        <v>-1</v>
      </c>
      <c r="S211" s="22">
        <v>-1</v>
      </c>
      <c r="T211" s="22">
        <v>-1</v>
      </c>
      <c r="U211" s="22">
        <v>-1</v>
      </c>
      <c r="V211" s="22">
        <v>-1</v>
      </c>
      <c r="W211" s="22">
        <v>-1</v>
      </c>
      <c r="X211" s="77">
        <f t="shared" si="58"/>
        <v>-1</v>
      </c>
      <c r="Y211" s="22">
        <v>-1</v>
      </c>
      <c r="Z211" s="22">
        <v>0</v>
      </c>
      <c r="AA211" s="22" t="s">
        <v>69</v>
      </c>
      <c r="AB211" s="22" t="s">
        <v>69</v>
      </c>
      <c r="AC211" s="22">
        <v>-1</v>
      </c>
      <c r="AD211" s="22">
        <v>-1</v>
      </c>
      <c r="AE211" s="22">
        <v>-1</v>
      </c>
      <c r="AF211" s="22" t="s">
        <v>33</v>
      </c>
      <c r="AG211" s="22" t="s">
        <v>33</v>
      </c>
      <c r="AH211" s="77">
        <f t="shared" si="59"/>
        <v>-0.8</v>
      </c>
      <c r="AI211" s="77">
        <f t="shared" si="62"/>
        <v>-0.9</v>
      </c>
      <c r="AJ211" s="22">
        <v>142</v>
      </c>
      <c r="AK211" s="78">
        <v>-1</v>
      </c>
      <c r="AL211" s="22">
        <v>-1</v>
      </c>
      <c r="AM211" s="22" t="s">
        <v>33</v>
      </c>
      <c r="AN211" s="22">
        <v>-1</v>
      </c>
      <c r="AO211" s="22">
        <v>-1</v>
      </c>
      <c r="AP211" s="22" t="s">
        <v>33</v>
      </c>
      <c r="AQ211" s="22">
        <v>-1</v>
      </c>
      <c r="AR211" s="22" t="s">
        <v>33</v>
      </c>
      <c r="AS211" s="22">
        <v>0</v>
      </c>
      <c r="AT211" s="22" t="s">
        <v>33</v>
      </c>
      <c r="AU211" s="22" t="s">
        <v>33</v>
      </c>
      <c r="AV211" s="22" t="s">
        <v>33</v>
      </c>
      <c r="AW211" s="22" t="s">
        <v>33</v>
      </c>
      <c r="AX211" s="22">
        <v>-1</v>
      </c>
      <c r="AY211" s="22" t="s">
        <v>33</v>
      </c>
      <c r="AZ211" s="77">
        <f t="shared" si="61"/>
        <v>-0.8571428571428571</v>
      </c>
      <c r="BA211" s="22">
        <v>1</v>
      </c>
      <c r="BB211" s="49">
        <v>35796</v>
      </c>
      <c r="BC211" s="22">
        <f>SUM(BC210,12)</f>
        <v>60</v>
      </c>
      <c r="BD211" s="22">
        <v>1</v>
      </c>
      <c r="BE211" s="49">
        <v>35796</v>
      </c>
      <c r="BF211" s="22">
        <f>SUM(BF210,12)</f>
        <v>60</v>
      </c>
    </row>
    <row r="212" spans="1:1023" s="71" customFormat="1">
      <c r="A212" s="81" t="s">
        <v>62</v>
      </c>
      <c r="B212" s="81">
        <v>1994</v>
      </c>
      <c r="C212" s="81" t="s">
        <v>206</v>
      </c>
      <c r="D212" s="81">
        <v>372</v>
      </c>
      <c r="E212" s="81" t="s">
        <v>207</v>
      </c>
      <c r="F212" s="65">
        <v>1185</v>
      </c>
      <c r="G212" s="24" t="s">
        <v>126</v>
      </c>
      <c r="H212" s="24" t="s">
        <v>127</v>
      </c>
      <c r="I212" s="101">
        <v>1</v>
      </c>
      <c r="J212" s="65">
        <v>1</v>
      </c>
      <c r="K212" s="65">
        <v>4</v>
      </c>
      <c r="L212" s="65">
        <v>15</v>
      </c>
      <c r="M212" s="65">
        <v>2000</v>
      </c>
      <c r="N212" s="65">
        <v>8000</v>
      </c>
      <c r="O212" s="65">
        <v>500000</v>
      </c>
      <c r="P212" s="75">
        <f t="shared" si="55"/>
        <v>0.4</v>
      </c>
      <c r="Q212" s="75">
        <f t="shared" ref="Q212:Q230" si="63">N212/O212*100</f>
        <v>1.6</v>
      </c>
      <c r="R212" s="65">
        <v>1</v>
      </c>
      <c r="S212" s="65">
        <v>1</v>
      </c>
      <c r="T212" s="65">
        <v>1</v>
      </c>
      <c r="U212" s="65">
        <v>0</v>
      </c>
      <c r="V212" s="65">
        <v>1</v>
      </c>
      <c r="W212" s="65">
        <v>0</v>
      </c>
      <c r="X212" s="76">
        <f t="shared" si="58"/>
        <v>0.66666666666666663</v>
      </c>
      <c r="Y212" s="65" t="s">
        <v>33</v>
      </c>
      <c r="Z212" s="65">
        <v>0</v>
      </c>
      <c r="AA212" s="65">
        <v>0</v>
      </c>
      <c r="AB212" s="65" t="s">
        <v>69</v>
      </c>
      <c r="AC212" s="65">
        <v>0</v>
      </c>
      <c r="AD212" s="65">
        <v>0</v>
      </c>
      <c r="AE212" s="65">
        <v>0</v>
      </c>
      <c r="AF212" s="65">
        <v>0</v>
      </c>
      <c r="AG212" s="65">
        <v>1</v>
      </c>
      <c r="AH212" s="76">
        <f t="shared" si="59"/>
        <v>0.14285714285714285</v>
      </c>
      <c r="AI212" s="76">
        <f t="shared" si="60"/>
        <v>0.40476190476190477</v>
      </c>
      <c r="AJ212" s="25">
        <v>517</v>
      </c>
      <c r="AK212" s="65">
        <v>1</v>
      </c>
      <c r="AL212" s="65">
        <v>1</v>
      </c>
      <c r="AM212" s="65" t="s">
        <v>33</v>
      </c>
      <c r="AN212" s="65">
        <v>1</v>
      </c>
      <c r="AO212" s="65">
        <v>1</v>
      </c>
      <c r="AP212" s="65" t="s">
        <v>33</v>
      </c>
      <c r="AQ212" s="65" t="s">
        <v>33</v>
      </c>
      <c r="AR212" s="65" t="s">
        <v>33</v>
      </c>
      <c r="AS212" s="65" t="s">
        <v>33</v>
      </c>
      <c r="AT212" s="65" t="s">
        <v>33</v>
      </c>
      <c r="AU212" s="65" t="s">
        <v>33</v>
      </c>
      <c r="AV212" s="65">
        <v>0</v>
      </c>
      <c r="AW212" s="65" t="s">
        <v>33</v>
      </c>
      <c r="AX212" s="65" t="s">
        <v>33</v>
      </c>
      <c r="AY212" s="65" t="s">
        <v>33</v>
      </c>
      <c r="AZ212" s="65">
        <v>0.8</v>
      </c>
      <c r="BA212" s="65">
        <v>0</v>
      </c>
      <c r="BB212" s="65" t="s">
        <v>33</v>
      </c>
      <c r="BC212" s="65">
        <v>13</v>
      </c>
      <c r="BD212" s="65">
        <v>0</v>
      </c>
      <c r="BE212" s="65" t="s">
        <v>33</v>
      </c>
      <c r="BF212" s="65">
        <v>13</v>
      </c>
      <c r="BG212" s="65"/>
      <c r="BH212" s="65"/>
      <c r="BI212" s="65"/>
      <c r="BJ212" s="65"/>
      <c r="BK212" s="65"/>
      <c r="BL212" s="65"/>
      <c r="BM212" s="65"/>
      <c r="BN212" s="65"/>
      <c r="BO212" s="65"/>
      <c r="BP212" s="65"/>
      <c r="BQ212" s="65"/>
      <c r="BR212" s="65"/>
      <c r="BS212" s="65"/>
      <c r="BT212" s="65"/>
      <c r="BU212" s="65"/>
      <c r="BV212" s="65"/>
      <c r="BW212" s="65"/>
      <c r="BX212" s="65"/>
      <c r="BY212" s="65"/>
      <c r="BZ212" s="65"/>
      <c r="CA212" s="65"/>
      <c r="CB212" s="65"/>
      <c r="CC212" s="65"/>
      <c r="CD212" s="65"/>
      <c r="CE212" s="65"/>
      <c r="CF212" s="65"/>
      <c r="CG212" s="65"/>
      <c r="CH212" s="65"/>
      <c r="CI212" s="65"/>
      <c r="CJ212" s="65"/>
      <c r="CK212" s="65"/>
      <c r="CL212" s="65"/>
      <c r="CM212" s="65"/>
      <c r="CN212" s="65"/>
      <c r="CO212" s="65"/>
      <c r="CP212" s="65"/>
      <c r="CQ212" s="65"/>
      <c r="CR212" s="65"/>
      <c r="CS212" s="65"/>
      <c r="CT212" s="65"/>
      <c r="CU212" s="65"/>
      <c r="CV212" s="65"/>
      <c r="CW212" s="65"/>
      <c r="CX212" s="65"/>
      <c r="CY212" s="65"/>
      <c r="CZ212" s="65"/>
      <c r="DA212" s="65"/>
      <c r="DB212" s="65"/>
      <c r="DC212" s="65"/>
      <c r="DD212" s="65"/>
      <c r="DE212" s="65"/>
      <c r="DF212" s="65"/>
      <c r="DG212" s="65"/>
      <c r="DH212" s="65"/>
      <c r="DI212" s="65"/>
      <c r="DJ212" s="65"/>
      <c r="DK212" s="65"/>
      <c r="DL212" s="65"/>
      <c r="DM212" s="65"/>
      <c r="DN212" s="65"/>
      <c r="DO212" s="65"/>
      <c r="DP212" s="65"/>
      <c r="DQ212" s="65"/>
      <c r="DR212" s="65"/>
      <c r="DS212" s="65"/>
      <c r="DT212" s="65"/>
      <c r="DU212" s="65"/>
      <c r="DV212" s="65"/>
      <c r="DW212" s="65"/>
      <c r="DX212" s="65"/>
      <c r="DY212" s="65"/>
      <c r="DZ212" s="65"/>
      <c r="EA212" s="65"/>
      <c r="EB212" s="65"/>
      <c r="EC212" s="65"/>
      <c r="ED212" s="65"/>
      <c r="EE212" s="65"/>
      <c r="EF212" s="65"/>
      <c r="EG212" s="65"/>
      <c r="EH212" s="65"/>
      <c r="EI212" s="65"/>
      <c r="EJ212" s="65"/>
      <c r="EK212" s="65"/>
      <c r="EL212" s="65"/>
      <c r="EM212" s="65"/>
      <c r="EN212" s="65"/>
      <c r="EO212" s="65"/>
      <c r="EP212" s="65"/>
      <c r="EQ212" s="65"/>
      <c r="ER212" s="65"/>
      <c r="ES212" s="65"/>
      <c r="ET212" s="65"/>
      <c r="EU212" s="65"/>
      <c r="EV212" s="65"/>
      <c r="EW212" s="65"/>
      <c r="EX212" s="65"/>
      <c r="EY212" s="65"/>
      <c r="EZ212" s="65"/>
      <c r="FA212" s="65"/>
      <c r="FB212" s="65"/>
      <c r="FC212" s="65"/>
      <c r="FD212" s="65"/>
      <c r="FE212" s="65"/>
      <c r="FF212" s="65"/>
      <c r="FG212" s="65"/>
      <c r="FH212" s="65"/>
      <c r="FI212" s="65"/>
      <c r="FJ212" s="65"/>
      <c r="FK212" s="65"/>
      <c r="FL212" s="65"/>
      <c r="FM212" s="65"/>
      <c r="FN212" s="65"/>
      <c r="FO212" s="65"/>
      <c r="FP212" s="65"/>
      <c r="FQ212" s="65"/>
      <c r="FR212" s="65"/>
      <c r="FS212" s="65"/>
      <c r="FT212" s="65"/>
      <c r="FU212" s="65"/>
      <c r="FV212" s="65"/>
      <c r="FW212" s="65"/>
      <c r="FX212" s="65"/>
      <c r="FY212" s="65"/>
      <c r="FZ212" s="65"/>
      <c r="GA212" s="65"/>
      <c r="GB212" s="65"/>
      <c r="GC212" s="65"/>
      <c r="GD212" s="65"/>
      <c r="GE212" s="65"/>
      <c r="GF212" s="65"/>
      <c r="GG212" s="65"/>
      <c r="GH212" s="65"/>
      <c r="GI212" s="65"/>
      <c r="GJ212" s="65"/>
      <c r="GK212" s="65"/>
      <c r="GL212" s="65"/>
      <c r="GM212" s="65"/>
      <c r="GN212" s="65"/>
      <c r="GO212" s="65"/>
      <c r="GP212" s="65"/>
      <c r="GQ212" s="65"/>
      <c r="GR212" s="65"/>
      <c r="GS212" s="65"/>
      <c r="GT212" s="65"/>
      <c r="GU212" s="65"/>
      <c r="GV212" s="65"/>
      <c r="GW212" s="65"/>
      <c r="GX212" s="65"/>
      <c r="GY212" s="65"/>
      <c r="GZ212" s="65"/>
      <c r="HA212" s="65"/>
      <c r="HB212" s="65"/>
      <c r="HC212" s="65"/>
      <c r="HD212" s="65"/>
      <c r="HE212" s="65"/>
      <c r="HF212" s="65"/>
      <c r="HG212" s="65"/>
      <c r="HH212" s="65"/>
      <c r="HI212" s="65"/>
      <c r="HJ212" s="65"/>
      <c r="HK212" s="65"/>
      <c r="HL212" s="65"/>
      <c r="HM212" s="65"/>
      <c r="HN212" s="65"/>
      <c r="HO212" s="65"/>
      <c r="HP212" s="65"/>
      <c r="HQ212" s="65"/>
      <c r="HR212" s="65"/>
      <c r="HS212" s="65"/>
      <c r="HT212" s="65"/>
      <c r="HU212" s="65"/>
      <c r="HV212" s="65"/>
      <c r="HW212" s="65"/>
      <c r="HX212" s="65"/>
      <c r="HY212" s="65"/>
      <c r="HZ212" s="65"/>
      <c r="IA212" s="65"/>
      <c r="IB212" s="65"/>
      <c r="IC212" s="65"/>
      <c r="ID212" s="65"/>
      <c r="IE212" s="65"/>
      <c r="IF212" s="65"/>
      <c r="IG212" s="65"/>
      <c r="IH212" s="65"/>
      <c r="II212" s="65"/>
      <c r="IJ212" s="65"/>
      <c r="IK212" s="65"/>
      <c r="IL212" s="65"/>
      <c r="IM212" s="65"/>
      <c r="IN212" s="65"/>
      <c r="IO212" s="65"/>
      <c r="IP212" s="65"/>
      <c r="IQ212" s="65"/>
      <c r="IR212" s="65"/>
      <c r="IS212" s="65"/>
      <c r="IT212" s="65"/>
      <c r="IU212" s="65"/>
      <c r="IV212" s="65"/>
      <c r="IW212" s="65"/>
      <c r="IX212" s="65"/>
      <c r="IY212" s="65"/>
      <c r="IZ212" s="65"/>
      <c r="JA212" s="65"/>
      <c r="JB212" s="65"/>
      <c r="JC212" s="65"/>
      <c r="JD212" s="65"/>
      <c r="JE212" s="65"/>
      <c r="JF212" s="65"/>
      <c r="JG212" s="65"/>
      <c r="JH212" s="65"/>
      <c r="JI212" s="65"/>
      <c r="JJ212" s="65"/>
      <c r="JK212" s="65"/>
      <c r="JL212" s="65"/>
      <c r="JM212" s="65"/>
      <c r="JN212" s="65"/>
      <c r="JO212" s="65"/>
      <c r="JP212" s="65"/>
      <c r="JQ212" s="65"/>
      <c r="JR212" s="65"/>
      <c r="JS212" s="65"/>
      <c r="JT212" s="65"/>
      <c r="JU212" s="65"/>
      <c r="JV212" s="65"/>
      <c r="JW212" s="65"/>
      <c r="JX212" s="65"/>
      <c r="JY212" s="65"/>
      <c r="JZ212" s="65"/>
      <c r="KA212" s="65"/>
      <c r="KB212" s="65"/>
      <c r="KC212" s="65"/>
      <c r="KD212" s="65"/>
      <c r="KE212" s="65"/>
      <c r="KF212" s="65"/>
      <c r="KG212" s="65"/>
      <c r="KH212" s="65"/>
      <c r="KI212" s="65"/>
      <c r="KJ212" s="65"/>
      <c r="KK212" s="65"/>
      <c r="KL212" s="65"/>
      <c r="KM212" s="65"/>
      <c r="KN212" s="65"/>
      <c r="KO212" s="65"/>
      <c r="KP212" s="65"/>
      <c r="KQ212" s="65"/>
      <c r="KR212" s="65"/>
      <c r="KS212" s="65"/>
      <c r="KT212" s="65"/>
      <c r="KU212" s="65"/>
      <c r="KV212" s="65"/>
      <c r="KW212" s="65"/>
      <c r="KX212" s="65"/>
      <c r="KY212" s="65"/>
      <c r="KZ212" s="65"/>
      <c r="LA212" s="65"/>
      <c r="LB212" s="65"/>
      <c r="LC212" s="65"/>
      <c r="LD212" s="65"/>
      <c r="LE212" s="65"/>
      <c r="LF212" s="65"/>
      <c r="LG212" s="65"/>
      <c r="LH212" s="65"/>
      <c r="LI212" s="65"/>
      <c r="LJ212" s="65"/>
      <c r="LK212" s="65"/>
      <c r="LL212" s="65"/>
      <c r="LM212" s="65"/>
      <c r="LN212" s="65"/>
      <c r="LO212" s="65"/>
      <c r="LP212" s="65"/>
      <c r="LQ212" s="65"/>
      <c r="LR212" s="65"/>
      <c r="LS212" s="65"/>
      <c r="LT212" s="65"/>
      <c r="LU212" s="65"/>
      <c r="LV212" s="65"/>
      <c r="LW212" s="65"/>
      <c r="LX212" s="65"/>
      <c r="LY212" s="65"/>
      <c r="LZ212" s="65"/>
      <c r="MA212" s="65"/>
      <c r="MB212" s="65"/>
      <c r="MC212" s="65"/>
      <c r="MD212" s="65"/>
      <c r="ME212" s="65"/>
      <c r="MF212" s="65"/>
      <c r="MG212" s="65"/>
      <c r="MH212" s="65"/>
      <c r="MI212" s="65"/>
      <c r="MJ212" s="65"/>
      <c r="MK212" s="65"/>
      <c r="ML212" s="65"/>
      <c r="MM212" s="65"/>
      <c r="MN212" s="65"/>
      <c r="MO212" s="65"/>
      <c r="MP212" s="65"/>
      <c r="MQ212" s="65"/>
      <c r="MR212" s="65"/>
      <c r="MS212" s="65"/>
      <c r="MT212" s="65"/>
      <c r="MU212" s="65"/>
      <c r="MV212" s="65"/>
      <c r="MW212" s="65"/>
      <c r="MX212" s="65"/>
      <c r="MY212" s="65"/>
      <c r="MZ212" s="65"/>
      <c r="NA212" s="65"/>
      <c r="NB212" s="65"/>
      <c r="NC212" s="65"/>
      <c r="ND212" s="65"/>
      <c r="NE212" s="65"/>
      <c r="NF212" s="65"/>
      <c r="NG212" s="65"/>
      <c r="NH212" s="65"/>
      <c r="NI212" s="65"/>
      <c r="NJ212" s="65"/>
      <c r="NK212" s="65"/>
      <c r="NL212" s="65"/>
      <c r="NM212" s="65"/>
      <c r="NN212" s="65"/>
      <c r="NO212" s="65"/>
      <c r="NP212" s="65"/>
      <c r="NQ212" s="65"/>
      <c r="NR212" s="65"/>
      <c r="NS212" s="65"/>
      <c r="NT212" s="65"/>
      <c r="NU212" s="65"/>
      <c r="NV212" s="65"/>
      <c r="NW212" s="65"/>
      <c r="NX212" s="65"/>
      <c r="NY212" s="65"/>
      <c r="NZ212" s="65"/>
      <c r="OA212" s="65"/>
      <c r="OB212" s="65"/>
      <c r="OC212" s="65"/>
      <c r="OD212" s="65"/>
      <c r="OE212" s="65"/>
      <c r="OF212" s="65"/>
      <c r="OG212" s="65"/>
      <c r="OH212" s="65"/>
      <c r="OI212" s="65"/>
      <c r="OJ212" s="65"/>
      <c r="OK212" s="65"/>
      <c r="OL212" s="65"/>
      <c r="OM212" s="65"/>
      <c r="ON212" s="65"/>
      <c r="OO212" s="65"/>
      <c r="OP212" s="65"/>
      <c r="OQ212" s="65"/>
      <c r="OR212" s="65"/>
      <c r="OS212" s="65"/>
      <c r="OT212" s="65"/>
      <c r="OU212" s="65"/>
      <c r="OV212" s="65"/>
      <c r="OW212" s="65"/>
      <c r="OX212" s="65"/>
      <c r="OY212" s="65"/>
      <c r="OZ212" s="65"/>
      <c r="PA212" s="65"/>
      <c r="PB212" s="65"/>
      <c r="PC212" s="65"/>
      <c r="PD212" s="65"/>
      <c r="PE212" s="65"/>
      <c r="PF212" s="65"/>
      <c r="PG212" s="65"/>
      <c r="PH212" s="65"/>
      <c r="PI212" s="65"/>
      <c r="PJ212" s="65"/>
      <c r="PK212" s="65"/>
      <c r="PL212" s="65"/>
      <c r="PM212" s="65"/>
      <c r="PN212" s="65"/>
      <c r="PO212" s="65"/>
      <c r="PP212" s="65"/>
      <c r="PQ212" s="65"/>
      <c r="PR212" s="65"/>
      <c r="PS212" s="65"/>
      <c r="PT212" s="65"/>
      <c r="PU212" s="65"/>
      <c r="PV212" s="65"/>
      <c r="PW212" s="65"/>
      <c r="PX212" s="65"/>
      <c r="PY212" s="65"/>
      <c r="PZ212" s="65"/>
      <c r="QA212" s="65"/>
      <c r="QB212" s="65"/>
      <c r="QC212" s="65"/>
      <c r="QD212" s="65"/>
      <c r="QE212" s="65"/>
      <c r="QF212" s="65"/>
      <c r="QG212" s="65"/>
      <c r="QH212" s="65"/>
      <c r="QI212" s="65"/>
      <c r="QJ212" s="65"/>
      <c r="QK212" s="65"/>
      <c r="QL212" s="65"/>
      <c r="QM212" s="65"/>
      <c r="QN212" s="65"/>
      <c r="QO212" s="65"/>
      <c r="QP212" s="65"/>
      <c r="QQ212" s="65"/>
      <c r="QR212" s="65"/>
      <c r="QS212" s="65"/>
      <c r="QT212" s="65"/>
      <c r="QU212" s="65"/>
      <c r="QV212" s="65"/>
      <c r="QW212" s="65"/>
      <c r="QX212" s="65"/>
      <c r="QY212" s="65"/>
      <c r="QZ212" s="65"/>
      <c r="RA212" s="65"/>
      <c r="RB212" s="65"/>
      <c r="RC212" s="65"/>
      <c r="RD212" s="65"/>
      <c r="RE212" s="65"/>
      <c r="RF212" s="65"/>
      <c r="RG212" s="65"/>
      <c r="RH212" s="65"/>
      <c r="RI212" s="65"/>
      <c r="RJ212" s="65"/>
      <c r="RK212" s="65"/>
      <c r="RL212" s="65"/>
      <c r="RM212" s="65"/>
      <c r="RN212" s="65"/>
      <c r="RO212" s="65"/>
      <c r="RP212" s="65"/>
      <c r="RQ212" s="65"/>
      <c r="RR212" s="65"/>
      <c r="RS212" s="65"/>
      <c r="RT212" s="65"/>
      <c r="RU212" s="65"/>
      <c r="RV212" s="65"/>
      <c r="RW212" s="65"/>
      <c r="RX212" s="65"/>
      <c r="RY212" s="65"/>
      <c r="RZ212" s="65"/>
      <c r="SA212" s="65"/>
      <c r="SB212" s="65"/>
      <c r="SC212" s="65"/>
      <c r="SD212" s="65"/>
      <c r="SE212" s="65"/>
      <c r="SF212" s="65"/>
      <c r="SG212" s="65"/>
      <c r="SH212" s="65"/>
      <c r="SI212" s="65"/>
      <c r="SJ212" s="65"/>
      <c r="SK212" s="65"/>
      <c r="SL212" s="65"/>
      <c r="SM212" s="65"/>
      <c r="SN212" s="65"/>
      <c r="SO212" s="65"/>
      <c r="SP212" s="65"/>
      <c r="SQ212" s="65"/>
      <c r="SR212" s="65"/>
      <c r="SS212" s="65"/>
      <c r="ST212" s="65"/>
      <c r="SU212" s="65"/>
      <c r="SV212" s="65"/>
      <c r="SW212" s="65"/>
      <c r="SX212" s="65"/>
      <c r="SY212" s="65"/>
      <c r="SZ212" s="65"/>
      <c r="TA212" s="65"/>
      <c r="TB212" s="65"/>
      <c r="TC212" s="65"/>
      <c r="TD212" s="65"/>
      <c r="TE212" s="65"/>
      <c r="TF212" s="65"/>
      <c r="TG212" s="65"/>
      <c r="TH212" s="65"/>
      <c r="TI212" s="65"/>
      <c r="TJ212" s="65"/>
      <c r="TK212" s="65"/>
      <c r="TL212" s="65"/>
      <c r="TM212" s="65"/>
      <c r="TN212" s="65"/>
      <c r="TO212" s="65"/>
      <c r="TP212" s="65"/>
      <c r="TQ212" s="65"/>
      <c r="TR212" s="65"/>
      <c r="TS212" s="65"/>
      <c r="TT212" s="65"/>
      <c r="TU212" s="65"/>
      <c r="TV212" s="65"/>
      <c r="TW212" s="65"/>
      <c r="TX212" s="65"/>
      <c r="TY212" s="65"/>
      <c r="TZ212" s="65"/>
      <c r="UA212" s="65"/>
      <c r="UB212" s="65"/>
      <c r="UC212" s="65"/>
      <c r="UD212" s="65"/>
      <c r="UE212" s="65"/>
      <c r="UF212" s="65"/>
      <c r="UG212" s="65"/>
      <c r="UH212" s="65"/>
      <c r="UI212" s="65"/>
      <c r="UJ212" s="65"/>
      <c r="UK212" s="65"/>
      <c r="UL212" s="65"/>
      <c r="UM212" s="65"/>
      <c r="UN212" s="65"/>
      <c r="UO212" s="65"/>
      <c r="UP212" s="65"/>
      <c r="UQ212" s="65"/>
      <c r="UR212" s="65"/>
      <c r="US212" s="65"/>
      <c r="UT212" s="65"/>
      <c r="UU212" s="65"/>
      <c r="UV212" s="65"/>
      <c r="UW212" s="65"/>
      <c r="UX212" s="65"/>
      <c r="UY212" s="65"/>
      <c r="UZ212" s="65"/>
      <c r="VA212" s="65"/>
      <c r="VB212" s="65"/>
      <c r="VC212" s="65"/>
      <c r="VD212" s="65"/>
      <c r="VE212" s="65"/>
      <c r="VF212" s="65"/>
      <c r="VG212" s="65"/>
      <c r="VH212" s="65"/>
      <c r="VI212" s="65"/>
      <c r="VJ212" s="65"/>
      <c r="VK212" s="65"/>
      <c r="VL212" s="65"/>
      <c r="VM212" s="65"/>
      <c r="VN212" s="65"/>
      <c r="VO212" s="65"/>
      <c r="VP212" s="65"/>
      <c r="VQ212" s="65"/>
      <c r="VR212" s="65"/>
      <c r="VS212" s="65"/>
      <c r="VT212" s="65"/>
      <c r="VU212" s="65"/>
      <c r="VV212" s="65"/>
      <c r="VW212" s="65"/>
      <c r="VX212" s="65"/>
      <c r="VY212" s="65"/>
      <c r="VZ212" s="65"/>
      <c r="WA212" s="65"/>
      <c r="WB212" s="65"/>
      <c r="WC212" s="65"/>
      <c r="WD212" s="65"/>
      <c r="WE212" s="65"/>
      <c r="WF212" s="65"/>
      <c r="WG212" s="65"/>
      <c r="WH212" s="65"/>
      <c r="WI212" s="65"/>
      <c r="WJ212" s="65"/>
      <c r="WK212" s="65"/>
      <c r="WL212" s="65"/>
      <c r="WM212" s="65"/>
      <c r="WN212" s="65"/>
      <c r="WO212" s="65"/>
      <c r="WP212" s="65"/>
      <c r="WQ212" s="65"/>
      <c r="WR212" s="65"/>
      <c r="WS212" s="65"/>
      <c r="WT212" s="65"/>
      <c r="WU212" s="65"/>
      <c r="WV212" s="65"/>
      <c r="WW212" s="65"/>
      <c r="WX212" s="65"/>
      <c r="WY212" s="65"/>
      <c r="WZ212" s="65"/>
      <c r="XA212" s="65"/>
      <c r="XB212" s="65"/>
      <c r="XC212" s="65"/>
      <c r="XD212" s="65"/>
      <c r="XE212" s="65"/>
      <c r="XF212" s="65"/>
      <c r="XG212" s="65"/>
      <c r="XH212" s="65"/>
      <c r="XI212" s="65"/>
      <c r="XJ212" s="65"/>
      <c r="XK212" s="65"/>
      <c r="XL212" s="65"/>
      <c r="XM212" s="65"/>
      <c r="XN212" s="65"/>
      <c r="XO212" s="65"/>
      <c r="XP212" s="65"/>
      <c r="XQ212" s="65"/>
      <c r="XR212" s="65"/>
      <c r="XS212" s="65"/>
      <c r="XT212" s="65"/>
      <c r="XU212" s="65"/>
      <c r="XV212" s="65"/>
      <c r="XW212" s="65"/>
      <c r="XX212" s="65"/>
      <c r="XY212" s="65"/>
      <c r="XZ212" s="65"/>
      <c r="YA212" s="65"/>
      <c r="YB212" s="65"/>
      <c r="YC212" s="65"/>
      <c r="YD212" s="65"/>
      <c r="YE212" s="65"/>
      <c r="YF212" s="65"/>
      <c r="YG212" s="65"/>
      <c r="YH212" s="65"/>
      <c r="YI212" s="65"/>
      <c r="YJ212" s="65"/>
      <c r="YK212" s="65"/>
      <c r="YL212" s="65"/>
      <c r="YM212" s="65"/>
      <c r="YN212" s="65"/>
      <c r="YO212" s="65"/>
      <c r="YP212" s="65"/>
      <c r="YQ212" s="65"/>
      <c r="YR212" s="65"/>
      <c r="YS212" s="65"/>
      <c r="YT212" s="65"/>
      <c r="YU212" s="65"/>
      <c r="YV212" s="65"/>
      <c r="YW212" s="65"/>
      <c r="YX212" s="65"/>
      <c r="YY212" s="65"/>
      <c r="YZ212" s="65"/>
      <c r="ZA212" s="65"/>
      <c r="ZB212" s="65"/>
      <c r="ZC212" s="65"/>
      <c r="ZD212" s="65"/>
      <c r="ZE212" s="65"/>
      <c r="ZF212" s="65"/>
      <c r="ZG212" s="65"/>
      <c r="ZH212" s="65"/>
      <c r="ZI212" s="65"/>
      <c r="ZJ212" s="65"/>
      <c r="ZK212" s="65"/>
      <c r="ZL212" s="65"/>
      <c r="ZM212" s="65"/>
      <c r="ZN212" s="65"/>
      <c r="ZO212" s="65"/>
      <c r="ZP212" s="65"/>
      <c r="ZQ212" s="65"/>
      <c r="ZR212" s="65"/>
      <c r="ZS212" s="65"/>
      <c r="ZT212" s="65"/>
      <c r="ZU212" s="65"/>
      <c r="ZV212" s="65"/>
      <c r="ZW212" s="65"/>
      <c r="ZX212" s="65"/>
      <c r="ZY212" s="65"/>
      <c r="ZZ212" s="65"/>
      <c r="AAA212" s="65"/>
      <c r="AAB212" s="65"/>
      <c r="AAC212" s="65"/>
      <c r="AAD212" s="65"/>
      <c r="AAE212" s="65"/>
      <c r="AAF212" s="65"/>
      <c r="AAG212" s="65"/>
      <c r="AAH212" s="65"/>
      <c r="AAI212" s="65"/>
      <c r="AAJ212" s="65"/>
      <c r="AAK212" s="65"/>
      <c r="AAL212" s="65"/>
      <c r="AAM212" s="65"/>
      <c r="AAN212" s="65"/>
      <c r="AAO212" s="65"/>
      <c r="AAP212" s="65"/>
      <c r="AAQ212" s="65"/>
      <c r="AAR212" s="65"/>
      <c r="AAS212" s="65"/>
      <c r="AAT212" s="65"/>
      <c r="AAU212" s="65"/>
      <c r="AAV212" s="65"/>
      <c r="AAW212" s="65"/>
      <c r="AAX212" s="65"/>
      <c r="AAY212" s="65"/>
      <c r="AAZ212" s="65"/>
      <c r="ABA212" s="65"/>
      <c r="ABB212" s="65"/>
      <c r="ABC212" s="65"/>
      <c r="ABD212" s="65"/>
      <c r="ABE212" s="65"/>
      <c r="ABF212" s="65"/>
      <c r="ABG212" s="65"/>
      <c r="ABH212" s="65"/>
      <c r="ABI212" s="65"/>
      <c r="ABJ212" s="65"/>
      <c r="ABK212" s="65"/>
      <c r="ABL212" s="65"/>
      <c r="ABM212" s="65"/>
      <c r="ABN212" s="65"/>
      <c r="ABO212" s="65"/>
      <c r="ABP212" s="65"/>
      <c r="ABQ212" s="65"/>
      <c r="ABR212" s="65"/>
      <c r="ABS212" s="65"/>
      <c r="ABT212" s="65"/>
      <c r="ABU212" s="65"/>
      <c r="ABV212" s="65"/>
      <c r="ABW212" s="65"/>
      <c r="ABX212" s="65"/>
      <c r="ABY212" s="65"/>
      <c r="ABZ212" s="65"/>
      <c r="ACA212" s="65"/>
      <c r="ACB212" s="65"/>
      <c r="ACC212" s="65"/>
      <c r="ACD212" s="65"/>
      <c r="ACE212" s="65"/>
      <c r="ACF212" s="65"/>
      <c r="ACG212" s="65"/>
      <c r="ACH212" s="65"/>
      <c r="ACI212" s="65"/>
      <c r="ACJ212" s="65"/>
      <c r="ACK212" s="65"/>
      <c r="ACL212" s="65"/>
      <c r="ACM212" s="65"/>
      <c r="ACN212" s="65"/>
      <c r="ACO212" s="65"/>
      <c r="ACP212" s="65"/>
      <c r="ACQ212" s="65"/>
      <c r="ACR212" s="65"/>
      <c r="ACS212" s="65"/>
      <c r="ACT212" s="65"/>
      <c r="ACU212" s="65"/>
      <c r="ACV212" s="65"/>
      <c r="ACW212" s="65"/>
      <c r="ACX212" s="65"/>
      <c r="ACY212" s="65"/>
      <c r="ACZ212" s="65"/>
      <c r="ADA212" s="65"/>
      <c r="ADB212" s="65"/>
      <c r="ADC212" s="65"/>
      <c r="ADD212" s="65"/>
      <c r="ADE212" s="65"/>
      <c r="ADF212" s="65"/>
      <c r="ADG212" s="65"/>
      <c r="ADH212" s="65"/>
      <c r="ADI212" s="65"/>
      <c r="ADJ212" s="65"/>
      <c r="ADK212" s="65"/>
      <c r="ADL212" s="65"/>
      <c r="ADM212" s="65"/>
      <c r="ADN212" s="65"/>
      <c r="ADO212" s="65"/>
      <c r="ADP212" s="65"/>
      <c r="ADQ212" s="65"/>
      <c r="ADR212" s="65"/>
      <c r="ADS212" s="65"/>
      <c r="ADT212" s="65"/>
      <c r="ADU212" s="65"/>
      <c r="ADV212" s="65"/>
      <c r="ADW212" s="65"/>
      <c r="ADX212" s="65"/>
      <c r="ADY212" s="65"/>
      <c r="ADZ212" s="65"/>
      <c r="AEA212" s="65"/>
      <c r="AEB212" s="65"/>
      <c r="AEC212" s="65"/>
      <c r="AED212" s="65"/>
      <c r="AEE212" s="65"/>
      <c r="AEF212" s="65"/>
      <c r="AEG212" s="65"/>
      <c r="AEH212" s="65"/>
      <c r="AEI212" s="65"/>
      <c r="AEJ212" s="65"/>
      <c r="AEK212" s="65"/>
      <c r="AEL212" s="65"/>
      <c r="AEM212" s="65"/>
      <c r="AEN212" s="65"/>
      <c r="AEO212" s="65"/>
      <c r="AEP212" s="65"/>
      <c r="AEQ212" s="65"/>
      <c r="AER212" s="65"/>
      <c r="AES212" s="65"/>
      <c r="AET212" s="65"/>
      <c r="AEU212" s="65"/>
      <c r="AEV212" s="65"/>
      <c r="AEW212" s="65"/>
      <c r="AEX212" s="65"/>
      <c r="AEY212" s="65"/>
      <c r="AEZ212" s="65"/>
      <c r="AFA212" s="65"/>
      <c r="AFB212" s="65"/>
      <c r="AFC212" s="65"/>
      <c r="AFD212" s="65"/>
      <c r="AFE212" s="65"/>
      <c r="AFF212" s="65"/>
      <c r="AFG212" s="65"/>
      <c r="AFH212" s="65"/>
      <c r="AFI212" s="65"/>
      <c r="AFJ212" s="65"/>
      <c r="AFK212" s="65"/>
      <c r="AFL212" s="65"/>
      <c r="AFM212" s="65"/>
      <c r="AFN212" s="65"/>
      <c r="AFO212" s="65"/>
      <c r="AFP212" s="65"/>
      <c r="AFQ212" s="65"/>
      <c r="AFR212" s="65"/>
      <c r="AFS212" s="65"/>
      <c r="AFT212" s="65"/>
      <c r="AFU212" s="65"/>
      <c r="AFV212" s="65"/>
      <c r="AFW212" s="65"/>
      <c r="AFX212" s="65"/>
      <c r="AFY212" s="65"/>
      <c r="AFZ212" s="65"/>
      <c r="AGA212" s="65"/>
      <c r="AGB212" s="65"/>
      <c r="AGC212" s="65"/>
      <c r="AGD212" s="65"/>
      <c r="AGE212" s="65"/>
      <c r="AGF212" s="65"/>
      <c r="AGG212" s="65"/>
      <c r="AGH212" s="65"/>
      <c r="AGI212" s="65"/>
      <c r="AGJ212" s="65"/>
      <c r="AGK212" s="65"/>
      <c r="AGL212" s="65"/>
      <c r="AGM212" s="65"/>
      <c r="AGN212" s="65"/>
      <c r="AGO212" s="65"/>
      <c r="AGP212" s="65"/>
      <c r="AGQ212" s="65"/>
      <c r="AGR212" s="65"/>
      <c r="AGS212" s="65"/>
      <c r="AGT212" s="65"/>
      <c r="AGU212" s="65"/>
      <c r="AGV212" s="65"/>
      <c r="AGW212" s="65"/>
      <c r="AGX212" s="65"/>
      <c r="AGY212" s="65"/>
      <c r="AGZ212" s="65"/>
      <c r="AHA212" s="65"/>
      <c r="AHB212" s="65"/>
      <c r="AHC212" s="65"/>
      <c r="AHD212" s="65"/>
      <c r="AHE212" s="65"/>
      <c r="AHF212" s="65"/>
      <c r="AHG212" s="65"/>
      <c r="AHH212" s="65"/>
      <c r="AHI212" s="65"/>
      <c r="AHJ212" s="65"/>
      <c r="AHK212" s="65"/>
      <c r="AHL212" s="65"/>
      <c r="AHM212" s="65"/>
      <c r="AHN212" s="65"/>
      <c r="AHO212" s="65"/>
      <c r="AHP212" s="65"/>
      <c r="AHQ212" s="65"/>
      <c r="AHR212" s="65"/>
      <c r="AHS212" s="65"/>
      <c r="AHT212" s="65"/>
      <c r="AHU212" s="65"/>
      <c r="AHV212" s="65"/>
      <c r="AHW212" s="65"/>
      <c r="AHX212" s="65"/>
      <c r="AHY212" s="65"/>
      <c r="AHZ212" s="65"/>
      <c r="AIA212" s="65"/>
      <c r="AIB212" s="65"/>
      <c r="AIC212" s="65"/>
      <c r="AID212" s="65"/>
      <c r="AIE212" s="65"/>
      <c r="AIF212" s="65"/>
      <c r="AIG212" s="65"/>
      <c r="AIH212" s="65"/>
      <c r="AII212" s="65"/>
      <c r="AIJ212" s="65"/>
      <c r="AIK212" s="65"/>
      <c r="AIL212" s="65"/>
      <c r="AIM212" s="65"/>
      <c r="AIN212" s="65"/>
      <c r="AIO212" s="65"/>
      <c r="AIP212" s="65"/>
      <c r="AIQ212" s="65"/>
      <c r="AIR212" s="65"/>
      <c r="AIS212" s="65"/>
      <c r="AIT212" s="65"/>
      <c r="AIU212" s="65"/>
      <c r="AIV212" s="65"/>
      <c r="AIW212" s="65"/>
      <c r="AIX212" s="65"/>
      <c r="AIY212" s="65"/>
      <c r="AIZ212" s="65"/>
      <c r="AJA212" s="65"/>
      <c r="AJB212" s="65"/>
      <c r="AJC212" s="65"/>
      <c r="AJD212" s="65"/>
      <c r="AJE212" s="65"/>
      <c r="AJF212" s="65"/>
      <c r="AJG212" s="65"/>
      <c r="AJH212" s="65"/>
      <c r="AJI212" s="65"/>
      <c r="AJJ212" s="65"/>
      <c r="AJK212" s="65"/>
      <c r="AJL212" s="65"/>
      <c r="AJM212" s="65"/>
      <c r="AJN212" s="65"/>
      <c r="AJO212" s="65"/>
      <c r="AJP212" s="65"/>
      <c r="AJQ212" s="65"/>
      <c r="AJR212" s="65"/>
      <c r="AJS212" s="65"/>
      <c r="AJT212" s="65"/>
      <c r="AJU212" s="65"/>
      <c r="AJV212" s="65"/>
      <c r="AJW212" s="65"/>
      <c r="AJX212" s="65"/>
      <c r="AJY212" s="65"/>
      <c r="AJZ212" s="65"/>
      <c r="AKA212" s="65"/>
      <c r="AKB212" s="65"/>
      <c r="AKC212" s="65"/>
      <c r="AKD212" s="65"/>
      <c r="AKE212" s="65"/>
      <c r="AKF212" s="65"/>
      <c r="AKG212" s="65"/>
      <c r="AKH212" s="65"/>
      <c r="AKI212" s="65"/>
      <c r="AKJ212" s="65"/>
      <c r="AKK212" s="65"/>
      <c r="AKL212" s="65"/>
      <c r="AKM212" s="65"/>
      <c r="AKN212" s="65"/>
      <c r="AKO212" s="65"/>
      <c r="AKP212" s="65"/>
      <c r="AKQ212" s="65"/>
      <c r="AKR212" s="65"/>
      <c r="AKS212" s="65"/>
      <c r="AKT212" s="65"/>
      <c r="AKU212" s="65"/>
      <c r="AKV212" s="65"/>
      <c r="AKW212" s="65"/>
      <c r="AKX212" s="65"/>
      <c r="AKY212" s="65"/>
      <c r="AKZ212" s="65"/>
      <c r="ALA212" s="65"/>
      <c r="ALB212" s="65"/>
      <c r="ALC212" s="65"/>
      <c r="ALD212" s="65"/>
      <c r="ALE212" s="65"/>
      <c r="ALF212" s="65"/>
      <c r="ALG212" s="65"/>
      <c r="ALH212" s="65"/>
      <c r="ALI212" s="65"/>
      <c r="ALJ212" s="65"/>
      <c r="ALK212" s="65"/>
      <c r="ALL212" s="65"/>
      <c r="ALM212" s="65"/>
      <c r="ALN212" s="65"/>
      <c r="ALO212" s="65"/>
      <c r="ALP212" s="65"/>
      <c r="ALQ212" s="65"/>
      <c r="ALR212" s="65"/>
      <c r="ALS212" s="65"/>
      <c r="ALT212" s="65"/>
      <c r="ALU212" s="65"/>
      <c r="ALV212" s="65"/>
      <c r="ALW212" s="65"/>
      <c r="ALX212" s="65"/>
      <c r="ALY212" s="65"/>
      <c r="ALZ212" s="65"/>
      <c r="AMA212" s="65"/>
      <c r="AMB212" s="65"/>
      <c r="AMC212" s="65"/>
      <c r="AMD212" s="65"/>
      <c r="AME212" s="65"/>
      <c r="AMF212" s="65"/>
      <c r="AMG212" s="65"/>
      <c r="AMH212" s="65"/>
      <c r="AMI212" s="65"/>
    </row>
    <row r="213" spans="1:1023" s="71" customFormat="1">
      <c r="A213" s="81" t="s">
        <v>62</v>
      </c>
      <c r="B213" s="81">
        <v>1995</v>
      </c>
      <c r="C213" s="81" t="s">
        <v>206</v>
      </c>
      <c r="D213" s="81">
        <v>372</v>
      </c>
      <c r="E213" s="81" t="s">
        <v>207</v>
      </c>
      <c r="F213" s="65">
        <v>1185</v>
      </c>
      <c r="G213" s="24" t="s">
        <v>126</v>
      </c>
      <c r="H213" s="24" t="s">
        <v>127</v>
      </c>
      <c r="I213" s="101">
        <v>1</v>
      </c>
      <c r="J213" s="65">
        <v>1</v>
      </c>
      <c r="K213" s="65">
        <v>4</v>
      </c>
      <c r="L213" s="65">
        <v>15</v>
      </c>
      <c r="M213" s="65">
        <v>2000</v>
      </c>
      <c r="N213" s="65">
        <v>8000</v>
      </c>
      <c r="O213" s="65">
        <v>500000</v>
      </c>
      <c r="P213" s="75">
        <f t="shared" si="55"/>
        <v>0.4</v>
      </c>
      <c r="Q213" s="75">
        <f t="shared" si="63"/>
        <v>1.6</v>
      </c>
      <c r="R213" s="65">
        <v>1</v>
      </c>
      <c r="S213" s="65">
        <v>1</v>
      </c>
      <c r="T213" s="65">
        <v>1</v>
      </c>
      <c r="U213" s="65">
        <v>0</v>
      </c>
      <c r="V213" s="65">
        <v>1</v>
      </c>
      <c r="W213" s="65">
        <v>0</v>
      </c>
      <c r="X213" s="76">
        <f t="shared" si="58"/>
        <v>0.66666666666666663</v>
      </c>
      <c r="Y213" s="65" t="s">
        <v>33</v>
      </c>
      <c r="Z213" s="65">
        <v>0</v>
      </c>
      <c r="AA213" s="65">
        <v>1</v>
      </c>
      <c r="AB213" s="65" t="s">
        <v>69</v>
      </c>
      <c r="AC213" s="65">
        <v>0</v>
      </c>
      <c r="AD213" s="65">
        <v>0</v>
      </c>
      <c r="AE213" s="65">
        <v>0</v>
      </c>
      <c r="AF213" s="65">
        <v>0</v>
      </c>
      <c r="AG213" s="65">
        <v>1</v>
      </c>
      <c r="AH213" s="76">
        <f t="shared" si="59"/>
        <v>0.2857142857142857</v>
      </c>
      <c r="AI213" s="76">
        <f t="shared" si="60"/>
        <v>0.47619047619047616</v>
      </c>
      <c r="AJ213" s="25">
        <v>569</v>
      </c>
      <c r="AK213" s="65">
        <v>1</v>
      </c>
      <c r="AL213" s="65">
        <v>1</v>
      </c>
      <c r="AM213" s="65" t="s">
        <v>33</v>
      </c>
      <c r="AN213" s="65">
        <v>1</v>
      </c>
      <c r="AO213" s="65">
        <v>1</v>
      </c>
      <c r="AP213" s="65" t="s">
        <v>33</v>
      </c>
      <c r="AQ213" s="65" t="s">
        <v>33</v>
      </c>
      <c r="AR213" s="65" t="s">
        <v>33</v>
      </c>
      <c r="AS213" s="65" t="s">
        <v>33</v>
      </c>
      <c r="AT213" s="65" t="s">
        <v>33</v>
      </c>
      <c r="AU213" s="65" t="s">
        <v>33</v>
      </c>
      <c r="AV213" s="65">
        <v>1</v>
      </c>
      <c r="AW213" s="65" t="s">
        <v>33</v>
      </c>
      <c r="AX213" s="65" t="s">
        <v>33</v>
      </c>
      <c r="AY213" s="65" t="s">
        <v>33</v>
      </c>
      <c r="AZ213" s="76">
        <f t="shared" ref="AZ213:AZ288" si="64">AVERAGE(AK213:AY213)</f>
        <v>1</v>
      </c>
      <c r="BA213" s="65">
        <v>0</v>
      </c>
      <c r="BB213" s="65" t="s">
        <v>33</v>
      </c>
      <c r="BC213" s="65">
        <v>25</v>
      </c>
      <c r="BD213" s="65">
        <v>0</v>
      </c>
      <c r="BE213" s="65" t="s">
        <v>33</v>
      </c>
      <c r="BF213" s="65">
        <v>25</v>
      </c>
      <c r="BG213" s="65"/>
      <c r="BH213" s="65"/>
      <c r="BI213" s="65"/>
      <c r="BJ213" s="65"/>
      <c r="BK213" s="65"/>
      <c r="BL213" s="65"/>
      <c r="BM213" s="65"/>
      <c r="BN213" s="65"/>
      <c r="BO213" s="65"/>
      <c r="BP213" s="65"/>
      <c r="BQ213" s="65"/>
      <c r="BR213" s="65"/>
      <c r="BS213" s="65"/>
      <c r="BT213" s="65"/>
      <c r="BU213" s="65"/>
      <c r="BV213" s="65"/>
      <c r="BW213" s="65"/>
      <c r="BX213" s="65"/>
      <c r="BY213" s="65"/>
      <c r="BZ213" s="65"/>
      <c r="CA213" s="65"/>
      <c r="CB213" s="65"/>
      <c r="CC213" s="65"/>
      <c r="CD213" s="65"/>
      <c r="CE213" s="65"/>
      <c r="CF213" s="65"/>
      <c r="CG213" s="65"/>
      <c r="CH213" s="65"/>
      <c r="CI213" s="65"/>
      <c r="CJ213" s="65"/>
      <c r="CK213" s="65"/>
      <c r="CL213" s="65"/>
      <c r="CM213" s="65"/>
      <c r="CN213" s="65"/>
      <c r="CO213" s="65"/>
      <c r="CP213" s="65"/>
      <c r="CQ213" s="65"/>
      <c r="CR213" s="65"/>
      <c r="CS213" s="65"/>
      <c r="CT213" s="65"/>
      <c r="CU213" s="65"/>
      <c r="CV213" s="65"/>
      <c r="CW213" s="65"/>
      <c r="CX213" s="65"/>
      <c r="CY213" s="65"/>
      <c r="CZ213" s="65"/>
      <c r="DA213" s="65"/>
      <c r="DB213" s="65"/>
      <c r="DC213" s="65"/>
      <c r="DD213" s="65"/>
      <c r="DE213" s="65"/>
      <c r="DF213" s="65"/>
      <c r="DG213" s="65"/>
      <c r="DH213" s="65"/>
      <c r="DI213" s="65"/>
      <c r="DJ213" s="65"/>
      <c r="DK213" s="65"/>
      <c r="DL213" s="65"/>
      <c r="DM213" s="65"/>
      <c r="DN213" s="65"/>
      <c r="DO213" s="65"/>
      <c r="DP213" s="65"/>
      <c r="DQ213" s="65"/>
      <c r="DR213" s="65"/>
      <c r="DS213" s="65"/>
      <c r="DT213" s="65"/>
      <c r="DU213" s="65"/>
      <c r="DV213" s="65"/>
      <c r="DW213" s="65"/>
      <c r="DX213" s="65"/>
      <c r="DY213" s="65"/>
      <c r="DZ213" s="65"/>
      <c r="EA213" s="65"/>
      <c r="EB213" s="65"/>
      <c r="EC213" s="65"/>
      <c r="ED213" s="65"/>
      <c r="EE213" s="65"/>
      <c r="EF213" s="65"/>
      <c r="EG213" s="65"/>
      <c r="EH213" s="65"/>
      <c r="EI213" s="65"/>
      <c r="EJ213" s="65"/>
      <c r="EK213" s="65"/>
      <c r="EL213" s="65"/>
      <c r="EM213" s="65"/>
      <c r="EN213" s="65"/>
      <c r="EO213" s="65"/>
      <c r="EP213" s="65"/>
      <c r="EQ213" s="65"/>
      <c r="ER213" s="65"/>
      <c r="ES213" s="65"/>
      <c r="ET213" s="65"/>
      <c r="EU213" s="65"/>
      <c r="EV213" s="65"/>
      <c r="EW213" s="65"/>
      <c r="EX213" s="65"/>
      <c r="EY213" s="65"/>
      <c r="EZ213" s="65"/>
      <c r="FA213" s="65"/>
      <c r="FB213" s="65"/>
      <c r="FC213" s="65"/>
      <c r="FD213" s="65"/>
      <c r="FE213" s="65"/>
      <c r="FF213" s="65"/>
      <c r="FG213" s="65"/>
      <c r="FH213" s="65"/>
      <c r="FI213" s="65"/>
      <c r="FJ213" s="65"/>
      <c r="FK213" s="65"/>
      <c r="FL213" s="65"/>
      <c r="FM213" s="65"/>
      <c r="FN213" s="65"/>
      <c r="FO213" s="65"/>
      <c r="FP213" s="65"/>
      <c r="FQ213" s="65"/>
      <c r="FR213" s="65"/>
      <c r="FS213" s="65"/>
      <c r="FT213" s="65"/>
      <c r="FU213" s="65"/>
      <c r="FV213" s="65"/>
      <c r="FW213" s="65"/>
      <c r="FX213" s="65"/>
      <c r="FY213" s="65"/>
      <c r="FZ213" s="65"/>
      <c r="GA213" s="65"/>
      <c r="GB213" s="65"/>
      <c r="GC213" s="65"/>
      <c r="GD213" s="65"/>
      <c r="GE213" s="65"/>
      <c r="GF213" s="65"/>
      <c r="GG213" s="65"/>
      <c r="GH213" s="65"/>
      <c r="GI213" s="65"/>
      <c r="GJ213" s="65"/>
      <c r="GK213" s="65"/>
      <c r="GL213" s="65"/>
      <c r="GM213" s="65"/>
      <c r="GN213" s="65"/>
      <c r="GO213" s="65"/>
      <c r="GP213" s="65"/>
      <c r="GQ213" s="65"/>
      <c r="GR213" s="65"/>
      <c r="GS213" s="65"/>
      <c r="GT213" s="65"/>
      <c r="GU213" s="65"/>
      <c r="GV213" s="65"/>
      <c r="GW213" s="65"/>
      <c r="GX213" s="65"/>
      <c r="GY213" s="65"/>
      <c r="GZ213" s="65"/>
      <c r="HA213" s="65"/>
      <c r="HB213" s="65"/>
      <c r="HC213" s="65"/>
      <c r="HD213" s="65"/>
      <c r="HE213" s="65"/>
      <c r="HF213" s="65"/>
      <c r="HG213" s="65"/>
      <c r="HH213" s="65"/>
      <c r="HI213" s="65"/>
      <c r="HJ213" s="65"/>
      <c r="HK213" s="65"/>
      <c r="HL213" s="65"/>
      <c r="HM213" s="65"/>
      <c r="HN213" s="65"/>
      <c r="HO213" s="65"/>
      <c r="HP213" s="65"/>
      <c r="HQ213" s="65"/>
      <c r="HR213" s="65"/>
      <c r="HS213" s="65"/>
      <c r="HT213" s="65"/>
      <c r="HU213" s="65"/>
      <c r="HV213" s="65"/>
      <c r="HW213" s="65"/>
      <c r="HX213" s="65"/>
      <c r="HY213" s="65"/>
      <c r="HZ213" s="65"/>
      <c r="IA213" s="65"/>
      <c r="IB213" s="65"/>
      <c r="IC213" s="65"/>
      <c r="ID213" s="65"/>
      <c r="IE213" s="65"/>
      <c r="IF213" s="65"/>
      <c r="IG213" s="65"/>
      <c r="IH213" s="65"/>
      <c r="II213" s="65"/>
      <c r="IJ213" s="65"/>
      <c r="IK213" s="65"/>
      <c r="IL213" s="65"/>
      <c r="IM213" s="65"/>
      <c r="IN213" s="65"/>
      <c r="IO213" s="65"/>
      <c r="IP213" s="65"/>
      <c r="IQ213" s="65"/>
      <c r="IR213" s="65"/>
      <c r="IS213" s="65"/>
      <c r="IT213" s="65"/>
      <c r="IU213" s="65"/>
      <c r="IV213" s="65"/>
      <c r="IW213" s="65"/>
      <c r="IX213" s="65"/>
      <c r="IY213" s="65"/>
      <c r="IZ213" s="65"/>
      <c r="JA213" s="65"/>
      <c r="JB213" s="65"/>
      <c r="JC213" s="65"/>
      <c r="JD213" s="65"/>
      <c r="JE213" s="65"/>
      <c r="JF213" s="65"/>
      <c r="JG213" s="65"/>
      <c r="JH213" s="65"/>
      <c r="JI213" s="65"/>
      <c r="JJ213" s="65"/>
      <c r="JK213" s="65"/>
      <c r="JL213" s="65"/>
      <c r="JM213" s="65"/>
      <c r="JN213" s="65"/>
      <c r="JO213" s="65"/>
      <c r="JP213" s="65"/>
      <c r="JQ213" s="65"/>
      <c r="JR213" s="65"/>
      <c r="JS213" s="65"/>
      <c r="JT213" s="65"/>
      <c r="JU213" s="65"/>
      <c r="JV213" s="65"/>
      <c r="JW213" s="65"/>
      <c r="JX213" s="65"/>
      <c r="JY213" s="65"/>
      <c r="JZ213" s="65"/>
      <c r="KA213" s="65"/>
      <c r="KB213" s="65"/>
      <c r="KC213" s="65"/>
      <c r="KD213" s="65"/>
      <c r="KE213" s="65"/>
      <c r="KF213" s="65"/>
      <c r="KG213" s="65"/>
      <c r="KH213" s="65"/>
      <c r="KI213" s="65"/>
      <c r="KJ213" s="65"/>
      <c r="KK213" s="65"/>
      <c r="KL213" s="65"/>
      <c r="KM213" s="65"/>
      <c r="KN213" s="65"/>
      <c r="KO213" s="65"/>
      <c r="KP213" s="65"/>
      <c r="KQ213" s="65"/>
      <c r="KR213" s="65"/>
      <c r="KS213" s="65"/>
      <c r="KT213" s="65"/>
      <c r="KU213" s="65"/>
      <c r="KV213" s="65"/>
      <c r="KW213" s="65"/>
      <c r="KX213" s="65"/>
      <c r="KY213" s="65"/>
      <c r="KZ213" s="65"/>
      <c r="LA213" s="65"/>
      <c r="LB213" s="65"/>
      <c r="LC213" s="65"/>
      <c r="LD213" s="65"/>
      <c r="LE213" s="65"/>
      <c r="LF213" s="65"/>
      <c r="LG213" s="65"/>
      <c r="LH213" s="65"/>
      <c r="LI213" s="65"/>
      <c r="LJ213" s="65"/>
      <c r="LK213" s="65"/>
      <c r="LL213" s="65"/>
      <c r="LM213" s="65"/>
      <c r="LN213" s="65"/>
      <c r="LO213" s="65"/>
      <c r="LP213" s="65"/>
      <c r="LQ213" s="65"/>
      <c r="LR213" s="65"/>
      <c r="LS213" s="65"/>
      <c r="LT213" s="65"/>
      <c r="LU213" s="65"/>
      <c r="LV213" s="65"/>
      <c r="LW213" s="65"/>
      <c r="LX213" s="65"/>
      <c r="LY213" s="65"/>
      <c r="LZ213" s="65"/>
      <c r="MA213" s="65"/>
      <c r="MB213" s="65"/>
      <c r="MC213" s="65"/>
      <c r="MD213" s="65"/>
      <c r="ME213" s="65"/>
      <c r="MF213" s="65"/>
      <c r="MG213" s="65"/>
      <c r="MH213" s="65"/>
      <c r="MI213" s="65"/>
      <c r="MJ213" s="65"/>
      <c r="MK213" s="65"/>
      <c r="ML213" s="65"/>
      <c r="MM213" s="65"/>
      <c r="MN213" s="65"/>
      <c r="MO213" s="65"/>
      <c r="MP213" s="65"/>
      <c r="MQ213" s="65"/>
      <c r="MR213" s="65"/>
      <c r="MS213" s="65"/>
      <c r="MT213" s="65"/>
      <c r="MU213" s="65"/>
      <c r="MV213" s="65"/>
      <c r="MW213" s="65"/>
      <c r="MX213" s="65"/>
      <c r="MY213" s="65"/>
      <c r="MZ213" s="65"/>
      <c r="NA213" s="65"/>
      <c r="NB213" s="65"/>
      <c r="NC213" s="65"/>
      <c r="ND213" s="65"/>
      <c r="NE213" s="65"/>
      <c r="NF213" s="65"/>
      <c r="NG213" s="65"/>
      <c r="NH213" s="65"/>
      <c r="NI213" s="65"/>
      <c r="NJ213" s="65"/>
      <c r="NK213" s="65"/>
      <c r="NL213" s="65"/>
      <c r="NM213" s="65"/>
      <c r="NN213" s="65"/>
      <c r="NO213" s="65"/>
      <c r="NP213" s="65"/>
      <c r="NQ213" s="65"/>
      <c r="NR213" s="65"/>
      <c r="NS213" s="65"/>
      <c r="NT213" s="65"/>
      <c r="NU213" s="65"/>
      <c r="NV213" s="65"/>
      <c r="NW213" s="65"/>
      <c r="NX213" s="65"/>
      <c r="NY213" s="65"/>
      <c r="NZ213" s="65"/>
      <c r="OA213" s="65"/>
      <c r="OB213" s="65"/>
      <c r="OC213" s="65"/>
      <c r="OD213" s="65"/>
      <c r="OE213" s="65"/>
      <c r="OF213" s="65"/>
      <c r="OG213" s="65"/>
      <c r="OH213" s="65"/>
      <c r="OI213" s="65"/>
      <c r="OJ213" s="65"/>
      <c r="OK213" s="65"/>
      <c r="OL213" s="65"/>
      <c r="OM213" s="65"/>
      <c r="ON213" s="65"/>
      <c r="OO213" s="65"/>
      <c r="OP213" s="65"/>
      <c r="OQ213" s="65"/>
      <c r="OR213" s="65"/>
      <c r="OS213" s="65"/>
      <c r="OT213" s="65"/>
      <c r="OU213" s="65"/>
      <c r="OV213" s="65"/>
      <c r="OW213" s="65"/>
      <c r="OX213" s="65"/>
      <c r="OY213" s="65"/>
      <c r="OZ213" s="65"/>
      <c r="PA213" s="65"/>
      <c r="PB213" s="65"/>
      <c r="PC213" s="65"/>
      <c r="PD213" s="65"/>
      <c r="PE213" s="65"/>
      <c r="PF213" s="65"/>
      <c r="PG213" s="65"/>
      <c r="PH213" s="65"/>
      <c r="PI213" s="65"/>
      <c r="PJ213" s="65"/>
      <c r="PK213" s="65"/>
      <c r="PL213" s="65"/>
      <c r="PM213" s="65"/>
      <c r="PN213" s="65"/>
      <c r="PO213" s="65"/>
      <c r="PP213" s="65"/>
      <c r="PQ213" s="65"/>
      <c r="PR213" s="65"/>
      <c r="PS213" s="65"/>
      <c r="PT213" s="65"/>
      <c r="PU213" s="65"/>
      <c r="PV213" s="65"/>
      <c r="PW213" s="65"/>
      <c r="PX213" s="65"/>
      <c r="PY213" s="65"/>
      <c r="PZ213" s="65"/>
      <c r="QA213" s="65"/>
      <c r="QB213" s="65"/>
      <c r="QC213" s="65"/>
      <c r="QD213" s="65"/>
      <c r="QE213" s="65"/>
      <c r="QF213" s="65"/>
      <c r="QG213" s="65"/>
      <c r="QH213" s="65"/>
      <c r="QI213" s="65"/>
      <c r="QJ213" s="65"/>
      <c r="QK213" s="65"/>
      <c r="QL213" s="65"/>
      <c r="QM213" s="65"/>
      <c r="QN213" s="65"/>
      <c r="QO213" s="65"/>
      <c r="QP213" s="65"/>
      <c r="QQ213" s="65"/>
      <c r="QR213" s="65"/>
      <c r="QS213" s="65"/>
      <c r="QT213" s="65"/>
      <c r="QU213" s="65"/>
      <c r="QV213" s="65"/>
      <c r="QW213" s="65"/>
      <c r="QX213" s="65"/>
      <c r="QY213" s="65"/>
      <c r="QZ213" s="65"/>
      <c r="RA213" s="65"/>
      <c r="RB213" s="65"/>
      <c r="RC213" s="65"/>
      <c r="RD213" s="65"/>
      <c r="RE213" s="65"/>
      <c r="RF213" s="65"/>
      <c r="RG213" s="65"/>
      <c r="RH213" s="65"/>
      <c r="RI213" s="65"/>
      <c r="RJ213" s="65"/>
      <c r="RK213" s="65"/>
      <c r="RL213" s="65"/>
      <c r="RM213" s="65"/>
      <c r="RN213" s="65"/>
      <c r="RO213" s="65"/>
      <c r="RP213" s="65"/>
      <c r="RQ213" s="65"/>
      <c r="RR213" s="65"/>
      <c r="RS213" s="65"/>
      <c r="RT213" s="65"/>
      <c r="RU213" s="65"/>
      <c r="RV213" s="65"/>
      <c r="RW213" s="65"/>
      <c r="RX213" s="65"/>
      <c r="RY213" s="65"/>
      <c r="RZ213" s="65"/>
      <c r="SA213" s="65"/>
      <c r="SB213" s="65"/>
      <c r="SC213" s="65"/>
      <c r="SD213" s="65"/>
      <c r="SE213" s="65"/>
      <c r="SF213" s="65"/>
      <c r="SG213" s="65"/>
      <c r="SH213" s="65"/>
      <c r="SI213" s="65"/>
      <c r="SJ213" s="65"/>
      <c r="SK213" s="65"/>
      <c r="SL213" s="65"/>
      <c r="SM213" s="65"/>
      <c r="SN213" s="65"/>
      <c r="SO213" s="65"/>
      <c r="SP213" s="65"/>
      <c r="SQ213" s="65"/>
      <c r="SR213" s="65"/>
      <c r="SS213" s="65"/>
      <c r="ST213" s="65"/>
      <c r="SU213" s="65"/>
      <c r="SV213" s="65"/>
      <c r="SW213" s="65"/>
      <c r="SX213" s="65"/>
      <c r="SY213" s="65"/>
      <c r="SZ213" s="65"/>
      <c r="TA213" s="65"/>
      <c r="TB213" s="65"/>
      <c r="TC213" s="65"/>
      <c r="TD213" s="65"/>
      <c r="TE213" s="65"/>
      <c r="TF213" s="65"/>
      <c r="TG213" s="65"/>
      <c r="TH213" s="65"/>
      <c r="TI213" s="65"/>
      <c r="TJ213" s="65"/>
      <c r="TK213" s="65"/>
      <c r="TL213" s="65"/>
      <c r="TM213" s="65"/>
      <c r="TN213" s="65"/>
      <c r="TO213" s="65"/>
      <c r="TP213" s="65"/>
      <c r="TQ213" s="65"/>
      <c r="TR213" s="65"/>
      <c r="TS213" s="65"/>
      <c r="TT213" s="65"/>
      <c r="TU213" s="65"/>
      <c r="TV213" s="65"/>
      <c r="TW213" s="65"/>
      <c r="TX213" s="65"/>
      <c r="TY213" s="65"/>
      <c r="TZ213" s="65"/>
      <c r="UA213" s="65"/>
      <c r="UB213" s="65"/>
      <c r="UC213" s="65"/>
      <c r="UD213" s="65"/>
      <c r="UE213" s="65"/>
      <c r="UF213" s="65"/>
      <c r="UG213" s="65"/>
      <c r="UH213" s="65"/>
      <c r="UI213" s="65"/>
      <c r="UJ213" s="65"/>
      <c r="UK213" s="65"/>
      <c r="UL213" s="65"/>
      <c r="UM213" s="65"/>
      <c r="UN213" s="65"/>
      <c r="UO213" s="65"/>
      <c r="UP213" s="65"/>
      <c r="UQ213" s="65"/>
      <c r="UR213" s="65"/>
      <c r="US213" s="65"/>
      <c r="UT213" s="65"/>
      <c r="UU213" s="65"/>
      <c r="UV213" s="65"/>
      <c r="UW213" s="65"/>
      <c r="UX213" s="65"/>
      <c r="UY213" s="65"/>
      <c r="UZ213" s="65"/>
      <c r="VA213" s="65"/>
      <c r="VB213" s="65"/>
      <c r="VC213" s="65"/>
      <c r="VD213" s="65"/>
      <c r="VE213" s="65"/>
      <c r="VF213" s="65"/>
      <c r="VG213" s="65"/>
      <c r="VH213" s="65"/>
      <c r="VI213" s="65"/>
      <c r="VJ213" s="65"/>
      <c r="VK213" s="65"/>
      <c r="VL213" s="65"/>
      <c r="VM213" s="65"/>
      <c r="VN213" s="65"/>
      <c r="VO213" s="65"/>
      <c r="VP213" s="65"/>
      <c r="VQ213" s="65"/>
      <c r="VR213" s="65"/>
      <c r="VS213" s="65"/>
      <c r="VT213" s="65"/>
      <c r="VU213" s="65"/>
      <c r="VV213" s="65"/>
      <c r="VW213" s="65"/>
      <c r="VX213" s="65"/>
      <c r="VY213" s="65"/>
      <c r="VZ213" s="65"/>
      <c r="WA213" s="65"/>
      <c r="WB213" s="65"/>
      <c r="WC213" s="65"/>
      <c r="WD213" s="65"/>
      <c r="WE213" s="65"/>
      <c r="WF213" s="65"/>
      <c r="WG213" s="65"/>
      <c r="WH213" s="65"/>
      <c r="WI213" s="65"/>
      <c r="WJ213" s="65"/>
      <c r="WK213" s="65"/>
      <c r="WL213" s="65"/>
      <c r="WM213" s="65"/>
      <c r="WN213" s="65"/>
      <c r="WO213" s="65"/>
      <c r="WP213" s="65"/>
      <c r="WQ213" s="65"/>
      <c r="WR213" s="65"/>
      <c r="WS213" s="65"/>
      <c r="WT213" s="65"/>
      <c r="WU213" s="65"/>
      <c r="WV213" s="65"/>
      <c r="WW213" s="65"/>
      <c r="WX213" s="65"/>
      <c r="WY213" s="65"/>
      <c r="WZ213" s="65"/>
      <c r="XA213" s="65"/>
      <c r="XB213" s="65"/>
      <c r="XC213" s="65"/>
      <c r="XD213" s="65"/>
      <c r="XE213" s="65"/>
      <c r="XF213" s="65"/>
      <c r="XG213" s="65"/>
      <c r="XH213" s="65"/>
      <c r="XI213" s="65"/>
      <c r="XJ213" s="65"/>
      <c r="XK213" s="65"/>
      <c r="XL213" s="65"/>
      <c r="XM213" s="65"/>
      <c r="XN213" s="65"/>
      <c r="XO213" s="65"/>
      <c r="XP213" s="65"/>
      <c r="XQ213" s="65"/>
      <c r="XR213" s="65"/>
      <c r="XS213" s="65"/>
      <c r="XT213" s="65"/>
      <c r="XU213" s="65"/>
      <c r="XV213" s="65"/>
      <c r="XW213" s="65"/>
      <c r="XX213" s="65"/>
      <c r="XY213" s="65"/>
      <c r="XZ213" s="65"/>
      <c r="YA213" s="65"/>
      <c r="YB213" s="65"/>
      <c r="YC213" s="65"/>
      <c r="YD213" s="65"/>
      <c r="YE213" s="65"/>
      <c r="YF213" s="65"/>
      <c r="YG213" s="65"/>
      <c r="YH213" s="65"/>
      <c r="YI213" s="65"/>
      <c r="YJ213" s="65"/>
      <c r="YK213" s="65"/>
      <c r="YL213" s="65"/>
      <c r="YM213" s="65"/>
      <c r="YN213" s="65"/>
      <c r="YO213" s="65"/>
      <c r="YP213" s="65"/>
      <c r="YQ213" s="65"/>
      <c r="YR213" s="65"/>
      <c r="YS213" s="65"/>
      <c r="YT213" s="65"/>
      <c r="YU213" s="65"/>
      <c r="YV213" s="65"/>
      <c r="YW213" s="65"/>
      <c r="YX213" s="65"/>
      <c r="YY213" s="65"/>
      <c r="YZ213" s="65"/>
      <c r="ZA213" s="65"/>
      <c r="ZB213" s="65"/>
      <c r="ZC213" s="65"/>
      <c r="ZD213" s="65"/>
      <c r="ZE213" s="65"/>
      <c r="ZF213" s="65"/>
      <c r="ZG213" s="65"/>
      <c r="ZH213" s="65"/>
      <c r="ZI213" s="65"/>
      <c r="ZJ213" s="65"/>
      <c r="ZK213" s="65"/>
      <c r="ZL213" s="65"/>
      <c r="ZM213" s="65"/>
      <c r="ZN213" s="65"/>
      <c r="ZO213" s="65"/>
      <c r="ZP213" s="65"/>
      <c r="ZQ213" s="65"/>
      <c r="ZR213" s="65"/>
      <c r="ZS213" s="65"/>
      <c r="ZT213" s="65"/>
      <c r="ZU213" s="65"/>
      <c r="ZV213" s="65"/>
      <c r="ZW213" s="65"/>
      <c r="ZX213" s="65"/>
      <c r="ZY213" s="65"/>
      <c r="ZZ213" s="65"/>
      <c r="AAA213" s="65"/>
      <c r="AAB213" s="65"/>
      <c r="AAC213" s="65"/>
      <c r="AAD213" s="65"/>
      <c r="AAE213" s="65"/>
      <c r="AAF213" s="65"/>
      <c r="AAG213" s="65"/>
      <c r="AAH213" s="65"/>
      <c r="AAI213" s="65"/>
      <c r="AAJ213" s="65"/>
      <c r="AAK213" s="65"/>
      <c r="AAL213" s="65"/>
      <c r="AAM213" s="65"/>
      <c r="AAN213" s="65"/>
      <c r="AAO213" s="65"/>
      <c r="AAP213" s="65"/>
      <c r="AAQ213" s="65"/>
      <c r="AAR213" s="65"/>
      <c r="AAS213" s="65"/>
      <c r="AAT213" s="65"/>
      <c r="AAU213" s="65"/>
      <c r="AAV213" s="65"/>
      <c r="AAW213" s="65"/>
      <c r="AAX213" s="65"/>
      <c r="AAY213" s="65"/>
      <c r="AAZ213" s="65"/>
      <c r="ABA213" s="65"/>
      <c r="ABB213" s="65"/>
      <c r="ABC213" s="65"/>
      <c r="ABD213" s="65"/>
      <c r="ABE213" s="65"/>
      <c r="ABF213" s="65"/>
      <c r="ABG213" s="65"/>
      <c r="ABH213" s="65"/>
      <c r="ABI213" s="65"/>
      <c r="ABJ213" s="65"/>
      <c r="ABK213" s="65"/>
      <c r="ABL213" s="65"/>
      <c r="ABM213" s="65"/>
      <c r="ABN213" s="65"/>
      <c r="ABO213" s="65"/>
      <c r="ABP213" s="65"/>
      <c r="ABQ213" s="65"/>
      <c r="ABR213" s="65"/>
      <c r="ABS213" s="65"/>
      <c r="ABT213" s="65"/>
      <c r="ABU213" s="65"/>
      <c r="ABV213" s="65"/>
      <c r="ABW213" s="65"/>
      <c r="ABX213" s="65"/>
      <c r="ABY213" s="65"/>
      <c r="ABZ213" s="65"/>
      <c r="ACA213" s="65"/>
      <c r="ACB213" s="65"/>
      <c r="ACC213" s="65"/>
      <c r="ACD213" s="65"/>
      <c r="ACE213" s="65"/>
      <c r="ACF213" s="65"/>
      <c r="ACG213" s="65"/>
      <c r="ACH213" s="65"/>
      <c r="ACI213" s="65"/>
      <c r="ACJ213" s="65"/>
      <c r="ACK213" s="65"/>
      <c r="ACL213" s="65"/>
      <c r="ACM213" s="65"/>
      <c r="ACN213" s="65"/>
      <c r="ACO213" s="65"/>
      <c r="ACP213" s="65"/>
      <c r="ACQ213" s="65"/>
      <c r="ACR213" s="65"/>
      <c r="ACS213" s="65"/>
      <c r="ACT213" s="65"/>
      <c r="ACU213" s="65"/>
      <c r="ACV213" s="65"/>
      <c r="ACW213" s="65"/>
      <c r="ACX213" s="65"/>
      <c r="ACY213" s="65"/>
      <c r="ACZ213" s="65"/>
      <c r="ADA213" s="65"/>
      <c r="ADB213" s="65"/>
      <c r="ADC213" s="65"/>
      <c r="ADD213" s="65"/>
      <c r="ADE213" s="65"/>
      <c r="ADF213" s="65"/>
      <c r="ADG213" s="65"/>
      <c r="ADH213" s="65"/>
      <c r="ADI213" s="65"/>
      <c r="ADJ213" s="65"/>
      <c r="ADK213" s="65"/>
      <c r="ADL213" s="65"/>
      <c r="ADM213" s="65"/>
      <c r="ADN213" s="65"/>
      <c r="ADO213" s="65"/>
      <c r="ADP213" s="65"/>
      <c r="ADQ213" s="65"/>
      <c r="ADR213" s="65"/>
      <c r="ADS213" s="65"/>
      <c r="ADT213" s="65"/>
      <c r="ADU213" s="65"/>
      <c r="ADV213" s="65"/>
      <c r="ADW213" s="65"/>
      <c r="ADX213" s="65"/>
      <c r="ADY213" s="65"/>
      <c r="ADZ213" s="65"/>
      <c r="AEA213" s="65"/>
      <c r="AEB213" s="65"/>
      <c r="AEC213" s="65"/>
      <c r="AED213" s="65"/>
      <c r="AEE213" s="65"/>
      <c r="AEF213" s="65"/>
      <c r="AEG213" s="65"/>
      <c r="AEH213" s="65"/>
      <c r="AEI213" s="65"/>
      <c r="AEJ213" s="65"/>
      <c r="AEK213" s="65"/>
      <c r="AEL213" s="65"/>
      <c r="AEM213" s="65"/>
      <c r="AEN213" s="65"/>
      <c r="AEO213" s="65"/>
      <c r="AEP213" s="65"/>
      <c r="AEQ213" s="65"/>
      <c r="AER213" s="65"/>
      <c r="AES213" s="65"/>
      <c r="AET213" s="65"/>
      <c r="AEU213" s="65"/>
      <c r="AEV213" s="65"/>
      <c r="AEW213" s="65"/>
      <c r="AEX213" s="65"/>
      <c r="AEY213" s="65"/>
      <c r="AEZ213" s="65"/>
      <c r="AFA213" s="65"/>
      <c r="AFB213" s="65"/>
      <c r="AFC213" s="65"/>
      <c r="AFD213" s="65"/>
      <c r="AFE213" s="65"/>
      <c r="AFF213" s="65"/>
      <c r="AFG213" s="65"/>
      <c r="AFH213" s="65"/>
      <c r="AFI213" s="65"/>
      <c r="AFJ213" s="65"/>
      <c r="AFK213" s="65"/>
      <c r="AFL213" s="65"/>
      <c r="AFM213" s="65"/>
      <c r="AFN213" s="65"/>
      <c r="AFO213" s="65"/>
      <c r="AFP213" s="65"/>
      <c r="AFQ213" s="65"/>
      <c r="AFR213" s="65"/>
      <c r="AFS213" s="65"/>
      <c r="AFT213" s="65"/>
      <c r="AFU213" s="65"/>
      <c r="AFV213" s="65"/>
      <c r="AFW213" s="65"/>
      <c r="AFX213" s="65"/>
      <c r="AFY213" s="65"/>
      <c r="AFZ213" s="65"/>
      <c r="AGA213" s="65"/>
      <c r="AGB213" s="65"/>
      <c r="AGC213" s="65"/>
      <c r="AGD213" s="65"/>
      <c r="AGE213" s="65"/>
      <c r="AGF213" s="65"/>
      <c r="AGG213" s="65"/>
      <c r="AGH213" s="65"/>
      <c r="AGI213" s="65"/>
      <c r="AGJ213" s="65"/>
      <c r="AGK213" s="65"/>
      <c r="AGL213" s="65"/>
      <c r="AGM213" s="65"/>
      <c r="AGN213" s="65"/>
      <c r="AGO213" s="65"/>
      <c r="AGP213" s="65"/>
      <c r="AGQ213" s="65"/>
      <c r="AGR213" s="65"/>
      <c r="AGS213" s="65"/>
      <c r="AGT213" s="65"/>
      <c r="AGU213" s="65"/>
      <c r="AGV213" s="65"/>
      <c r="AGW213" s="65"/>
      <c r="AGX213" s="65"/>
      <c r="AGY213" s="65"/>
      <c r="AGZ213" s="65"/>
      <c r="AHA213" s="65"/>
      <c r="AHB213" s="65"/>
      <c r="AHC213" s="65"/>
      <c r="AHD213" s="65"/>
      <c r="AHE213" s="65"/>
      <c r="AHF213" s="65"/>
      <c r="AHG213" s="65"/>
      <c r="AHH213" s="65"/>
      <c r="AHI213" s="65"/>
      <c r="AHJ213" s="65"/>
      <c r="AHK213" s="65"/>
      <c r="AHL213" s="65"/>
      <c r="AHM213" s="65"/>
      <c r="AHN213" s="65"/>
      <c r="AHO213" s="65"/>
      <c r="AHP213" s="65"/>
      <c r="AHQ213" s="65"/>
      <c r="AHR213" s="65"/>
      <c r="AHS213" s="65"/>
      <c r="AHT213" s="65"/>
      <c r="AHU213" s="65"/>
      <c r="AHV213" s="65"/>
      <c r="AHW213" s="65"/>
      <c r="AHX213" s="65"/>
      <c r="AHY213" s="65"/>
      <c r="AHZ213" s="65"/>
      <c r="AIA213" s="65"/>
      <c r="AIB213" s="65"/>
      <c r="AIC213" s="65"/>
      <c r="AID213" s="65"/>
      <c r="AIE213" s="65"/>
      <c r="AIF213" s="65"/>
      <c r="AIG213" s="65"/>
      <c r="AIH213" s="65"/>
      <c r="AII213" s="65"/>
      <c r="AIJ213" s="65"/>
      <c r="AIK213" s="65"/>
      <c r="AIL213" s="65"/>
      <c r="AIM213" s="65"/>
      <c r="AIN213" s="65"/>
      <c r="AIO213" s="65"/>
      <c r="AIP213" s="65"/>
      <c r="AIQ213" s="65"/>
      <c r="AIR213" s="65"/>
      <c r="AIS213" s="65"/>
      <c r="AIT213" s="65"/>
      <c r="AIU213" s="65"/>
      <c r="AIV213" s="65"/>
      <c r="AIW213" s="65"/>
      <c r="AIX213" s="65"/>
      <c r="AIY213" s="65"/>
      <c r="AIZ213" s="65"/>
      <c r="AJA213" s="65"/>
      <c r="AJB213" s="65"/>
      <c r="AJC213" s="65"/>
      <c r="AJD213" s="65"/>
      <c r="AJE213" s="65"/>
      <c r="AJF213" s="65"/>
      <c r="AJG213" s="65"/>
      <c r="AJH213" s="65"/>
      <c r="AJI213" s="65"/>
      <c r="AJJ213" s="65"/>
      <c r="AJK213" s="65"/>
      <c r="AJL213" s="65"/>
      <c r="AJM213" s="65"/>
      <c r="AJN213" s="65"/>
      <c r="AJO213" s="65"/>
      <c r="AJP213" s="65"/>
      <c r="AJQ213" s="65"/>
      <c r="AJR213" s="65"/>
      <c r="AJS213" s="65"/>
      <c r="AJT213" s="65"/>
      <c r="AJU213" s="65"/>
      <c r="AJV213" s="65"/>
      <c r="AJW213" s="65"/>
      <c r="AJX213" s="65"/>
      <c r="AJY213" s="65"/>
      <c r="AJZ213" s="65"/>
      <c r="AKA213" s="65"/>
      <c r="AKB213" s="65"/>
      <c r="AKC213" s="65"/>
      <c r="AKD213" s="65"/>
      <c r="AKE213" s="65"/>
      <c r="AKF213" s="65"/>
      <c r="AKG213" s="65"/>
      <c r="AKH213" s="65"/>
      <c r="AKI213" s="65"/>
      <c r="AKJ213" s="65"/>
      <c r="AKK213" s="65"/>
      <c r="AKL213" s="65"/>
      <c r="AKM213" s="65"/>
      <c r="AKN213" s="65"/>
      <c r="AKO213" s="65"/>
      <c r="AKP213" s="65"/>
      <c r="AKQ213" s="65"/>
      <c r="AKR213" s="65"/>
      <c r="AKS213" s="65"/>
      <c r="AKT213" s="65"/>
      <c r="AKU213" s="65"/>
      <c r="AKV213" s="65"/>
      <c r="AKW213" s="65"/>
      <c r="AKX213" s="65"/>
      <c r="AKY213" s="65"/>
      <c r="AKZ213" s="65"/>
      <c r="ALA213" s="65"/>
      <c r="ALB213" s="65"/>
      <c r="ALC213" s="65"/>
      <c r="ALD213" s="65"/>
      <c r="ALE213" s="65"/>
      <c r="ALF213" s="65"/>
      <c r="ALG213" s="65"/>
      <c r="ALH213" s="65"/>
      <c r="ALI213" s="65"/>
      <c r="ALJ213" s="65"/>
      <c r="ALK213" s="65"/>
      <c r="ALL213" s="65"/>
      <c r="ALM213" s="65"/>
      <c r="ALN213" s="65"/>
      <c r="ALO213" s="65"/>
      <c r="ALP213" s="65"/>
      <c r="ALQ213" s="65"/>
      <c r="ALR213" s="65"/>
      <c r="ALS213" s="65"/>
      <c r="ALT213" s="65"/>
      <c r="ALU213" s="65"/>
      <c r="ALV213" s="65"/>
      <c r="ALW213" s="65"/>
      <c r="ALX213" s="65"/>
      <c r="ALY213" s="65"/>
      <c r="ALZ213" s="65"/>
      <c r="AMA213" s="65"/>
      <c r="AMB213" s="65"/>
      <c r="AMC213" s="65"/>
      <c r="AMD213" s="65"/>
      <c r="AME213" s="65"/>
      <c r="AMF213" s="65"/>
      <c r="AMG213" s="65"/>
      <c r="AMH213" s="65"/>
      <c r="AMI213" s="65"/>
    </row>
    <row r="214" spans="1:1023" s="71" customFormat="1">
      <c r="A214" s="81" t="s">
        <v>62</v>
      </c>
      <c r="B214" s="81">
        <v>1996</v>
      </c>
      <c r="C214" s="81" t="s">
        <v>206</v>
      </c>
      <c r="D214" s="81">
        <v>372</v>
      </c>
      <c r="E214" s="81" t="s">
        <v>207</v>
      </c>
      <c r="F214" s="65">
        <v>1185</v>
      </c>
      <c r="G214" s="24" t="s">
        <v>126</v>
      </c>
      <c r="H214" s="24" t="s">
        <v>127</v>
      </c>
      <c r="I214" s="101">
        <v>1</v>
      </c>
      <c r="J214" s="65">
        <v>1</v>
      </c>
      <c r="K214" s="65">
        <v>4</v>
      </c>
      <c r="L214" s="65">
        <v>15</v>
      </c>
      <c r="M214" s="65">
        <v>2000</v>
      </c>
      <c r="N214" s="65">
        <v>8000</v>
      </c>
      <c r="O214" s="65">
        <v>500000</v>
      </c>
      <c r="P214" s="75">
        <f t="shared" si="55"/>
        <v>0.4</v>
      </c>
      <c r="Q214" s="75">
        <f t="shared" si="63"/>
        <v>1.6</v>
      </c>
      <c r="R214" s="65">
        <v>1</v>
      </c>
      <c r="S214" s="65">
        <v>1</v>
      </c>
      <c r="T214" s="65">
        <v>1</v>
      </c>
      <c r="U214" s="65">
        <v>0</v>
      </c>
      <c r="V214" s="65">
        <v>1</v>
      </c>
      <c r="W214" s="65">
        <v>0</v>
      </c>
      <c r="X214" s="76">
        <f t="shared" si="58"/>
        <v>0.66666666666666663</v>
      </c>
      <c r="Y214" s="65" t="s">
        <v>33</v>
      </c>
      <c r="Z214" s="65">
        <v>0</v>
      </c>
      <c r="AA214" s="65">
        <v>0</v>
      </c>
      <c r="AB214" s="65" t="s">
        <v>69</v>
      </c>
      <c r="AC214" s="65">
        <v>0</v>
      </c>
      <c r="AD214" s="65">
        <v>0</v>
      </c>
      <c r="AE214" s="65">
        <v>0</v>
      </c>
      <c r="AF214" s="65">
        <v>0</v>
      </c>
      <c r="AG214" s="65">
        <v>1</v>
      </c>
      <c r="AH214" s="76">
        <f t="shared" si="59"/>
        <v>0.14285714285714285</v>
      </c>
      <c r="AI214" s="76">
        <f t="shared" si="60"/>
        <v>0.40476190476190477</v>
      </c>
      <c r="AJ214" s="25">
        <v>670</v>
      </c>
      <c r="AK214" s="65">
        <v>1</v>
      </c>
      <c r="AL214" s="65">
        <v>1</v>
      </c>
      <c r="AM214" s="65" t="s">
        <v>33</v>
      </c>
      <c r="AN214" s="65">
        <v>1</v>
      </c>
      <c r="AO214" s="65">
        <v>1</v>
      </c>
      <c r="AP214" s="65" t="s">
        <v>33</v>
      </c>
      <c r="AQ214" s="65" t="s">
        <v>33</v>
      </c>
      <c r="AR214" s="65" t="s">
        <v>33</v>
      </c>
      <c r="AS214" s="65" t="s">
        <v>33</v>
      </c>
      <c r="AT214" s="65" t="s">
        <v>33</v>
      </c>
      <c r="AU214" s="65" t="s">
        <v>33</v>
      </c>
      <c r="AV214" s="65">
        <v>1</v>
      </c>
      <c r="AW214" s="65" t="s">
        <v>33</v>
      </c>
      <c r="AX214" s="65" t="s">
        <v>33</v>
      </c>
      <c r="AY214" s="65" t="s">
        <v>33</v>
      </c>
      <c r="AZ214" s="76">
        <f t="shared" si="64"/>
        <v>1</v>
      </c>
      <c r="BA214" s="65">
        <v>0</v>
      </c>
      <c r="BB214" s="65" t="s">
        <v>33</v>
      </c>
      <c r="BC214" s="65">
        <v>37</v>
      </c>
      <c r="BD214" s="65">
        <v>0</v>
      </c>
      <c r="BE214" s="65" t="s">
        <v>33</v>
      </c>
      <c r="BF214" s="65">
        <v>37</v>
      </c>
      <c r="BG214" s="65"/>
      <c r="BH214" s="65"/>
      <c r="BI214" s="65"/>
      <c r="BJ214" s="65"/>
      <c r="BK214" s="65"/>
      <c r="BL214" s="65"/>
      <c r="BM214" s="65"/>
      <c r="BN214" s="65"/>
      <c r="BO214" s="65"/>
      <c r="BP214" s="65"/>
      <c r="BQ214" s="65"/>
      <c r="BR214" s="65"/>
      <c r="BS214" s="65"/>
      <c r="BT214" s="65"/>
      <c r="BU214" s="65"/>
      <c r="BV214" s="65"/>
      <c r="BW214" s="65"/>
      <c r="BX214" s="65"/>
      <c r="BY214" s="65"/>
      <c r="BZ214" s="65"/>
      <c r="CA214" s="65"/>
      <c r="CB214" s="65"/>
      <c r="CC214" s="65"/>
      <c r="CD214" s="65"/>
      <c r="CE214" s="65"/>
      <c r="CF214" s="65"/>
      <c r="CG214" s="65"/>
      <c r="CH214" s="65"/>
      <c r="CI214" s="65"/>
      <c r="CJ214" s="65"/>
      <c r="CK214" s="65"/>
      <c r="CL214" s="65"/>
      <c r="CM214" s="65"/>
      <c r="CN214" s="65"/>
      <c r="CO214" s="65"/>
      <c r="CP214" s="65"/>
      <c r="CQ214" s="65"/>
      <c r="CR214" s="65"/>
      <c r="CS214" s="65"/>
      <c r="CT214" s="65"/>
      <c r="CU214" s="65"/>
      <c r="CV214" s="65"/>
      <c r="CW214" s="65"/>
      <c r="CX214" s="65"/>
      <c r="CY214" s="65"/>
      <c r="CZ214" s="65"/>
      <c r="DA214" s="65"/>
      <c r="DB214" s="65"/>
      <c r="DC214" s="65"/>
      <c r="DD214" s="65"/>
      <c r="DE214" s="65"/>
      <c r="DF214" s="65"/>
      <c r="DG214" s="65"/>
      <c r="DH214" s="65"/>
      <c r="DI214" s="65"/>
      <c r="DJ214" s="65"/>
      <c r="DK214" s="65"/>
      <c r="DL214" s="65"/>
      <c r="DM214" s="65"/>
      <c r="DN214" s="65"/>
      <c r="DO214" s="65"/>
      <c r="DP214" s="65"/>
      <c r="DQ214" s="65"/>
      <c r="DR214" s="65"/>
      <c r="DS214" s="65"/>
      <c r="DT214" s="65"/>
      <c r="DU214" s="65"/>
      <c r="DV214" s="65"/>
      <c r="DW214" s="65"/>
      <c r="DX214" s="65"/>
      <c r="DY214" s="65"/>
      <c r="DZ214" s="65"/>
      <c r="EA214" s="65"/>
      <c r="EB214" s="65"/>
      <c r="EC214" s="65"/>
      <c r="ED214" s="65"/>
      <c r="EE214" s="65"/>
      <c r="EF214" s="65"/>
      <c r="EG214" s="65"/>
      <c r="EH214" s="65"/>
      <c r="EI214" s="65"/>
      <c r="EJ214" s="65"/>
      <c r="EK214" s="65"/>
      <c r="EL214" s="65"/>
      <c r="EM214" s="65"/>
      <c r="EN214" s="65"/>
      <c r="EO214" s="65"/>
      <c r="EP214" s="65"/>
      <c r="EQ214" s="65"/>
      <c r="ER214" s="65"/>
      <c r="ES214" s="65"/>
      <c r="ET214" s="65"/>
      <c r="EU214" s="65"/>
      <c r="EV214" s="65"/>
      <c r="EW214" s="65"/>
      <c r="EX214" s="65"/>
      <c r="EY214" s="65"/>
      <c r="EZ214" s="65"/>
      <c r="FA214" s="65"/>
      <c r="FB214" s="65"/>
      <c r="FC214" s="65"/>
      <c r="FD214" s="65"/>
      <c r="FE214" s="65"/>
      <c r="FF214" s="65"/>
      <c r="FG214" s="65"/>
      <c r="FH214" s="65"/>
      <c r="FI214" s="65"/>
      <c r="FJ214" s="65"/>
      <c r="FK214" s="65"/>
      <c r="FL214" s="65"/>
      <c r="FM214" s="65"/>
      <c r="FN214" s="65"/>
      <c r="FO214" s="65"/>
      <c r="FP214" s="65"/>
      <c r="FQ214" s="65"/>
      <c r="FR214" s="65"/>
      <c r="FS214" s="65"/>
      <c r="FT214" s="65"/>
      <c r="FU214" s="65"/>
      <c r="FV214" s="65"/>
      <c r="FW214" s="65"/>
      <c r="FX214" s="65"/>
      <c r="FY214" s="65"/>
      <c r="FZ214" s="65"/>
      <c r="GA214" s="65"/>
      <c r="GB214" s="65"/>
      <c r="GC214" s="65"/>
      <c r="GD214" s="65"/>
      <c r="GE214" s="65"/>
      <c r="GF214" s="65"/>
      <c r="GG214" s="65"/>
      <c r="GH214" s="65"/>
      <c r="GI214" s="65"/>
      <c r="GJ214" s="65"/>
      <c r="GK214" s="65"/>
      <c r="GL214" s="65"/>
      <c r="GM214" s="65"/>
      <c r="GN214" s="65"/>
      <c r="GO214" s="65"/>
      <c r="GP214" s="65"/>
      <c r="GQ214" s="65"/>
      <c r="GR214" s="65"/>
      <c r="GS214" s="65"/>
      <c r="GT214" s="65"/>
      <c r="GU214" s="65"/>
      <c r="GV214" s="65"/>
      <c r="GW214" s="65"/>
      <c r="GX214" s="65"/>
      <c r="GY214" s="65"/>
      <c r="GZ214" s="65"/>
      <c r="HA214" s="65"/>
      <c r="HB214" s="65"/>
      <c r="HC214" s="65"/>
      <c r="HD214" s="65"/>
      <c r="HE214" s="65"/>
      <c r="HF214" s="65"/>
      <c r="HG214" s="65"/>
      <c r="HH214" s="65"/>
      <c r="HI214" s="65"/>
      <c r="HJ214" s="65"/>
      <c r="HK214" s="65"/>
      <c r="HL214" s="65"/>
      <c r="HM214" s="65"/>
      <c r="HN214" s="65"/>
      <c r="HO214" s="65"/>
      <c r="HP214" s="65"/>
      <c r="HQ214" s="65"/>
      <c r="HR214" s="65"/>
      <c r="HS214" s="65"/>
      <c r="HT214" s="65"/>
      <c r="HU214" s="65"/>
      <c r="HV214" s="65"/>
      <c r="HW214" s="65"/>
      <c r="HX214" s="65"/>
      <c r="HY214" s="65"/>
      <c r="HZ214" s="65"/>
      <c r="IA214" s="65"/>
      <c r="IB214" s="65"/>
      <c r="IC214" s="65"/>
      <c r="ID214" s="65"/>
      <c r="IE214" s="65"/>
      <c r="IF214" s="65"/>
      <c r="IG214" s="65"/>
      <c r="IH214" s="65"/>
      <c r="II214" s="65"/>
      <c r="IJ214" s="65"/>
      <c r="IK214" s="65"/>
      <c r="IL214" s="65"/>
      <c r="IM214" s="65"/>
      <c r="IN214" s="65"/>
      <c r="IO214" s="65"/>
      <c r="IP214" s="65"/>
      <c r="IQ214" s="65"/>
      <c r="IR214" s="65"/>
      <c r="IS214" s="65"/>
      <c r="IT214" s="65"/>
      <c r="IU214" s="65"/>
      <c r="IV214" s="65"/>
      <c r="IW214" s="65"/>
      <c r="IX214" s="65"/>
      <c r="IY214" s="65"/>
      <c r="IZ214" s="65"/>
      <c r="JA214" s="65"/>
      <c r="JB214" s="65"/>
      <c r="JC214" s="65"/>
      <c r="JD214" s="65"/>
      <c r="JE214" s="65"/>
      <c r="JF214" s="65"/>
      <c r="JG214" s="65"/>
      <c r="JH214" s="65"/>
      <c r="JI214" s="65"/>
      <c r="JJ214" s="65"/>
      <c r="JK214" s="65"/>
      <c r="JL214" s="65"/>
      <c r="JM214" s="65"/>
      <c r="JN214" s="65"/>
      <c r="JO214" s="65"/>
      <c r="JP214" s="65"/>
      <c r="JQ214" s="65"/>
      <c r="JR214" s="65"/>
      <c r="JS214" s="65"/>
      <c r="JT214" s="65"/>
      <c r="JU214" s="65"/>
      <c r="JV214" s="65"/>
      <c r="JW214" s="65"/>
      <c r="JX214" s="65"/>
      <c r="JY214" s="65"/>
      <c r="JZ214" s="65"/>
      <c r="KA214" s="65"/>
      <c r="KB214" s="65"/>
      <c r="KC214" s="65"/>
      <c r="KD214" s="65"/>
      <c r="KE214" s="65"/>
      <c r="KF214" s="65"/>
      <c r="KG214" s="65"/>
      <c r="KH214" s="65"/>
      <c r="KI214" s="65"/>
      <c r="KJ214" s="65"/>
      <c r="KK214" s="65"/>
      <c r="KL214" s="65"/>
      <c r="KM214" s="65"/>
      <c r="KN214" s="65"/>
      <c r="KO214" s="65"/>
      <c r="KP214" s="65"/>
      <c r="KQ214" s="65"/>
      <c r="KR214" s="65"/>
      <c r="KS214" s="65"/>
      <c r="KT214" s="65"/>
      <c r="KU214" s="65"/>
      <c r="KV214" s="65"/>
      <c r="KW214" s="65"/>
      <c r="KX214" s="65"/>
      <c r="KY214" s="65"/>
      <c r="KZ214" s="65"/>
      <c r="LA214" s="65"/>
      <c r="LB214" s="65"/>
      <c r="LC214" s="65"/>
      <c r="LD214" s="65"/>
      <c r="LE214" s="65"/>
      <c r="LF214" s="65"/>
      <c r="LG214" s="65"/>
      <c r="LH214" s="65"/>
      <c r="LI214" s="65"/>
      <c r="LJ214" s="65"/>
      <c r="LK214" s="65"/>
      <c r="LL214" s="65"/>
      <c r="LM214" s="65"/>
      <c r="LN214" s="65"/>
      <c r="LO214" s="65"/>
      <c r="LP214" s="65"/>
      <c r="LQ214" s="65"/>
      <c r="LR214" s="65"/>
      <c r="LS214" s="65"/>
      <c r="LT214" s="65"/>
      <c r="LU214" s="65"/>
      <c r="LV214" s="65"/>
      <c r="LW214" s="65"/>
      <c r="LX214" s="65"/>
      <c r="LY214" s="65"/>
      <c r="LZ214" s="65"/>
      <c r="MA214" s="65"/>
      <c r="MB214" s="65"/>
      <c r="MC214" s="65"/>
      <c r="MD214" s="65"/>
      <c r="ME214" s="65"/>
      <c r="MF214" s="65"/>
      <c r="MG214" s="65"/>
      <c r="MH214" s="65"/>
      <c r="MI214" s="65"/>
      <c r="MJ214" s="65"/>
      <c r="MK214" s="65"/>
      <c r="ML214" s="65"/>
      <c r="MM214" s="65"/>
      <c r="MN214" s="65"/>
      <c r="MO214" s="65"/>
      <c r="MP214" s="65"/>
      <c r="MQ214" s="65"/>
      <c r="MR214" s="65"/>
      <c r="MS214" s="65"/>
      <c r="MT214" s="65"/>
      <c r="MU214" s="65"/>
      <c r="MV214" s="65"/>
      <c r="MW214" s="65"/>
      <c r="MX214" s="65"/>
      <c r="MY214" s="65"/>
      <c r="MZ214" s="65"/>
      <c r="NA214" s="65"/>
      <c r="NB214" s="65"/>
      <c r="NC214" s="65"/>
      <c r="ND214" s="65"/>
      <c r="NE214" s="65"/>
      <c r="NF214" s="65"/>
      <c r="NG214" s="65"/>
      <c r="NH214" s="65"/>
      <c r="NI214" s="65"/>
      <c r="NJ214" s="65"/>
      <c r="NK214" s="65"/>
      <c r="NL214" s="65"/>
      <c r="NM214" s="65"/>
      <c r="NN214" s="65"/>
      <c r="NO214" s="65"/>
      <c r="NP214" s="65"/>
      <c r="NQ214" s="65"/>
      <c r="NR214" s="65"/>
      <c r="NS214" s="65"/>
      <c r="NT214" s="65"/>
      <c r="NU214" s="65"/>
      <c r="NV214" s="65"/>
      <c r="NW214" s="65"/>
      <c r="NX214" s="65"/>
      <c r="NY214" s="65"/>
      <c r="NZ214" s="65"/>
      <c r="OA214" s="65"/>
      <c r="OB214" s="65"/>
      <c r="OC214" s="65"/>
      <c r="OD214" s="65"/>
      <c r="OE214" s="65"/>
      <c r="OF214" s="65"/>
      <c r="OG214" s="65"/>
      <c r="OH214" s="65"/>
      <c r="OI214" s="65"/>
      <c r="OJ214" s="65"/>
      <c r="OK214" s="65"/>
      <c r="OL214" s="65"/>
      <c r="OM214" s="65"/>
      <c r="ON214" s="65"/>
      <c r="OO214" s="65"/>
      <c r="OP214" s="65"/>
      <c r="OQ214" s="65"/>
      <c r="OR214" s="65"/>
      <c r="OS214" s="65"/>
      <c r="OT214" s="65"/>
      <c r="OU214" s="65"/>
      <c r="OV214" s="65"/>
      <c r="OW214" s="65"/>
      <c r="OX214" s="65"/>
      <c r="OY214" s="65"/>
      <c r="OZ214" s="65"/>
      <c r="PA214" s="65"/>
      <c r="PB214" s="65"/>
      <c r="PC214" s="65"/>
      <c r="PD214" s="65"/>
      <c r="PE214" s="65"/>
      <c r="PF214" s="65"/>
      <c r="PG214" s="65"/>
      <c r="PH214" s="65"/>
      <c r="PI214" s="65"/>
      <c r="PJ214" s="65"/>
      <c r="PK214" s="65"/>
      <c r="PL214" s="65"/>
      <c r="PM214" s="65"/>
      <c r="PN214" s="65"/>
      <c r="PO214" s="65"/>
      <c r="PP214" s="65"/>
      <c r="PQ214" s="65"/>
      <c r="PR214" s="65"/>
      <c r="PS214" s="65"/>
      <c r="PT214" s="65"/>
      <c r="PU214" s="65"/>
      <c r="PV214" s="65"/>
      <c r="PW214" s="65"/>
      <c r="PX214" s="65"/>
      <c r="PY214" s="65"/>
      <c r="PZ214" s="65"/>
      <c r="QA214" s="65"/>
      <c r="QB214" s="65"/>
      <c r="QC214" s="65"/>
      <c r="QD214" s="65"/>
      <c r="QE214" s="65"/>
      <c r="QF214" s="65"/>
      <c r="QG214" s="65"/>
      <c r="QH214" s="65"/>
      <c r="QI214" s="65"/>
      <c r="QJ214" s="65"/>
      <c r="QK214" s="65"/>
      <c r="QL214" s="65"/>
      <c r="QM214" s="65"/>
      <c r="QN214" s="65"/>
      <c r="QO214" s="65"/>
      <c r="QP214" s="65"/>
      <c r="QQ214" s="65"/>
      <c r="QR214" s="65"/>
      <c r="QS214" s="65"/>
      <c r="QT214" s="65"/>
      <c r="QU214" s="65"/>
      <c r="QV214" s="65"/>
      <c r="QW214" s="65"/>
      <c r="QX214" s="65"/>
      <c r="QY214" s="65"/>
      <c r="QZ214" s="65"/>
      <c r="RA214" s="65"/>
      <c r="RB214" s="65"/>
      <c r="RC214" s="65"/>
      <c r="RD214" s="65"/>
      <c r="RE214" s="65"/>
      <c r="RF214" s="65"/>
      <c r="RG214" s="65"/>
      <c r="RH214" s="65"/>
      <c r="RI214" s="65"/>
      <c r="RJ214" s="65"/>
      <c r="RK214" s="65"/>
      <c r="RL214" s="65"/>
      <c r="RM214" s="65"/>
      <c r="RN214" s="65"/>
      <c r="RO214" s="65"/>
      <c r="RP214" s="65"/>
      <c r="RQ214" s="65"/>
      <c r="RR214" s="65"/>
      <c r="RS214" s="65"/>
      <c r="RT214" s="65"/>
      <c r="RU214" s="65"/>
      <c r="RV214" s="65"/>
      <c r="RW214" s="65"/>
      <c r="RX214" s="65"/>
      <c r="RY214" s="65"/>
      <c r="RZ214" s="65"/>
      <c r="SA214" s="65"/>
      <c r="SB214" s="65"/>
      <c r="SC214" s="65"/>
      <c r="SD214" s="65"/>
      <c r="SE214" s="65"/>
      <c r="SF214" s="65"/>
      <c r="SG214" s="65"/>
      <c r="SH214" s="65"/>
      <c r="SI214" s="65"/>
      <c r="SJ214" s="65"/>
      <c r="SK214" s="65"/>
      <c r="SL214" s="65"/>
      <c r="SM214" s="65"/>
      <c r="SN214" s="65"/>
      <c r="SO214" s="65"/>
      <c r="SP214" s="65"/>
      <c r="SQ214" s="65"/>
      <c r="SR214" s="65"/>
      <c r="SS214" s="65"/>
      <c r="ST214" s="65"/>
      <c r="SU214" s="65"/>
      <c r="SV214" s="65"/>
      <c r="SW214" s="65"/>
      <c r="SX214" s="65"/>
      <c r="SY214" s="65"/>
      <c r="SZ214" s="65"/>
      <c r="TA214" s="65"/>
      <c r="TB214" s="65"/>
      <c r="TC214" s="65"/>
      <c r="TD214" s="65"/>
      <c r="TE214" s="65"/>
      <c r="TF214" s="65"/>
      <c r="TG214" s="65"/>
      <c r="TH214" s="65"/>
      <c r="TI214" s="65"/>
      <c r="TJ214" s="65"/>
      <c r="TK214" s="65"/>
      <c r="TL214" s="65"/>
      <c r="TM214" s="65"/>
      <c r="TN214" s="65"/>
      <c r="TO214" s="65"/>
      <c r="TP214" s="65"/>
      <c r="TQ214" s="65"/>
      <c r="TR214" s="65"/>
      <c r="TS214" s="65"/>
      <c r="TT214" s="65"/>
      <c r="TU214" s="65"/>
      <c r="TV214" s="65"/>
      <c r="TW214" s="65"/>
      <c r="TX214" s="65"/>
      <c r="TY214" s="65"/>
      <c r="TZ214" s="65"/>
      <c r="UA214" s="65"/>
      <c r="UB214" s="65"/>
      <c r="UC214" s="65"/>
      <c r="UD214" s="65"/>
      <c r="UE214" s="65"/>
      <c r="UF214" s="65"/>
      <c r="UG214" s="65"/>
      <c r="UH214" s="65"/>
      <c r="UI214" s="65"/>
      <c r="UJ214" s="65"/>
      <c r="UK214" s="65"/>
      <c r="UL214" s="65"/>
      <c r="UM214" s="65"/>
      <c r="UN214" s="65"/>
      <c r="UO214" s="65"/>
      <c r="UP214" s="65"/>
      <c r="UQ214" s="65"/>
      <c r="UR214" s="65"/>
      <c r="US214" s="65"/>
      <c r="UT214" s="65"/>
      <c r="UU214" s="65"/>
      <c r="UV214" s="65"/>
      <c r="UW214" s="65"/>
      <c r="UX214" s="65"/>
      <c r="UY214" s="65"/>
      <c r="UZ214" s="65"/>
      <c r="VA214" s="65"/>
      <c r="VB214" s="65"/>
      <c r="VC214" s="65"/>
      <c r="VD214" s="65"/>
      <c r="VE214" s="65"/>
      <c r="VF214" s="65"/>
      <c r="VG214" s="65"/>
      <c r="VH214" s="65"/>
      <c r="VI214" s="65"/>
      <c r="VJ214" s="65"/>
      <c r="VK214" s="65"/>
      <c r="VL214" s="65"/>
      <c r="VM214" s="65"/>
      <c r="VN214" s="65"/>
      <c r="VO214" s="65"/>
      <c r="VP214" s="65"/>
      <c r="VQ214" s="65"/>
      <c r="VR214" s="65"/>
      <c r="VS214" s="65"/>
      <c r="VT214" s="65"/>
      <c r="VU214" s="65"/>
      <c r="VV214" s="65"/>
      <c r="VW214" s="65"/>
      <c r="VX214" s="65"/>
      <c r="VY214" s="65"/>
      <c r="VZ214" s="65"/>
      <c r="WA214" s="65"/>
      <c r="WB214" s="65"/>
      <c r="WC214" s="65"/>
      <c r="WD214" s="65"/>
      <c r="WE214" s="65"/>
      <c r="WF214" s="65"/>
      <c r="WG214" s="65"/>
      <c r="WH214" s="65"/>
      <c r="WI214" s="65"/>
      <c r="WJ214" s="65"/>
      <c r="WK214" s="65"/>
      <c r="WL214" s="65"/>
      <c r="WM214" s="65"/>
      <c r="WN214" s="65"/>
      <c r="WO214" s="65"/>
      <c r="WP214" s="65"/>
      <c r="WQ214" s="65"/>
      <c r="WR214" s="65"/>
      <c r="WS214" s="65"/>
      <c r="WT214" s="65"/>
      <c r="WU214" s="65"/>
      <c r="WV214" s="65"/>
      <c r="WW214" s="65"/>
      <c r="WX214" s="65"/>
      <c r="WY214" s="65"/>
      <c r="WZ214" s="65"/>
      <c r="XA214" s="65"/>
      <c r="XB214" s="65"/>
      <c r="XC214" s="65"/>
      <c r="XD214" s="65"/>
      <c r="XE214" s="65"/>
      <c r="XF214" s="65"/>
      <c r="XG214" s="65"/>
      <c r="XH214" s="65"/>
      <c r="XI214" s="65"/>
      <c r="XJ214" s="65"/>
      <c r="XK214" s="65"/>
      <c r="XL214" s="65"/>
      <c r="XM214" s="65"/>
      <c r="XN214" s="65"/>
      <c r="XO214" s="65"/>
      <c r="XP214" s="65"/>
      <c r="XQ214" s="65"/>
      <c r="XR214" s="65"/>
      <c r="XS214" s="65"/>
      <c r="XT214" s="65"/>
      <c r="XU214" s="65"/>
      <c r="XV214" s="65"/>
      <c r="XW214" s="65"/>
      <c r="XX214" s="65"/>
      <c r="XY214" s="65"/>
      <c r="XZ214" s="65"/>
      <c r="YA214" s="65"/>
      <c r="YB214" s="65"/>
      <c r="YC214" s="65"/>
      <c r="YD214" s="65"/>
      <c r="YE214" s="65"/>
      <c r="YF214" s="65"/>
      <c r="YG214" s="65"/>
      <c r="YH214" s="65"/>
      <c r="YI214" s="65"/>
      <c r="YJ214" s="65"/>
      <c r="YK214" s="65"/>
      <c r="YL214" s="65"/>
      <c r="YM214" s="65"/>
      <c r="YN214" s="65"/>
      <c r="YO214" s="65"/>
      <c r="YP214" s="65"/>
      <c r="YQ214" s="65"/>
      <c r="YR214" s="65"/>
      <c r="YS214" s="65"/>
      <c r="YT214" s="65"/>
      <c r="YU214" s="65"/>
      <c r="YV214" s="65"/>
      <c r="YW214" s="65"/>
      <c r="YX214" s="65"/>
      <c r="YY214" s="65"/>
      <c r="YZ214" s="65"/>
      <c r="ZA214" s="65"/>
      <c r="ZB214" s="65"/>
      <c r="ZC214" s="65"/>
      <c r="ZD214" s="65"/>
      <c r="ZE214" s="65"/>
      <c r="ZF214" s="65"/>
      <c r="ZG214" s="65"/>
      <c r="ZH214" s="65"/>
      <c r="ZI214" s="65"/>
      <c r="ZJ214" s="65"/>
      <c r="ZK214" s="65"/>
      <c r="ZL214" s="65"/>
      <c r="ZM214" s="65"/>
      <c r="ZN214" s="65"/>
      <c r="ZO214" s="65"/>
      <c r="ZP214" s="65"/>
      <c r="ZQ214" s="65"/>
      <c r="ZR214" s="65"/>
      <c r="ZS214" s="65"/>
      <c r="ZT214" s="65"/>
      <c r="ZU214" s="65"/>
      <c r="ZV214" s="65"/>
      <c r="ZW214" s="65"/>
      <c r="ZX214" s="65"/>
      <c r="ZY214" s="65"/>
      <c r="ZZ214" s="65"/>
      <c r="AAA214" s="65"/>
      <c r="AAB214" s="65"/>
      <c r="AAC214" s="65"/>
      <c r="AAD214" s="65"/>
      <c r="AAE214" s="65"/>
      <c r="AAF214" s="65"/>
      <c r="AAG214" s="65"/>
      <c r="AAH214" s="65"/>
      <c r="AAI214" s="65"/>
      <c r="AAJ214" s="65"/>
      <c r="AAK214" s="65"/>
      <c r="AAL214" s="65"/>
      <c r="AAM214" s="65"/>
      <c r="AAN214" s="65"/>
      <c r="AAO214" s="65"/>
      <c r="AAP214" s="65"/>
      <c r="AAQ214" s="65"/>
      <c r="AAR214" s="65"/>
      <c r="AAS214" s="65"/>
      <c r="AAT214" s="65"/>
      <c r="AAU214" s="65"/>
      <c r="AAV214" s="65"/>
      <c r="AAW214" s="65"/>
      <c r="AAX214" s="65"/>
      <c r="AAY214" s="65"/>
      <c r="AAZ214" s="65"/>
      <c r="ABA214" s="65"/>
      <c r="ABB214" s="65"/>
      <c r="ABC214" s="65"/>
      <c r="ABD214" s="65"/>
      <c r="ABE214" s="65"/>
      <c r="ABF214" s="65"/>
      <c r="ABG214" s="65"/>
      <c r="ABH214" s="65"/>
      <c r="ABI214" s="65"/>
      <c r="ABJ214" s="65"/>
      <c r="ABK214" s="65"/>
      <c r="ABL214" s="65"/>
      <c r="ABM214" s="65"/>
      <c r="ABN214" s="65"/>
      <c r="ABO214" s="65"/>
      <c r="ABP214" s="65"/>
      <c r="ABQ214" s="65"/>
      <c r="ABR214" s="65"/>
      <c r="ABS214" s="65"/>
      <c r="ABT214" s="65"/>
      <c r="ABU214" s="65"/>
      <c r="ABV214" s="65"/>
      <c r="ABW214" s="65"/>
      <c r="ABX214" s="65"/>
      <c r="ABY214" s="65"/>
      <c r="ABZ214" s="65"/>
      <c r="ACA214" s="65"/>
      <c r="ACB214" s="65"/>
      <c r="ACC214" s="65"/>
      <c r="ACD214" s="65"/>
      <c r="ACE214" s="65"/>
      <c r="ACF214" s="65"/>
      <c r="ACG214" s="65"/>
      <c r="ACH214" s="65"/>
      <c r="ACI214" s="65"/>
      <c r="ACJ214" s="65"/>
      <c r="ACK214" s="65"/>
      <c r="ACL214" s="65"/>
      <c r="ACM214" s="65"/>
      <c r="ACN214" s="65"/>
      <c r="ACO214" s="65"/>
      <c r="ACP214" s="65"/>
      <c r="ACQ214" s="65"/>
      <c r="ACR214" s="65"/>
      <c r="ACS214" s="65"/>
      <c r="ACT214" s="65"/>
      <c r="ACU214" s="65"/>
      <c r="ACV214" s="65"/>
      <c r="ACW214" s="65"/>
      <c r="ACX214" s="65"/>
      <c r="ACY214" s="65"/>
      <c r="ACZ214" s="65"/>
      <c r="ADA214" s="65"/>
      <c r="ADB214" s="65"/>
      <c r="ADC214" s="65"/>
      <c r="ADD214" s="65"/>
      <c r="ADE214" s="65"/>
      <c r="ADF214" s="65"/>
      <c r="ADG214" s="65"/>
      <c r="ADH214" s="65"/>
      <c r="ADI214" s="65"/>
      <c r="ADJ214" s="65"/>
      <c r="ADK214" s="65"/>
      <c r="ADL214" s="65"/>
      <c r="ADM214" s="65"/>
      <c r="ADN214" s="65"/>
      <c r="ADO214" s="65"/>
      <c r="ADP214" s="65"/>
      <c r="ADQ214" s="65"/>
      <c r="ADR214" s="65"/>
      <c r="ADS214" s="65"/>
      <c r="ADT214" s="65"/>
      <c r="ADU214" s="65"/>
      <c r="ADV214" s="65"/>
      <c r="ADW214" s="65"/>
      <c r="ADX214" s="65"/>
      <c r="ADY214" s="65"/>
      <c r="ADZ214" s="65"/>
      <c r="AEA214" s="65"/>
      <c r="AEB214" s="65"/>
      <c r="AEC214" s="65"/>
      <c r="AED214" s="65"/>
      <c r="AEE214" s="65"/>
      <c r="AEF214" s="65"/>
      <c r="AEG214" s="65"/>
      <c r="AEH214" s="65"/>
      <c r="AEI214" s="65"/>
      <c r="AEJ214" s="65"/>
      <c r="AEK214" s="65"/>
      <c r="AEL214" s="65"/>
      <c r="AEM214" s="65"/>
      <c r="AEN214" s="65"/>
      <c r="AEO214" s="65"/>
      <c r="AEP214" s="65"/>
      <c r="AEQ214" s="65"/>
      <c r="AER214" s="65"/>
      <c r="AES214" s="65"/>
      <c r="AET214" s="65"/>
      <c r="AEU214" s="65"/>
      <c r="AEV214" s="65"/>
      <c r="AEW214" s="65"/>
      <c r="AEX214" s="65"/>
      <c r="AEY214" s="65"/>
      <c r="AEZ214" s="65"/>
      <c r="AFA214" s="65"/>
      <c r="AFB214" s="65"/>
      <c r="AFC214" s="65"/>
      <c r="AFD214" s="65"/>
      <c r="AFE214" s="65"/>
      <c r="AFF214" s="65"/>
      <c r="AFG214" s="65"/>
      <c r="AFH214" s="65"/>
      <c r="AFI214" s="65"/>
      <c r="AFJ214" s="65"/>
      <c r="AFK214" s="65"/>
      <c r="AFL214" s="65"/>
      <c r="AFM214" s="65"/>
      <c r="AFN214" s="65"/>
      <c r="AFO214" s="65"/>
      <c r="AFP214" s="65"/>
      <c r="AFQ214" s="65"/>
      <c r="AFR214" s="65"/>
      <c r="AFS214" s="65"/>
      <c r="AFT214" s="65"/>
      <c r="AFU214" s="65"/>
      <c r="AFV214" s="65"/>
      <c r="AFW214" s="65"/>
      <c r="AFX214" s="65"/>
      <c r="AFY214" s="65"/>
      <c r="AFZ214" s="65"/>
      <c r="AGA214" s="65"/>
      <c r="AGB214" s="65"/>
      <c r="AGC214" s="65"/>
      <c r="AGD214" s="65"/>
      <c r="AGE214" s="65"/>
      <c r="AGF214" s="65"/>
      <c r="AGG214" s="65"/>
      <c r="AGH214" s="65"/>
      <c r="AGI214" s="65"/>
      <c r="AGJ214" s="65"/>
      <c r="AGK214" s="65"/>
      <c r="AGL214" s="65"/>
      <c r="AGM214" s="65"/>
      <c r="AGN214" s="65"/>
      <c r="AGO214" s="65"/>
      <c r="AGP214" s="65"/>
      <c r="AGQ214" s="65"/>
      <c r="AGR214" s="65"/>
      <c r="AGS214" s="65"/>
      <c r="AGT214" s="65"/>
      <c r="AGU214" s="65"/>
      <c r="AGV214" s="65"/>
      <c r="AGW214" s="65"/>
      <c r="AGX214" s="65"/>
      <c r="AGY214" s="65"/>
      <c r="AGZ214" s="65"/>
      <c r="AHA214" s="65"/>
      <c r="AHB214" s="65"/>
      <c r="AHC214" s="65"/>
      <c r="AHD214" s="65"/>
      <c r="AHE214" s="65"/>
      <c r="AHF214" s="65"/>
      <c r="AHG214" s="65"/>
      <c r="AHH214" s="65"/>
      <c r="AHI214" s="65"/>
      <c r="AHJ214" s="65"/>
      <c r="AHK214" s="65"/>
      <c r="AHL214" s="65"/>
      <c r="AHM214" s="65"/>
      <c r="AHN214" s="65"/>
      <c r="AHO214" s="65"/>
      <c r="AHP214" s="65"/>
      <c r="AHQ214" s="65"/>
      <c r="AHR214" s="65"/>
      <c r="AHS214" s="65"/>
      <c r="AHT214" s="65"/>
      <c r="AHU214" s="65"/>
      <c r="AHV214" s="65"/>
      <c r="AHW214" s="65"/>
      <c r="AHX214" s="65"/>
      <c r="AHY214" s="65"/>
      <c r="AHZ214" s="65"/>
      <c r="AIA214" s="65"/>
      <c r="AIB214" s="65"/>
      <c r="AIC214" s="65"/>
      <c r="AID214" s="65"/>
      <c r="AIE214" s="65"/>
      <c r="AIF214" s="65"/>
      <c r="AIG214" s="65"/>
      <c r="AIH214" s="65"/>
      <c r="AII214" s="65"/>
      <c r="AIJ214" s="65"/>
      <c r="AIK214" s="65"/>
      <c r="AIL214" s="65"/>
      <c r="AIM214" s="65"/>
      <c r="AIN214" s="65"/>
      <c r="AIO214" s="65"/>
      <c r="AIP214" s="65"/>
      <c r="AIQ214" s="65"/>
      <c r="AIR214" s="65"/>
      <c r="AIS214" s="65"/>
      <c r="AIT214" s="65"/>
      <c r="AIU214" s="65"/>
      <c r="AIV214" s="65"/>
      <c r="AIW214" s="65"/>
      <c r="AIX214" s="65"/>
      <c r="AIY214" s="65"/>
      <c r="AIZ214" s="65"/>
      <c r="AJA214" s="65"/>
      <c r="AJB214" s="65"/>
      <c r="AJC214" s="65"/>
      <c r="AJD214" s="65"/>
      <c r="AJE214" s="65"/>
      <c r="AJF214" s="65"/>
      <c r="AJG214" s="65"/>
      <c r="AJH214" s="65"/>
      <c r="AJI214" s="65"/>
      <c r="AJJ214" s="65"/>
      <c r="AJK214" s="65"/>
      <c r="AJL214" s="65"/>
      <c r="AJM214" s="65"/>
      <c r="AJN214" s="65"/>
      <c r="AJO214" s="65"/>
      <c r="AJP214" s="65"/>
      <c r="AJQ214" s="65"/>
      <c r="AJR214" s="65"/>
      <c r="AJS214" s="65"/>
      <c r="AJT214" s="65"/>
      <c r="AJU214" s="65"/>
      <c r="AJV214" s="65"/>
      <c r="AJW214" s="65"/>
      <c r="AJX214" s="65"/>
      <c r="AJY214" s="65"/>
      <c r="AJZ214" s="65"/>
      <c r="AKA214" s="65"/>
      <c r="AKB214" s="65"/>
      <c r="AKC214" s="65"/>
      <c r="AKD214" s="65"/>
      <c r="AKE214" s="65"/>
      <c r="AKF214" s="65"/>
      <c r="AKG214" s="65"/>
      <c r="AKH214" s="65"/>
      <c r="AKI214" s="65"/>
      <c r="AKJ214" s="65"/>
      <c r="AKK214" s="65"/>
      <c r="AKL214" s="65"/>
      <c r="AKM214" s="65"/>
      <c r="AKN214" s="65"/>
      <c r="AKO214" s="65"/>
      <c r="AKP214" s="65"/>
      <c r="AKQ214" s="65"/>
      <c r="AKR214" s="65"/>
      <c r="AKS214" s="65"/>
      <c r="AKT214" s="65"/>
      <c r="AKU214" s="65"/>
      <c r="AKV214" s="65"/>
      <c r="AKW214" s="65"/>
      <c r="AKX214" s="65"/>
      <c r="AKY214" s="65"/>
      <c r="AKZ214" s="65"/>
      <c r="ALA214" s="65"/>
      <c r="ALB214" s="65"/>
      <c r="ALC214" s="65"/>
      <c r="ALD214" s="65"/>
      <c r="ALE214" s="65"/>
      <c r="ALF214" s="65"/>
      <c r="ALG214" s="65"/>
      <c r="ALH214" s="65"/>
      <c r="ALI214" s="65"/>
      <c r="ALJ214" s="65"/>
      <c r="ALK214" s="65"/>
      <c r="ALL214" s="65"/>
      <c r="ALM214" s="65"/>
      <c r="ALN214" s="65"/>
      <c r="ALO214" s="65"/>
      <c r="ALP214" s="65"/>
      <c r="ALQ214" s="65"/>
      <c r="ALR214" s="65"/>
      <c r="ALS214" s="65"/>
      <c r="ALT214" s="65"/>
      <c r="ALU214" s="65"/>
      <c r="ALV214" s="65"/>
      <c r="ALW214" s="65"/>
      <c r="ALX214" s="65"/>
      <c r="ALY214" s="65"/>
      <c r="ALZ214" s="65"/>
      <c r="AMA214" s="65"/>
      <c r="AMB214" s="65"/>
      <c r="AMC214" s="65"/>
      <c r="AMD214" s="65"/>
      <c r="AME214" s="65"/>
      <c r="AMF214" s="65"/>
      <c r="AMG214" s="65"/>
      <c r="AMH214" s="65"/>
      <c r="AMI214" s="65"/>
    </row>
    <row r="215" spans="1:1023" s="71" customFormat="1">
      <c r="A215" s="81" t="s">
        <v>62</v>
      </c>
      <c r="B215" s="81">
        <v>1997</v>
      </c>
      <c r="C215" s="81" t="s">
        <v>206</v>
      </c>
      <c r="D215" s="81">
        <v>372</v>
      </c>
      <c r="E215" s="81" t="s">
        <v>207</v>
      </c>
      <c r="F215" s="65">
        <v>1185</v>
      </c>
      <c r="G215" s="24" t="s">
        <v>126</v>
      </c>
      <c r="H215" s="24" t="s">
        <v>127</v>
      </c>
      <c r="I215" s="101">
        <v>1</v>
      </c>
      <c r="J215" s="65">
        <v>1</v>
      </c>
      <c r="K215" s="65">
        <v>4</v>
      </c>
      <c r="L215" s="65">
        <v>15</v>
      </c>
      <c r="M215" s="65">
        <v>2000</v>
      </c>
      <c r="N215" s="65">
        <v>8000</v>
      </c>
      <c r="O215" s="65">
        <v>500000</v>
      </c>
      <c r="P215" s="75">
        <f t="shared" si="55"/>
        <v>0.4</v>
      </c>
      <c r="Q215" s="75">
        <f t="shared" si="63"/>
        <v>1.6</v>
      </c>
      <c r="R215" s="65">
        <v>1</v>
      </c>
      <c r="S215" s="65">
        <v>1</v>
      </c>
      <c r="T215" s="65">
        <v>1</v>
      </c>
      <c r="U215" s="65">
        <v>0</v>
      </c>
      <c r="V215" s="65">
        <v>1</v>
      </c>
      <c r="W215" s="65">
        <v>0</v>
      </c>
      <c r="X215" s="76">
        <f t="shared" si="58"/>
        <v>0.66666666666666663</v>
      </c>
      <c r="Y215" s="65" t="s">
        <v>33</v>
      </c>
      <c r="Z215" s="65">
        <v>0</v>
      </c>
      <c r="AA215" s="65">
        <v>-1</v>
      </c>
      <c r="AB215" s="65" t="s">
        <v>69</v>
      </c>
      <c r="AC215" s="65">
        <v>0</v>
      </c>
      <c r="AD215" s="65">
        <v>0</v>
      </c>
      <c r="AE215" s="65">
        <v>0</v>
      </c>
      <c r="AF215" s="65">
        <v>0</v>
      </c>
      <c r="AG215" s="65">
        <v>1</v>
      </c>
      <c r="AH215" s="76">
        <f t="shared" si="59"/>
        <v>0</v>
      </c>
      <c r="AI215" s="76">
        <f t="shared" si="60"/>
        <v>0.33333333333333331</v>
      </c>
      <c r="AJ215" s="25">
        <v>775</v>
      </c>
      <c r="AK215" s="65">
        <v>1</v>
      </c>
      <c r="AL215" s="65">
        <v>1</v>
      </c>
      <c r="AM215" s="65" t="s">
        <v>33</v>
      </c>
      <c r="AN215" s="65">
        <v>1</v>
      </c>
      <c r="AO215" s="65">
        <v>1</v>
      </c>
      <c r="AP215" s="65" t="s">
        <v>33</v>
      </c>
      <c r="AQ215" s="65" t="s">
        <v>33</v>
      </c>
      <c r="AR215" s="65" t="s">
        <v>33</v>
      </c>
      <c r="AS215" s="65" t="s">
        <v>33</v>
      </c>
      <c r="AT215" s="65" t="s">
        <v>33</v>
      </c>
      <c r="AU215" s="65" t="s">
        <v>33</v>
      </c>
      <c r="AV215" s="65">
        <v>1</v>
      </c>
      <c r="AW215" s="65" t="s">
        <v>33</v>
      </c>
      <c r="AX215" s="65" t="s">
        <v>33</v>
      </c>
      <c r="AY215" s="65" t="s">
        <v>33</v>
      </c>
      <c r="AZ215" s="76">
        <f t="shared" si="64"/>
        <v>1</v>
      </c>
      <c r="BA215" s="65">
        <v>0</v>
      </c>
      <c r="BB215" s="65" t="s">
        <v>33</v>
      </c>
      <c r="BC215" s="65">
        <v>49</v>
      </c>
      <c r="BD215" s="65">
        <v>0</v>
      </c>
      <c r="BE215" s="65" t="s">
        <v>33</v>
      </c>
      <c r="BF215" s="65">
        <v>49</v>
      </c>
      <c r="BG215" s="65"/>
      <c r="BH215" s="65"/>
      <c r="BI215" s="65"/>
      <c r="BJ215" s="65"/>
      <c r="BK215" s="65"/>
      <c r="BL215" s="65"/>
      <c r="BM215" s="65"/>
      <c r="BN215" s="65"/>
      <c r="BO215" s="65"/>
      <c r="BP215" s="65"/>
      <c r="BQ215" s="65"/>
      <c r="BR215" s="65"/>
      <c r="BS215" s="65"/>
      <c r="BT215" s="65"/>
      <c r="BU215" s="65"/>
      <c r="BV215" s="65"/>
      <c r="BW215" s="65"/>
      <c r="BX215" s="65"/>
      <c r="BY215" s="65"/>
      <c r="BZ215" s="65"/>
      <c r="CA215" s="65"/>
      <c r="CB215" s="65"/>
      <c r="CC215" s="65"/>
      <c r="CD215" s="65"/>
      <c r="CE215" s="65"/>
      <c r="CF215" s="65"/>
      <c r="CG215" s="65"/>
      <c r="CH215" s="65"/>
      <c r="CI215" s="65"/>
      <c r="CJ215" s="65"/>
      <c r="CK215" s="65"/>
      <c r="CL215" s="65"/>
      <c r="CM215" s="65"/>
      <c r="CN215" s="65"/>
      <c r="CO215" s="65"/>
      <c r="CP215" s="65"/>
      <c r="CQ215" s="65"/>
      <c r="CR215" s="65"/>
      <c r="CS215" s="65"/>
      <c r="CT215" s="65"/>
      <c r="CU215" s="65"/>
      <c r="CV215" s="65"/>
      <c r="CW215" s="65"/>
      <c r="CX215" s="65"/>
      <c r="CY215" s="65"/>
      <c r="CZ215" s="65"/>
      <c r="DA215" s="65"/>
      <c r="DB215" s="65"/>
      <c r="DC215" s="65"/>
      <c r="DD215" s="65"/>
      <c r="DE215" s="65"/>
      <c r="DF215" s="65"/>
      <c r="DG215" s="65"/>
      <c r="DH215" s="65"/>
      <c r="DI215" s="65"/>
      <c r="DJ215" s="65"/>
      <c r="DK215" s="65"/>
      <c r="DL215" s="65"/>
      <c r="DM215" s="65"/>
      <c r="DN215" s="65"/>
      <c r="DO215" s="65"/>
      <c r="DP215" s="65"/>
      <c r="DQ215" s="65"/>
      <c r="DR215" s="65"/>
      <c r="DS215" s="65"/>
      <c r="DT215" s="65"/>
      <c r="DU215" s="65"/>
      <c r="DV215" s="65"/>
      <c r="DW215" s="65"/>
      <c r="DX215" s="65"/>
      <c r="DY215" s="65"/>
      <c r="DZ215" s="65"/>
      <c r="EA215" s="65"/>
      <c r="EB215" s="65"/>
      <c r="EC215" s="65"/>
      <c r="ED215" s="65"/>
      <c r="EE215" s="65"/>
      <c r="EF215" s="65"/>
      <c r="EG215" s="65"/>
      <c r="EH215" s="65"/>
      <c r="EI215" s="65"/>
      <c r="EJ215" s="65"/>
      <c r="EK215" s="65"/>
      <c r="EL215" s="65"/>
      <c r="EM215" s="65"/>
      <c r="EN215" s="65"/>
      <c r="EO215" s="65"/>
      <c r="EP215" s="65"/>
      <c r="EQ215" s="65"/>
      <c r="ER215" s="65"/>
      <c r="ES215" s="65"/>
      <c r="ET215" s="65"/>
      <c r="EU215" s="65"/>
      <c r="EV215" s="65"/>
      <c r="EW215" s="65"/>
      <c r="EX215" s="65"/>
      <c r="EY215" s="65"/>
      <c r="EZ215" s="65"/>
      <c r="FA215" s="65"/>
      <c r="FB215" s="65"/>
      <c r="FC215" s="65"/>
      <c r="FD215" s="65"/>
      <c r="FE215" s="65"/>
      <c r="FF215" s="65"/>
      <c r="FG215" s="65"/>
      <c r="FH215" s="65"/>
      <c r="FI215" s="65"/>
      <c r="FJ215" s="65"/>
      <c r="FK215" s="65"/>
      <c r="FL215" s="65"/>
      <c r="FM215" s="65"/>
      <c r="FN215" s="65"/>
      <c r="FO215" s="65"/>
      <c r="FP215" s="65"/>
      <c r="FQ215" s="65"/>
      <c r="FR215" s="65"/>
      <c r="FS215" s="65"/>
      <c r="FT215" s="65"/>
      <c r="FU215" s="65"/>
      <c r="FV215" s="65"/>
      <c r="FW215" s="65"/>
      <c r="FX215" s="65"/>
      <c r="FY215" s="65"/>
      <c r="FZ215" s="65"/>
      <c r="GA215" s="65"/>
      <c r="GB215" s="65"/>
      <c r="GC215" s="65"/>
      <c r="GD215" s="65"/>
      <c r="GE215" s="65"/>
      <c r="GF215" s="65"/>
      <c r="GG215" s="65"/>
      <c r="GH215" s="65"/>
      <c r="GI215" s="65"/>
      <c r="GJ215" s="65"/>
      <c r="GK215" s="65"/>
      <c r="GL215" s="65"/>
      <c r="GM215" s="65"/>
      <c r="GN215" s="65"/>
      <c r="GO215" s="65"/>
      <c r="GP215" s="65"/>
      <c r="GQ215" s="65"/>
      <c r="GR215" s="65"/>
      <c r="GS215" s="65"/>
      <c r="GT215" s="65"/>
      <c r="GU215" s="65"/>
      <c r="GV215" s="65"/>
      <c r="GW215" s="65"/>
      <c r="GX215" s="65"/>
      <c r="GY215" s="65"/>
      <c r="GZ215" s="65"/>
      <c r="HA215" s="65"/>
      <c r="HB215" s="65"/>
      <c r="HC215" s="65"/>
      <c r="HD215" s="65"/>
      <c r="HE215" s="65"/>
      <c r="HF215" s="65"/>
      <c r="HG215" s="65"/>
      <c r="HH215" s="65"/>
      <c r="HI215" s="65"/>
      <c r="HJ215" s="65"/>
      <c r="HK215" s="65"/>
      <c r="HL215" s="65"/>
      <c r="HM215" s="65"/>
      <c r="HN215" s="65"/>
      <c r="HO215" s="65"/>
      <c r="HP215" s="65"/>
      <c r="HQ215" s="65"/>
      <c r="HR215" s="65"/>
      <c r="HS215" s="65"/>
      <c r="HT215" s="65"/>
      <c r="HU215" s="65"/>
      <c r="HV215" s="65"/>
      <c r="HW215" s="65"/>
      <c r="HX215" s="65"/>
      <c r="HY215" s="65"/>
      <c r="HZ215" s="65"/>
      <c r="IA215" s="65"/>
      <c r="IB215" s="65"/>
      <c r="IC215" s="65"/>
      <c r="ID215" s="65"/>
      <c r="IE215" s="65"/>
      <c r="IF215" s="65"/>
      <c r="IG215" s="65"/>
      <c r="IH215" s="65"/>
      <c r="II215" s="65"/>
      <c r="IJ215" s="65"/>
      <c r="IK215" s="65"/>
      <c r="IL215" s="65"/>
      <c r="IM215" s="65"/>
      <c r="IN215" s="65"/>
      <c r="IO215" s="65"/>
      <c r="IP215" s="65"/>
      <c r="IQ215" s="65"/>
      <c r="IR215" s="65"/>
      <c r="IS215" s="65"/>
      <c r="IT215" s="65"/>
      <c r="IU215" s="65"/>
      <c r="IV215" s="65"/>
      <c r="IW215" s="65"/>
      <c r="IX215" s="65"/>
      <c r="IY215" s="65"/>
      <c r="IZ215" s="65"/>
      <c r="JA215" s="65"/>
      <c r="JB215" s="65"/>
      <c r="JC215" s="65"/>
      <c r="JD215" s="65"/>
      <c r="JE215" s="65"/>
      <c r="JF215" s="65"/>
      <c r="JG215" s="65"/>
      <c r="JH215" s="65"/>
      <c r="JI215" s="65"/>
      <c r="JJ215" s="65"/>
      <c r="JK215" s="65"/>
      <c r="JL215" s="65"/>
      <c r="JM215" s="65"/>
      <c r="JN215" s="65"/>
      <c r="JO215" s="65"/>
      <c r="JP215" s="65"/>
      <c r="JQ215" s="65"/>
      <c r="JR215" s="65"/>
      <c r="JS215" s="65"/>
      <c r="JT215" s="65"/>
      <c r="JU215" s="65"/>
      <c r="JV215" s="65"/>
      <c r="JW215" s="65"/>
      <c r="JX215" s="65"/>
      <c r="JY215" s="65"/>
      <c r="JZ215" s="65"/>
      <c r="KA215" s="65"/>
      <c r="KB215" s="65"/>
      <c r="KC215" s="65"/>
      <c r="KD215" s="65"/>
      <c r="KE215" s="65"/>
      <c r="KF215" s="65"/>
      <c r="KG215" s="65"/>
      <c r="KH215" s="65"/>
      <c r="KI215" s="65"/>
      <c r="KJ215" s="65"/>
      <c r="KK215" s="65"/>
      <c r="KL215" s="65"/>
      <c r="KM215" s="65"/>
      <c r="KN215" s="65"/>
      <c r="KO215" s="65"/>
      <c r="KP215" s="65"/>
      <c r="KQ215" s="65"/>
      <c r="KR215" s="65"/>
      <c r="KS215" s="65"/>
      <c r="KT215" s="65"/>
      <c r="KU215" s="65"/>
      <c r="KV215" s="65"/>
      <c r="KW215" s="65"/>
      <c r="KX215" s="65"/>
      <c r="KY215" s="65"/>
      <c r="KZ215" s="65"/>
      <c r="LA215" s="65"/>
      <c r="LB215" s="65"/>
      <c r="LC215" s="65"/>
      <c r="LD215" s="65"/>
      <c r="LE215" s="65"/>
      <c r="LF215" s="65"/>
      <c r="LG215" s="65"/>
      <c r="LH215" s="65"/>
      <c r="LI215" s="65"/>
      <c r="LJ215" s="65"/>
      <c r="LK215" s="65"/>
      <c r="LL215" s="65"/>
      <c r="LM215" s="65"/>
      <c r="LN215" s="65"/>
      <c r="LO215" s="65"/>
      <c r="LP215" s="65"/>
      <c r="LQ215" s="65"/>
      <c r="LR215" s="65"/>
      <c r="LS215" s="65"/>
      <c r="LT215" s="65"/>
      <c r="LU215" s="65"/>
      <c r="LV215" s="65"/>
      <c r="LW215" s="65"/>
      <c r="LX215" s="65"/>
      <c r="LY215" s="65"/>
      <c r="LZ215" s="65"/>
      <c r="MA215" s="65"/>
      <c r="MB215" s="65"/>
      <c r="MC215" s="65"/>
      <c r="MD215" s="65"/>
      <c r="ME215" s="65"/>
      <c r="MF215" s="65"/>
      <c r="MG215" s="65"/>
      <c r="MH215" s="65"/>
      <c r="MI215" s="65"/>
      <c r="MJ215" s="65"/>
      <c r="MK215" s="65"/>
      <c r="ML215" s="65"/>
      <c r="MM215" s="65"/>
      <c r="MN215" s="65"/>
      <c r="MO215" s="65"/>
      <c r="MP215" s="65"/>
      <c r="MQ215" s="65"/>
      <c r="MR215" s="65"/>
      <c r="MS215" s="65"/>
      <c r="MT215" s="65"/>
      <c r="MU215" s="65"/>
      <c r="MV215" s="65"/>
      <c r="MW215" s="65"/>
      <c r="MX215" s="65"/>
      <c r="MY215" s="65"/>
      <c r="MZ215" s="65"/>
      <c r="NA215" s="65"/>
      <c r="NB215" s="65"/>
      <c r="NC215" s="65"/>
      <c r="ND215" s="65"/>
      <c r="NE215" s="65"/>
      <c r="NF215" s="65"/>
      <c r="NG215" s="65"/>
      <c r="NH215" s="65"/>
      <c r="NI215" s="65"/>
      <c r="NJ215" s="65"/>
      <c r="NK215" s="65"/>
      <c r="NL215" s="65"/>
      <c r="NM215" s="65"/>
      <c r="NN215" s="65"/>
      <c r="NO215" s="65"/>
      <c r="NP215" s="65"/>
      <c r="NQ215" s="65"/>
      <c r="NR215" s="65"/>
      <c r="NS215" s="65"/>
      <c r="NT215" s="65"/>
      <c r="NU215" s="65"/>
      <c r="NV215" s="65"/>
      <c r="NW215" s="65"/>
      <c r="NX215" s="65"/>
      <c r="NY215" s="65"/>
      <c r="NZ215" s="65"/>
      <c r="OA215" s="65"/>
      <c r="OB215" s="65"/>
      <c r="OC215" s="65"/>
      <c r="OD215" s="65"/>
      <c r="OE215" s="65"/>
      <c r="OF215" s="65"/>
      <c r="OG215" s="65"/>
      <c r="OH215" s="65"/>
      <c r="OI215" s="65"/>
      <c r="OJ215" s="65"/>
      <c r="OK215" s="65"/>
      <c r="OL215" s="65"/>
      <c r="OM215" s="65"/>
      <c r="ON215" s="65"/>
      <c r="OO215" s="65"/>
      <c r="OP215" s="65"/>
      <c r="OQ215" s="65"/>
      <c r="OR215" s="65"/>
      <c r="OS215" s="65"/>
      <c r="OT215" s="65"/>
      <c r="OU215" s="65"/>
      <c r="OV215" s="65"/>
      <c r="OW215" s="65"/>
      <c r="OX215" s="65"/>
      <c r="OY215" s="65"/>
      <c r="OZ215" s="65"/>
      <c r="PA215" s="65"/>
      <c r="PB215" s="65"/>
      <c r="PC215" s="65"/>
      <c r="PD215" s="65"/>
      <c r="PE215" s="65"/>
      <c r="PF215" s="65"/>
      <c r="PG215" s="65"/>
      <c r="PH215" s="65"/>
      <c r="PI215" s="65"/>
      <c r="PJ215" s="65"/>
      <c r="PK215" s="65"/>
      <c r="PL215" s="65"/>
      <c r="PM215" s="65"/>
      <c r="PN215" s="65"/>
      <c r="PO215" s="65"/>
      <c r="PP215" s="65"/>
      <c r="PQ215" s="65"/>
      <c r="PR215" s="65"/>
      <c r="PS215" s="65"/>
      <c r="PT215" s="65"/>
      <c r="PU215" s="65"/>
      <c r="PV215" s="65"/>
      <c r="PW215" s="65"/>
      <c r="PX215" s="65"/>
      <c r="PY215" s="65"/>
      <c r="PZ215" s="65"/>
      <c r="QA215" s="65"/>
      <c r="QB215" s="65"/>
      <c r="QC215" s="65"/>
      <c r="QD215" s="65"/>
      <c r="QE215" s="65"/>
      <c r="QF215" s="65"/>
      <c r="QG215" s="65"/>
      <c r="QH215" s="65"/>
      <c r="QI215" s="65"/>
      <c r="QJ215" s="65"/>
      <c r="QK215" s="65"/>
      <c r="QL215" s="65"/>
      <c r="QM215" s="65"/>
      <c r="QN215" s="65"/>
      <c r="QO215" s="65"/>
      <c r="QP215" s="65"/>
      <c r="QQ215" s="65"/>
      <c r="QR215" s="65"/>
      <c r="QS215" s="65"/>
      <c r="QT215" s="65"/>
      <c r="QU215" s="65"/>
      <c r="QV215" s="65"/>
      <c r="QW215" s="65"/>
      <c r="QX215" s="65"/>
      <c r="QY215" s="65"/>
      <c r="QZ215" s="65"/>
      <c r="RA215" s="65"/>
      <c r="RB215" s="65"/>
      <c r="RC215" s="65"/>
      <c r="RD215" s="65"/>
      <c r="RE215" s="65"/>
      <c r="RF215" s="65"/>
      <c r="RG215" s="65"/>
      <c r="RH215" s="65"/>
      <c r="RI215" s="65"/>
      <c r="RJ215" s="65"/>
      <c r="RK215" s="65"/>
      <c r="RL215" s="65"/>
      <c r="RM215" s="65"/>
      <c r="RN215" s="65"/>
      <c r="RO215" s="65"/>
      <c r="RP215" s="65"/>
      <c r="RQ215" s="65"/>
      <c r="RR215" s="65"/>
      <c r="RS215" s="65"/>
      <c r="RT215" s="65"/>
      <c r="RU215" s="65"/>
      <c r="RV215" s="65"/>
      <c r="RW215" s="65"/>
      <c r="RX215" s="65"/>
      <c r="RY215" s="65"/>
      <c r="RZ215" s="65"/>
      <c r="SA215" s="65"/>
      <c r="SB215" s="65"/>
      <c r="SC215" s="65"/>
      <c r="SD215" s="65"/>
      <c r="SE215" s="65"/>
      <c r="SF215" s="65"/>
      <c r="SG215" s="65"/>
      <c r="SH215" s="65"/>
      <c r="SI215" s="65"/>
      <c r="SJ215" s="65"/>
      <c r="SK215" s="65"/>
      <c r="SL215" s="65"/>
      <c r="SM215" s="65"/>
      <c r="SN215" s="65"/>
      <c r="SO215" s="65"/>
      <c r="SP215" s="65"/>
      <c r="SQ215" s="65"/>
      <c r="SR215" s="65"/>
      <c r="SS215" s="65"/>
      <c r="ST215" s="65"/>
      <c r="SU215" s="65"/>
      <c r="SV215" s="65"/>
      <c r="SW215" s="65"/>
      <c r="SX215" s="65"/>
      <c r="SY215" s="65"/>
      <c r="SZ215" s="65"/>
      <c r="TA215" s="65"/>
      <c r="TB215" s="65"/>
      <c r="TC215" s="65"/>
      <c r="TD215" s="65"/>
      <c r="TE215" s="65"/>
      <c r="TF215" s="65"/>
      <c r="TG215" s="65"/>
      <c r="TH215" s="65"/>
      <c r="TI215" s="65"/>
      <c r="TJ215" s="65"/>
      <c r="TK215" s="65"/>
      <c r="TL215" s="65"/>
      <c r="TM215" s="65"/>
      <c r="TN215" s="65"/>
      <c r="TO215" s="65"/>
      <c r="TP215" s="65"/>
      <c r="TQ215" s="65"/>
      <c r="TR215" s="65"/>
      <c r="TS215" s="65"/>
      <c r="TT215" s="65"/>
      <c r="TU215" s="65"/>
      <c r="TV215" s="65"/>
      <c r="TW215" s="65"/>
      <c r="TX215" s="65"/>
      <c r="TY215" s="65"/>
      <c r="TZ215" s="65"/>
      <c r="UA215" s="65"/>
      <c r="UB215" s="65"/>
      <c r="UC215" s="65"/>
      <c r="UD215" s="65"/>
      <c r="UE215" s="65"/>
      <c r="UF215" s="65"/>
      <c r="UG215" s="65"/>
      <c r="UH215" s="65"/>
      <c r="UI215" s="65"/>
      <c r="UJ215" s="65"/>
      <c r="UK215" s="65"/>
      <c r="UL215" s="65"/>
      <c r="UM215" s="65"/>
      <c r="UN215" s="65"/>
      <c r="UO215" s="65"/>
      <c r="UP215" s="65"/>
      <c r="UQ215" s="65"/>
      <c r="UR215" s="65"/>
      <c r="US215" s="65"/>
      <c r="UT215" s="65"/>
      <c r="UU215" s="65"/>
      <c r="UV215" s="65"/>
      <c r="UW215" s="65"/>
      <c r="UX215" s="65"/>
      <c r="UY215" s="65"/>
      <c r="UZ215" s="65"/>
      <c r="VA215" s="65"/>
      <c r="VB215" s="65"/>
      <c r="VC215" s="65"/>
      <c r="VD215" s="65"/>
      <c r="VE215" s="65"/>
      <c r="VF215" s="65"/>
      <c r="VG215" s="65"/>
      <c r="VH215" s="65"/>
      <c r="VI215" s="65"/>
      <c r="VJ215" s="65"/>
      <c r="VK215" s="65"/>
      <c r="VL215" s="65"/>
      <c r="VM215" s="65"/>
      <c r="VN215" s="65"/>
      <c r="VO215" s="65"/>
      <c r="VP215" s="65"/>
      <c r="VQ215" s="65"/>
      <c r="VR215" s="65"/>
      <c r="VS215" s="65"/>
      <c r="VT215" s="65"/>
      <c r="VU215" s="65"/>
      <c r="VV215" s="65"/>
      <c r="VW215" s="65"/>
      <c r="VX215" s="65"/>
      <c r="VY215" s="65"/>
      <c r="VZ215" s="65"/>
      <c r="WA215" s="65"/>
      <c r="WB215" s="65"/>
      <c r="WC215" s="65"/>
      <c r="WD215" s="65"/>
      <c r="WE215" s="65"/>
      <c r="WF215" s="65"/>
      <c r="WG215" s="65"/>
      <c r="WH215" s="65"/>
      <c r="WI215" s="65"/>
      <c r="WJ215" s="65"/>
      <c r="WK215" s="65"/>
      <c r="WL215" s="65"/>
      <c r="WM215" s="65"/>
      <c r="WN215" s="65"/>
      <c r="WO215" s="65"/>
      <c r="WP215" s="65"/>
      <c r="WQ215" s="65"/>
      <c r="WR215" s="65"/>
      <c r="WS215" s="65"/>
      <c r="WT215" s="65"/>
      <c r="WU215" s="65"/>
      <c r="WV215" s="65"/>
      <c r="WW215" s="65"/>
      <c r="WX215" s="65"/>
      <c r="WY215" s="65"/>
      <c r="WZ215" s="65"/>
      <c r="XA215" s="65"/>
      <c r="XB215" s="65"/>
      <c r="XC215" s="65"/>
      <c r="XD215" s="65"/>
      <c r="XE215" s="65"/>
      <c r="XF215" s="65"/>
      <c r="XG215" s="65"/>
      <c r="XH215" s="65"/>
      <c r="XI215" s="65"/>
      <c r="XJ215" s="65"/>
      <c r="XK215" s="65"/>
      <c r="XL215" s="65"/>
      <c r="XM215" s="65"/>
      <c r="XN215" s="65"/>
      <c r="XO215" s="65"/>
      <c r="XP215" s="65"/>
      <c r="XQ215" s="65"/>
      <c r="XR215" s="65"/>
      <c r="XS215" s="65"/>
      <c r="XT215" s="65"/>
      <c r="XU215" s="65"/>
      <c r="XV215" s="65"/>
      <c r="XW215" s="65"/>
      <c r="XX215" s="65"/>
      <c r="XY215" s="65"/>
      <c r="XZ215" s="65"/>
      <c r="YA215" s="65"/>
      <c r="YB215" s="65"/>
      <c r="YC215" s="65"/>
      <c r="YD215" s="65"/>
      <c r="YE215" s="65"/>
      <c r="YF215" s="65"/>
      <c r="YG215" s="65"/>
      <c r="YH215" s="65"/>
      <c r="YI215" s="65"/>
      <c r="YJ215" s="65"/>
      <c r="YK215" s="65"/>
      <c r="YL215" s="65"/>
      <c r="YM215" s="65"/>
      <c r="YN215" s="65"/>
      <c r="YO215" s="65"/>
      <c r="YP215" s="65"/>
      <c r="YQ215" s="65"/>
      <c r="YR215" s="65"/>
      <c r="YS215" s="65"/>
      <c r="YT215" s="65"/>
      <c r="YU215" s="65"/>
      <c r="YV215" s="65"/>
      <c r="YW215" s="65"/>
      <c r="YX215" s="65"/>
      <c r="YY215" s="65"/>
      <c r="YZ215" s="65"/>
      <c r="ZA215" s="65"/>
      <c r="ZB215" s="65"/>
      <c r="ZC215" s="65"/>
      <c r="ZD215" s="65"/>
      <c r="ZE215" s="65"/>
      <c r="ZF215" s="65"/>
      <c r="ZG215" s="65"/>
      <c r="ZH215" s="65"/>
      <c r="ZI215" s="65"/>
      <c r="ZJ215" s="65"/>
      <c r="ZK215" s="65"/>
      <c r="ZL215" s="65"/>
      <c r="ZM215" s="65"/>
      <c r="ZN215" s="65"/>
      <c r="ZO215" s="65"/>
      <c r="ZP215" s="65"/>
      <c r="ZQ215" s="65"/>
      <c r="ZR215" s="65"/>
      <c r="ZS215" s="65"/>
      <c r="ZT215" s="65"/>
      <c r="ZU215" s="65"/>
      <c r="ZV215" s="65"/>
      <c r="ZW215" s="65"/>
      <c r="ZX215" s="65"/>
      <c r="ZY215" s="65"/>
      <c r="ZZ215" s="65"/>
      <c r="AAA215" s="65"/>
      <c r="AAB215" s="65"/>
      <c r="AAC215" s="65"/>
      <c r="AAD215" s="65"/>
      <c r="AAE215" s="65"/>
      <c r="AAF215" s="65"/>
      <c r="AAG215" s="65"/>
      <c r="AAH215" s="65"/>
      <c r="AAI215" s="65"/>
      <c r="AAJ215" s="65"/>
      <c r="AAK215" s="65"/>
      <c r="AAL215" s="65"/>
      <c r="AAM215" s="65"/>
      <c r="AAN215" s="65"/>
      <c r="AAO215" s="65"/>
      <c r="AAP215" s="65"/>
      <c r="AAQ215" s="65"/>
      <c r="AAR215" s="65"/>
      <c r="AAS215" s="65"/>
      <c r="AAT215" s="65"/>
      <c r="AAU215" s="65"/>
      <c r="AAV215" s="65"/>
      <c r="AAW215" s="65"/>
      <c r="AAX215" s="65"/>
      <c r="AAY215" s="65"/>
      <c r="AAZ215" s="65"/>
      <c r="ABA215" s="65"/>
      <c r="ABB215" s="65"/>
      <c r="ABC215" s="65"/>
      <c r="ABD215" s="65"/>
      <c r="ABE215" s="65"/>
      <c r="ABF215" s="65"/>
      <c r="ABG215" s="65"/>
      <c r="ABH215" s="65"/>
      <c r="ABI215" s="65"/>
      <c r="ABJ215" s="65"/>
      <c r="ABK215" s="65"/>
      <c r="ABL215" s="65"/>
      <c r="ABM215" s="65"/>
      <c r="ABN215" s="65"/>
      <c r="ABO215" s="65"/>
      <c r="ABP215" s="65"/>
      <c r="ABQ215" s="65"/>
      <c r="ABR215" s="65"/>
      <c r="ABS215" s="65"/>
      <c r="ABT215" s="65"/>
      <c r="ABU215" s="65"/>
      <c r="ABV215" s="65"/>
      <c r="ABW215" s="65"/>
      <c r="ABX215" s="65"/>
      <c r="ABY215" s="65"/>
      <c r="ABZ215" s="65"/>
      <c r="ACA215" s="65"/>
      <c r="ACB215" s="65"/>
      <c r="ACC215" s="65"/>
      <c r="ACD215" s="65"/>
      <c r="ACE215" s="65"/>
      <c r="ACF215" s="65"/>
      <c r="ACG215" s="65"/>
      <c r="ACH215" s="65"/>
      <c r="ACI215" s="65"/>
      <c r="ACJ215" s="65"/>
      <c r="ACK215" s="65"/>
      <c r="ACL215" s="65"/>
      <c r="ACM215" s="65"/>
      <c r="ACN215" s="65"/>
      <c r="ACO215" s="65"/>
      <c r="ACP215" s="65"/>
      <c r="ACQ215" s="65"/>
      <c r="ACR215" s="65"/>
      <c r="ACS215" s="65"/>
      <c r="ACT215" s="65"/>
      <c r="ACU215" s="65"/>
      <c r="ACV215" s="65"/>
      <c r="ACW215" s="65"/>
      <c r="ACX215" s="65"/>
      <c r="ACY215" s="65"/>
      <c r="ACZ215" s="65"/>
      <c r="ADA215" s="65"/>
      <c r="ADB215" s="65"/>
      <c r="ADC215" s="65"/>
      <c r="ADD215" s="65"/>
      <c r="ADE215" s="65"/>
      <c r="ADF215" s="65"/>
      <c r="ADG215" s="65"/>
      <c r="ADH215" s="65"/>
      <c r="ADI215" s="65"/>
      <c r="ADJ215" s="65"/>
      <c r="ADK215" s="65"/>
      <c r="ADL215" s="65"/>
      <c r="ADM215" s="65"/>
      <c r="ADN215" s="65"/>
      <c r="ADO215" s="65"/>
      <c r="ADP215" s="65"/>
      <c r="ADQ215" s="65"/>
      <c r="ADR215" s="65"/>
      <c r="ADS215" s="65"/>
      <c r="ADT215" s="65"/>
      <c r="ADU215" s="65"/>
      <c r="ADV215" s="65"/>
      <c r="ADW215" s="65"/>
      <c r="ADX215" s="65"/>
      <c r="ADY215" s="65"/>
      <c r="ADZ215" s="65"/>
      <c r="AEA215" s="65"/>
      <c r="AEB215" s="65"/>
      <c r="AEC215" s="65"/>
      <c r="AED215" s="65"/>
      <c r="AEE215" s="65"/>
      <c r="AEF215" s="65"/>
      <c r="AEG215" s="65"/>
      <c r="AEH215" s="65"/>
      <c r="AEI215" s="65"/>
      <c r="AEJ215" s="65"/>
      <c r="AEK215" s="65"/>
      <c r="AEL215" s="65"/>
      <c r="AEM215" s="65"/>
      <c r="AEN215" s="65"/>
      <c r="AEO215" s="65"/>
      <c r="AEP215" s="65"/>
      <c r="AEQ215" s="65"/>
      <c r="AER215" s="65"/>
      <c r="AES215" s="65"/>
      <c r="AET215" s="65"/>
      <c r="AEU215" s="65"/>
      <c r="AEV215" s="65"/>
      <c r="AEW215" s="65"/>
      <c r="AEX215" s="65"/>
      <c r="AEY215" s="65"/>
      <c r="AEZ215" s="65"/>
      <c r="AFA215" s="65"/>
      <c r="AFB215" s="65"/>
      <c r="AFC215" s="65"/>
      <c r="AFD215" s="65"/>
      <c r="AFE215" s="65"/>
      <c r="AFF215" s="65"/>
      <c r="AFG215" s="65"/>
      <c r="AFH215" s="65"/>
      <c r="AFI215" s="65"/>
      <c r="AFJ215" s="65"/>
      <c r="AFK215" s="65"/>
      <c r="AFL215" s="65"/>
      <c r="AFM215" s="65"/>
      <c r="AFN215" s="65"/>
      <c r="AFO215" s="65"/>
      <c r="AFP215" s="65"/>
      <c r="AFQ215" s="65"/>
      <c r="AFR215" s="65"/>
      <c r="AFS215" s="65"/>
      <c r="AFT215" s="65"/>
      <c r="AFU215" s="65"/>
      <c r="AFV215" s="65"/>
      <c r="AFW215" s="65"/>
      <c r="AFX215" s="65"/>
      <c r="AFY215" s="65"/>
      <c r="AFZ215" s="65"/>
      <c r="AGA215" s="65"/>
      <c r="AGB215" s="65"/>
      <c r="AGC215" s="65"/>
      <c r="AGD215" s="65"/>
      <c r="AGE215" s="65"/>
      <c r="AGF215" s="65"/>
      <c r="AGG215" s="65"/>
      <c r="AGH215" s="65"/>
      <c r="AGI215" s="65"/>
      <c r="AGJ215" s="65"/>
      <c r="AGK215" s="65"/>
      <c r="AGL215" s="65"/>
      <c r="AGM215" s="65"/>
      <c r="AGN215" s="65"/>
      <c r="AGO215" s="65"/>
      <c r="AGP215" s="65"/>
      <c r="AGQ215" s="65"/>
      <c r="AGR215" s="65"/>
      <c r="AGS215" s="65"/>
      <c r="AGT215" s="65"/>
      <c r="AGU215" s="65"/>
      <c r="AGV215" s="65"/>
      <c r="AGW215" s="65"/>
      <c r="AGX215" s="65"/>
      <c r="AGY215" s="65"/>
      <c r="AGZ215" s="65"/>
      <c r="AHA215" s="65"/>
      <c r="AHB215" s="65"/>
      <c r="AHC215" s="65"/>
      <c r="AHD215" s="65"/>
      <c r="AHE215" s="65"/>
      <c r="AHF215" s="65"/>
      <c r="AHG215" s="65"/>
      <c r="AHH215" s="65"/>
      <c r="AHI215" s="65"/>
      <c r="AHJ215" s="65"/>
      <c r="AHK215" s="65"/>
      <c r="AHL215" s="65"/>
      <c r="AHM215" s="65"/>
      <c r="AHN215" s="65"/>
      <c r="AHO215" s="65"/>
      <c r="AHP215" s="65"/>
      <c r="AHQ215" s="65"/>
      <c r="AHR215" s="65"/>
      <c r="AHS215" s="65"/>
      <c r="AHT215" s="65"/>
      <c r="AHU215" s="65"/>
      <c r="AHV215" s="65"/>
      <c r="AHW215" s="65"/>
      <c r="AHX215" s="65"/>
      <c r="AHY215" s="65"/>
      <c r="AHZ215" s="65"/>
      <c r="AIA215" s="65"/>
      <c r="AIB215" s="65"/>
      <c r="AIC215" s="65"/>
      <c r="AID215" s="65"/>
      <c r="AIE215" s="65"/>
      <c r="AIF215" s="65"/>
      <c r="AIG215" s="65"/>
      <c r="AIH215" s="65"/>
      <c r="AII215" s="65"/>
      <c r="AIJ215" s="65"/>
      <c r="AIK215" s="65"/>
      <c r="AIL215" s="65"/>
      <c r="AIM215" s="65"/>
      <c r="AIN215" s="65"/>
      <c r="AIO215" s="65"/>
      <c r="AIP215" s="65"/>
      <c r="AIQ215" s="65"/>
      <c r="AIR215" s="65"/>
      <c r="AIS215" s="65"/>
      <c r="AIT215" s="65"/>
      <c r="AIU215" s="65"/>
      <c r="AIV215" s="65"/>
      <c r="AIW215" s="65"/>
      <c r="AIX215" s="65"/>
      <c r="AIY215" s="65"/>
      <c r="AIZ215" s="65"/>
      <c r="AJA215" s="65"/>
      <c r="AJB215" s="65"/>
      <c r="AJC215" s="65"/>
      <c r="AJD215" s="65"/>
      <c r="AJE215" s="65"/>
      <c r="AJF215" s="65"/>
      <c r="AJG215" s="65"/>
      <c r="AJH215" s="65"/>
      <c r="AJI215" s="65"/>
      <c r="AJJ215" s="65"/>
      <c r="AJK215" s="65"/>
      <c r="AJL215" s="65"/>
      <c r="AJM215" s="65"/>
      <c r="AJN215" s="65"/>
      <c r="AJO215" s="65"/>
      <c r="AJP215" s="65"/>
      <c r="AJQ215" s="65"/>
      <c r="AJR215" s="65"/>
      <c r="AJS215" s="65"/>
      <c r="AJT215" s="65"/>
      <c r="AJU215" s="65"/>
      <c r="AJV215" s="65"/>
      <c r="AJW215" s="65"/>
      <c r="AJX215" s="65"/>
      <c r="AJY215" s="65"/>
      <c r="AJZ215" s="65"/>
      <c r="AKA215" s="65"/>
      <c r="AKB215" s="65"/>
      <c r="AKC215" s="65"/>
      <c r="AKD215" s="65"/>
      <c r="AKE215" s="65"/>
      <c r="AKF215" s="65"/>
      <c r="AKG215" s="65"/>
      <c r="AKH215" s="65"/>
      <c r="AKI215" s="65"/>
      <c r="AKJ215" s="65"/>
      <c r="AKK215" s="65"/>
      <c r="AKL215" s="65"/>
      <c r="AKM215" s="65"/>
      <c r="AKN215" s="65"/>
      <c r="AKO215" s="65"/>
      <c r="AKP215" s="65"/>
      <c r="AKQ215" s="65"/>
      <c r="AKR215" s="65"/>
      <c r="AKS215" s="65"/>
      <c r="AKT215" s="65"/>
      <c r="AKU215" s="65"/>
      <c r="AKV215" s="65"/>
      <c r="AKW215" s="65"/>
      <c r="AKX215" s="65"/>
      <c r="AKY215" s="65"/>
      <c r="AKZ215" s="65"/>
      <c r="ALA215" s="65"/>
      <c r="ALB215" s="65"/>
      <c r="ALC215" s="65"/>
      <c r="ALD215" s="65"/>
      <c r="ALE215" s="65"/>
      <c r="ALF215" s="65"/>
      <c r="ALG215" s="65"/>
      <c r="ALH215" s="65"/>
      <c r="ALI215" s="65"/>
      <c r="ALJ215" s="65"/>
      <c r="ALK215" s="65"/>
      <c r="ALL215" s="65"/>
      <c r="ALM215" s="65"/>
      <c r="ALN215" s="65"/>
      <c r="ALO215" s="65"/>
      <c r="ALP215" s="65"/>
      <c r="ALQ215" s="65"/>
      <c r="ALR215" s="65"/>
      <c r="ALS215" s="65"/>
      <c r="ALT215" s="65"/>
      <c r="ALU215" s="65"/>
      <c r="ALV215" s="65"/>
      <c r="ALW215" s="65"/>
      <c r="ALX215" s="65"/>
      <c r="ALY215" s="65"/>
      <c r="ALZ215" s="65"/>
      <c r="AMA215" s="65"/>
      <c r="AMB215" s="65"/>
      <c r="AMC215" s="65"/>
      <c r="AMD215" s="65"/>
      <c r="AME215" s="65"/>
      <c r="AMF215" s="65"/>
      <c r="AMG215" s="65"/>
      <c r="AMH215" s="65"/>
      <c r="AMI215" s="65"/>
    </row>
    <row r="216" spans="1:1023" s="71" customFormat="1">
      <c r="A216" s="81" t="s">
        <v>62</v>
      </c>
      <c r="B216" s="81">
        <v>1998</v>
      </c>
      <c r="C216" s="81" t="s">
        <v>206</v>
      </c>
      <c r="D216" s="81">
        <v>372</v>
      </c>
      <c r="E216" s="81" t="s">
        <v>207</v>
      </c>
      <c r="F216" s="65">
        <v>1185</v>
      </c>
      <c r="G216" s="24" t="s">
        <v>126</v>
      </c>
      <c r="H216" s="24" t="s">
        <v>127</v>
      </c>
      <c r="I216" s="101">
        <v>1</v>
      </c>
      <c r="J216" s="65">
        <v>1</v>
      </c>
      <c r="K216" s="65">
        <v>4</v>
      </c>
      <c r="L216" s="65">
        <v>15</v>
      </c>
      <c r="M216" s="65">
        <v>2000</v>
      </c>
      <c r="N216" s="65">
        <v>8000</v>
      </c>
      <c r="O216" s="65">
        <v>500000</v>
      </c>
      <c r="P216" s="75">
        <f t="shared" si="55"/>
        <v>0.4</v>
      </c>
      <c r="Q216" s="75">
        <f t="shared" si="63"/>
        <v>1.6</v>
      </c>
      <c r="R216" s="65">
        <v>1</v>
      </c>
      <c r="S216" s="65">
        <v>1</v>
      </c>
      <c r="T216" s="65">
        <v>1</v>
      </c>
      <c r="U216" s="65">
        <v>0</v>
      </c>
      <c r="V216" s="65">
        <v>1</v>
      </c>
      <c r="W216" s="65">
        <v>0</v>
      </c>
      <c r="X216" s="76">
        <f t="shared" si="58"/>
        <v>0.66666666666666663</v>
      </c>
      <c r="Y216" s="65" t="s">
        <v>33</v>
      </c>
      <c r="Z216" s="65">
        <v>0</v>
      </c>
      <c r="AA216" s="65">
        <v>-1</v>
      </c>
      <c r="AB216" s="65" t="s">
        <v>69</v>
      </c>
      <c r="AC216" s="65">
        <v>0</v>
      </c>
      <c r="AD216" s="65">
        <v>0</v>
      </c>
      <c r="AE216" s="65">
        <v>0</v>
      </c>
      <c r="AF216" s="65">
        <v>0</v>
      </c>
      <c r="AG216" s="65">
        <v>1</v>
      </c>
      <c r="AH216" s="76">
        <f t="shared" si="59"/>
        <v>0</v>
      </c>
      <c r="AI216" s="76">
        <f t="shared" si="60"/>
        <v>0.33333333333333331</v>
      </c>
      <c r="AJ216" s="25">
        <v>805</v>
      </c>
      <c r="AK216" s="65">
        <v>1</v>
      </c>
      <c r="AL216" s="65">
        <v>1</v>
      </c>
      <c r="AM216" s="65" t="s">
        <v>33</v>
      </c>
      <c r="AN216" s="65">
        <v>1</v>
      </c>
      <c r="AO216" s="65">
        <v>1</v>
      </c>
      <c r="AP216" s="65" t="s">
        <v>33</v>
      </c>
      <c r="AQ216" s="65" t="s">
        <v>33</v>
      </c>
      <c r="AR216" s="65" t="s">
        <v>33</v>
      </c>
      <c r="AS216" s="65" t="s">
        <v>33</v>
      </c>
      <c r="AT216" s="65" t="s">
        <v>33</v>
      </c>
      <c r="AU216" s="65" t="s">
        <v>33</v>
      </c>
      <c r="AV216" s="65">
        <v>1</v>
      </c>
      <c r="AW216" s="65" t="s">
        <v>33</v>
      </c>
      <c r="AX216" s="65" t="s">
        <v>33</v>
      </c>
      <c r="AY216" s="65" t="s">
        <v>33</v>
      </c>
      <c r="AZ216" s="76">
        <f t="shared" si="64"/>
        <v>1</v>
      </c>
      <c r="BA216" s="65">
        <v>0</v>
      </c>
      <c r="BB216" s="65" t="s">
        <v>33</v>
      </c>
      <c r="BC216" s="65">
        <v>61</v>
      </c>
      <c r="BD216" s="65">
        <v>0</v>
      </c>
      <c r="BE216" s="65" t="s">
        <v>33</v>
      </c>
      <c r="BF216" s="65">
        <v>61</v>
      </c>
      <c r="BG216" s="65"/>
      <c r="BH216" s="65"/>
      <c r="BI216" s="65"/>
      <c r="BJ216" s="65"/>
      <c r="BK216" s="65"/>
      <c r="BL216" s="65"/>
      <c r="BM216" s="65"/>
      <c r="BN216" s="65"/>
      <c r="BO216" s="65"/>
      <c r="BP216" s="65"/>
      <c r="BQ216" s="65"/>
      <c r="BR216" s="65"/>
      <c r="BS216" s="65"/>
      <c r="BT216" s="65"/>
      <c r="BU216" s="65"/>
      <c r="BV216" s="65"/>
      <c r="BW216" s="65"/>
      <c r="BX216" s="65"/>
      <c r="BY216" s="65"/>
      <c r="BZ216" s="65"/>
      <c r="CA216" s="65"/>
      <c r="CB216" s="65"/>
      <c r="CC216" s="65"/>
      <c r="CD216" s="65"/>
      <c r="CE216" s="65"/>
      <c r="CF216" s="65"/>
      <c r="CG216" s="65"/>
      <c r="CH216" s="65"/>
      <c r="CI216" s="65"/>
      <c r="CJ216" s="65"/>
      <c r="CK216" s="65"/>
      <c r="CL216" s="65"/>
      <c r="CM216" s="65"/>
      <c r="CN216" s="65"/>
      <c r="CO216" s="65"/>
      <c r="CP216" s="65"/>
      <c r="CQ216" s="65"/>
      <c r="CR216" s="65"/>
      <c r="CS216" s="65"/>
      <c r="CT216" s="65"/>
      <c r="CU216" s="65"/>
      <c r="CV216" s="65"/>
      <c r="CW216" s="65"/>
      <c r="CX216" s="65"/>
      <c r="CY216" s="65"/>
      <c r="CZ216" s="65"/>
      <c r="DA216" s="65"/>
      <c r="DB216" s="65"/>
      <c r="DC216" s="65"/>
      <c r="DD216" s="65"/>
      <c r="DE216" s="65"/>
      <c r="DF216" s="65"/>
      <c r="DG216" s="65"/>
      <c r="DH216" s="65"/>
      <c r="DI216" s="65"/>
      <c r="DJ216" s="65"/>
      <c r="DK216" s="65"/>
      <c r="DL216" s="65"/>
      <c r="DM216" s="65"/>
      <c r="DN216" s="65"/>
      <c r="DO216" s="65"/>
      <c r="DP216" s="65"/>
      <c r="DQ216" s="65"/>
      <c r="DR216" s="65"/>
      <c r="DS216" s="65"/>
      <c r="DT216" s="65"/>
      <c r="DU216" s="65"/>
      <c r="DV216" s="65"/>
      <c r="DW216" s="65"/>
      <c r="DX216" s="65"/>
      <c r="DY216" s="65"/>
      <c r="DZ216" s="65"/>
      <c r="EA216" s="65"/>
      <c r="EB216" s="65"/>
      <c r="EC216" s="65"/>
      <c r="ED216" s="65"/>
      <c r="EE216" s="65"/>
      <c r="EF216" s="65"/>
      <c r="EG216" s="65"/>
      <c r="EH216" s="65"/>
      <c r="EI216" s="65"/>
      <c r="EJ216" s="65"/>
      <c r="EK216" s="65"/>
      <c r="EL216" s="65"/>
      <c r="EM216" s="65"/>
      <c r="EN216" s="65"/>
      <c r="EO216" s="65"/>
      <c r="EP216" s="65"/>
      <c r="EQ216" s="65"/>
      <c r="ER216" s="65"/>
      <c r="ES216" s="65"/>
      <c r="ET216" s="65"/>
      <c r="EU216" s="65"/>
      <c r="EV216" s="65"/>
      <c r="EW216" s="65"/>
      <c r="EX216" s="65"/>
      <c r="EY216" s="65"/>
      <c r="EZ216" s="65"/>
      <c r="FA216" s="65"/>
      <c r="FB216" s="65"/>
      <c r="FC216" s="65"/>
      <c r="FD216" s="65"/>
      <c r="FE216" s="65"/>
      <c r="FF216" s="65"/>
      <c r="FG216" s="65"/>
      <c r="FH216" s="65"/>
      <c r="FI216" s="65"/>
      <c r="FJ216" s="65"/>
      <c r="FK216" s="65"/>
      <c r="FL216" s="65"/>
      <c r="FM216" s="65"/>
      <c r="FN216" s="65"/>
      <c r="FO216" s="65"/>
      <c r="FP216" s="65"/>
      <c r="FQ216" s="65"/>
      <c r="FR216" s="65"/>
      <c r="FS216" s="65"/>
      <c r="FT216" s="65"/>
      <c r="FU216" s="65"/>
      <c r="FV216" s="65"/>
      <c r="FW216" s="65"/>
      <c r="FX216" s="65"/>
      <c r="FY216" s="65"/>
      <c r="FZ216" s="65"/>
      <c r="GA216" s="65"/>
      <c r="GB216" s="65"/>
      <c r="GC216" s="65"/>
      <c r="GD216" s="65"/>
      <c r="GE216" s="65"/>
      <c r="GF216" s="65"/>
      <c r="GG216" s="65"/>
      <c r="GH216" s="65"/>
      <c r="GI216" s="65"/>
      <c r="GJ216" s="65"/>
      <c r="GK216" s="65"/>
      <c r="GL216" s="65"/>
      <c r="GM216" s="65"/>
      <c r="GN216" s="65"/>
      <c r="GO216" s="65"/>
      <c r="GP216" s="65"/>
      <c r="GQ216" s="65"/>
      <c r="GR216" s="65"/>
      <c r="GS216" s="65"/>
      <c r="GT216" s="65"/>
      <c r="GU216" s="65"/>
      <c r="GV216" s="65"/>
      <c r="GW216" s="65"/>
      <c r="GX216" s="65"/>
      <c r="GY216" s="65"/>
      <c r="GZ216" s="65"/>
      <c r="HA216" s="65"/>
      <c r="HB216" s="65"/>
      <c r="HC216" s="65"/>
      <c r="HD216" s="65"/>
      <c r="HE216" s="65"/>
      <c r="HF216" s="65"/>
      <c r="HG216" s="65"/>
      <c r="HH216" s="65"/>
      <c r="HI216" s="65"/>
      <c r="HJ216" s="65"/>
      <c r="HK216" s="65"/>
      <c r="HL216" s="65"/>
      <c r="HM216" s="65"/>
      <c r="HN216" s="65"/>
      <c r="HO216" s="65"/>
      <c r="HP216" s="65"/>
      <c r="HQ216" s="65"/>
      <c r="HR216" s="65"/>
      <c r="HS216" s="65"/>
      <c r="HT216" s="65"/>
      <c r="HU216" s="65"/>
      <c r="HV216" s="65"/>
      <c r="HW216" s="65"/>
      <c r="HX216" s="65"/>
      <c r="HY216" s="65"/>
      <c r="HZ216" s="65"/>
      <c r="IA216" s="65"/>
      <c r="IB216" s="65"/>
      <c r="IC216" s="65"/>
      <c r="ID216" s="65"/>
      <c r="IE216" s="65"/>
      <c r="IF216" s="65"/>
      <c r="IG216" s="65"/>
      <c r="IH216" s="65"/>
      <c r="II216" s="65"/>
      <c r="IJ216" s="65"/>
      <c r="IK216" s="65"/>
      <c r="IL216" s="65"/>
      <c r="IM216" s="65"/>
      <c r="IN216" s="65"/>
      <c r="IO216" s="65"/>
      <c r="IP216" s="65"/>
      <c r="IQ216" s="65"/>
      <c r="IR216" s="65"/>
      <c r="IS216" s="65"/>
      <c r="IT216" s="65"/>
      <c r="IU216" s="65"/>
      <c r="IV216" s="65"/>
      <c r="IW216" s="65"/>
      <c r="IX216" s="65"/>
      <c r="IY216" s="65"/>
      <c r="IZ216" s="65"/>
      <c r="JA216" s="65"/>
      <c r="JB216" s="65"/>
      <c r="JC216" s="65"/>
      <c r="JD216" s="65"/>
      <c r="JE216" s="65"/>
      <c r="JF216" s="65"/>
      <c r="JG216" s="65"/>
      <c r="JH216" s="65"/>
      <c r="JI216" s="65"/>
      <c r="JJ216" s="65"/>
      <c r="JK216" s="65"/>
      <c r="JL216" s="65"/>
      <c r="JM216" s="65"/>
      <c r="JN216" s="65"/>
      <c r="JO216" s="65"/>
      <c r="JP216" s="65"/>
      <c r="JQ216" s="65"/>
      <c r="JR216" s="65"/>
      <c r="JS216" s="65"/>
      <c r="JT216" s="65"/>
      <c r="JU216" s="65"/>
      <c r="JV216" s="65"/>
      <c r="JW216" s="65"/>
      <c r="JX216" s="65"/>
      <c r="JY216" s="65"/>
      <c r="JZ216" s="65"/>
      <c r="KA216" s="65"/>
      <c r="KB216" s="65"/>
      <c r="KC216" s="65"/>
      <c r="KD216" s="65"/>
      <c r="KE216" s="65"/>
      <c r="KF216" s="65"/>
      <c r="KG216" s="65"/>
      <c r="KH216" s="65"/>
      <c r="KI216" s="65"/>
      <c r="KJ216" s="65"/>
      <c r="KK216" s="65"/>
      <c r="KL216" s="65"/>
      <c r="KM216" s="65"/>
      <c r="KN216" s="65"/>
      <c r="KO216" s="65"/>
      <c r="KP216" s="65"/>
      <c r="KQ216" s="65"/>
      <c r="KR216" s="65"/>
      <c r="KS216" s="65"/>
      <c r="KT216" s="65"/>
      <c r="KU216" s="65"/>
      <c r="KV216" s="65"/>
      <c r="KW216" s="65"/>
      <c r="KX216" s="65"/>
      <c r="KY216" s="65"/>
      <c r="KZ216" s="65"/>
      <c r="LA216" s="65"/>
      <c r="LB216" s="65"/>
      <c r="LC216" s="65"/>
      <c r="LD216" s="65"/>
      <c r="LE216" s="65"/>
      <c r="LF216" s="65"/>
      <c r="LG216" s="65"/>
      <c r="LH216" s="65"/>
      <c r="LI216" s="65"/>
      <c r="LJ216" s="65"/>
      <c r="LK216" s="65"/>
      <c r="LL216" s="65"/>
      <c r="LM216" s="65"/>
      <c r="LN216" s="65"/>
      <c r="LO216" s="65"/>
      <c r="LP216" s="65"/>
      <c r="LQ216" s="65"/>
      <c r="LR216" s="65"/>
      <c r="LS216" s="65"/>
      <c r="LT216" s="65"/>
      <c r="LU216" s="65"/>
      <c r="LV216" s="65"/>
      <c r="LW216" s="65"/>
      <c r="LX216" s="65"/>
      <c r="LY216" s="65"/>
      <c r="LZ216" s="65"/>
      <c r="MA216" s="65"/>
      <c r="MB216" s="65"/>
      <c r="MC216" s="65"/>
      <c r="MD216" s="65"/>
      <c r="ME216" s="65"/>
      <c r="MF216" s="65"/>
      <c r="MG216" s="65"/>
      <c r="MH216" s="65"/>
      <c r="MI216" s="65"/>
      <c r="MJ216" s="65"/>
      <c r="MK216" s="65"/>
      <c r="ML216" s="65"/>
      <c r="MM216" s="65"/>
      <c r="MN216" s="65"/>
      <c r="MO216" s="65"/>
      <c r="MP216" s="65"/>
      <c r="MQ216" s="65"/>
      <c r="MR216" s="65"/>
      <c r="MS216" s="65"/>
      <c r="MT216" s="65"/>
      <c r="MU216" s="65"/>
      <c r="MV216" s="65"/>
      <c r="MW216" s="65"/>
      <c r="MX216" s="65"/>
      <c r="MY216" s="65"/>
      <c r="MZ216" s="65"/>
      <c r="NA216" s="65"/>
      <c r="NB216" s="65"/>
      <c r="NC216" s="65"/>
      <c r="ND216" s="65"/>
      <c r="NE216" s="65"/>
      <c r="NF216" s="65"/>
      <c r="NG216" s="65"/>
      <c r="NH216" s="65"/>
      <c r="NI216" s="65"/>
      <c r="NJ216" s="65"/>
      <c r="NK216" s="65"/>
      <c r="NL216" s="65"/>
      <c r="NM216" s="65"/>
      <c r="NN216" s="65"/>
      <c r="NO216" s="65"/>
      <c r="NP216" s="65"/>
      <c r="NQ216" s="65"/>
      <c r="NR216" s="65"/>
      <c r="NS216" s="65"/>
      <c r="NT216" s="65"/>
      <c r="NU216" s="65"/>
      <c r="NV216" s="65"/>
      <c r="NW216" s="65"/>
      <c r="NX216" s="65"/>
      <c r="NY216" s="65"/>
      <c r="NZ216" s="65"/>
      <c r="OA216" s="65"/>
      <c r="OB216" s="65"/>
      <c r="OC216" s="65"/>
      <c r="OD216" s="65"/>
      <c r="OE216" s="65"/>
      <c r="OF216" s="65"/>
      <c r="OG216" s="65"/>
      <c r="OH216" s="65"/>
      <c r="OI216" s="65"/>
      <c r="OJ216" s="65"/>
      <c r="OK216" s="65"/>
      <c r="OL216" s="65"/>
      <c r="OM216" s="65"/>
      <c r="ON216" s="65"/>
      <c r="OO216" s="65"/>
      <c r="OP216" s="65"/>
      <c r="OQ216" s="65"/>
      <c r="OR216" s="65"/>
      <c r="OS216" s="65"/>
      <c r="OT216" s="65"/>
      <c r="OU216" s="65"/>
      <c r="OV216" s="65"/>
      <c r="OW216" s="65"/>
      <c r="OX216" s="65"/>
      <c r="OY216" s="65"/>
      <c r="OZ216" s="65"/>
      <c r="PA216" s="65"/>
      <c r="PB216" s="65"/>
      <c r="PC216" s="65"/>
      <c r="PD216" s="65"/>
      <c r="PE216" s="65"/>
      <c r="PF216" s="65"/>
      <c r="PG216" s="65"/>
      <c r="PH216" s="65"/>
      <c r="PI216" s="65"/>
      <c r="PJ216" s="65"/>
      <c r="PK216" s="65"/>
      <c r="PL216" s="65"/>
      <c r="PM216" s="65"/>
      <c r="PN216" s="65"/>
      <c r="PO216" s="65"/>
      <c r="PP216" s="65"/>
      <c r="PQ216" s="65"/>
      <c r="PR216" s="65"/>
      <c r="PS216" s="65"/>
      <c r="PT216" s="65"/>
      <c r="PU216" s="65"/>
      <c r="PV216" s="65"/>
      <c r="PW216" s="65"/>
      <c r="PX216" s="65"/>
      <c r="PY216" s="65"/>
      <c r="PZ216" s="65"/>
      <c r="QA216" s="65"/>
      <c r="QB216" s="65"/>
      <c r="QC216" s="65"/>
      <c r="QD216" s="65"/>
      <c r="QE216" s="65"/>
      <c r="QF216" s="65"/>
      <c r="QG216" s="65"/>
      <c r="QH216" s="65"/>
      <c r="QI216" s="65"/>
      <c r="QJ216" s="65"/>
      <c r="QK216" s="65"/>
      <c r="QL216" s="65"/>
      <c r="QM216" s="65"/>
      <c r="QN216" s="65"/>
      <c r="QO216" s="65"/>
      <c r="QP216" s="65"/>
      <c r="QQ216" s="65"/>
      <c r="QR216" s="65"/>
      <c r="QS216" s="65"/>
      <c r="QT216" s="65"/>
      <c r="QU216" s="65"/>
      <c r="QV216" s="65"/>
      <c r="QW216" s="65"/>
      <c r="QX216" s="65"/>
      <c r="QY216" s="65"/>
      <c r="QZ216" s="65"/>
      <c r="RA216" s="65"/>
      <c r="RB216" s="65"/>
      <c r="RC216" s="65"/>
      <c r="RD216" s="65"/>
      <c r="RE216" s="65"/>
      <c r="RF216" s="65"/>
      <c r="RG216" s="65"/>
      <c r="RH216" s="65"/>
      <c r="RI216" s="65"/>
      <c r="RJ216" s="65"/>
      <c r="RK216" s="65"/>
      <c r="RL216" s="65"/>
      <c r="RM216" s="65"/>
      <c r="RN216" s="65"/>
      <c r="RO216" s="65"/>
      <c r="RP216" s="65"/>
      <c r="RQ216" s="65"/>
      <c r="RR216" s="65"/>
      <c r="RS216" s="65"/>
      <c r="RT216" s="65"/>
      <c r="RU216" s="65"/>
      <c r="RV216" s="65"/>
      <c r="RW216" s="65"/>
      <c r="RX216" s="65"/>
      <c r="RY216" s="65"/>
      <c r="RZ216" s="65"/>
      <c r="SA216" s="65"/>
      <c r="SB216" s="65"/>
      <c r="SC216" s="65"/>
      <c r="SD216" s="65"/>
      <c r="SE216" s="65"/>
      <c r="SF216" s="65"/>
      <c r="SG216" s="65"/>
      <c r="SH216" s="65"/>
      <c r="SI216" s="65"/>
      <c r="SJ216" s="65"/>
      <c r="SK216" s="65"/>
      <c r="SL216" s="65"/>
      <c r="SM216" s="65"/>
      <c r="SN216" s="65"/>
      <c r="SO216" s="65"/>
      <c r="SP216" s="65"/>
      <c r="SQ216" s="65"/>
      <c r="SR216" s="65"/>
      <c r="SS216" s="65"/>
      <c r="ST216" s="65"/>
      <c r="SU216" s="65"/>
      <c r="SV216" s="65"/>
      <c r="SW216" s="65"/>
      <c r="SX216" s="65"/>
      <c r="SY216" s="65"/>
      <c r="SZ216" s="65"/>
      <c r="TA216" s="65"/>
      <c r="TB216" s="65"/>
      <c r="TC216" s="65"/>
      <c r="TD216" s="65"/>
      <c r="TE216" s="65"/>
      <c r="TF216" s="65"/>
      <c r="TG216" s="65"/>
      <c r="TH216" s="65"/>
      <c r="TI216" s="65"/>
      <c r="TJ216" s="65"/>
      <c r="TK216" s="65"/>
      <c r="TL216" s="65"/>
      <c r="TM216" s="65"/>
      <c r="TN216" s="65"/>
      <c r="TO216" s="65"/>
      <c r="TP216" s="65"/>
      <c r="TQ216" s="65"/>
      <c r="TR216" s="65"/>
      <c r="TS216" s="65"/>
      <c r="TT216" s="65"/>
      <c r="TU216" s="65"/>
      <c r="TV216" s="65"/>
      <c r="TW216" s="65"/>
      <c r="TX216" s="65"/>
      <c r="TY216" s="65"/>
      <c r="TZ216" s="65"/>
      <c r="UA216" s="65"/>
      <c r="UB216" s="65"/>
      <c r="UC216" s="65"/>
      <c r="UD216" s="65"/>
      <c r="UE216" s="65"/>
      <c r="UF216" s="65"/>
      <c r="UG216" s="65"/>
      <c r="UH216" s="65"/>
      <c r="UI216" s="65"/>
      <c r="UJ216" s="65"/>
      <c r="UK216" s="65"/>
      <c r="UL216" s="65"/>
      <c r="UM216" s="65"/>
      <c r="UN216" s="65"/>
      <c r="UO216" s="65"/>
      <c r="UP216" s="65"/>
      <c r="UQ216" s="65"/>
      <c r="UR216" s="65"/>
      <c r="US216" s="65"/>
      <c r="UT216" s="65"/>
      <c r="UU216" s="65"/>
      <c r="UV216" s="65"/>
      <c r="UW216" s="65"/>
      <c r="UX216" s="65"/>
      <c r="UY216" s="65"/>
      <c r="UZ216" s="65"/>
      <c r="VA216" s="65"/>
      <c r="VB216" s="65"/>
      <c r="VC216" s="65"/>
      <c r="VD216" s="65"/>
      <c r="VE216" s="65"/>
      <c r="VF216" s="65"/>
      <c r="VG216" s="65"/>
      <c r="VH216" s="65"/>
      <c r="VI216" s="65"/>
      <c r="VJ216" s="65"/>
      <c r="VK216" s="65"/>
      <c r="VL216" s="65"/>
      <c r="VM216" s="65"/>
      <c r="VN216" s="65"/>
      <c r="VO216" s="65"/>
      <c r="VP216" s="65"/>
      <c r="VQ216" s="65"/>
      <c r="VR216" s="65"/>
      <c r="VS216" s="65"/>
      <c r="VT216" s="65"/>
      <c r="VU216" s="65"/>
      <c r="VV216" s="65"/>
      <c r="VW216" s="65"/>
      <c r="VX216" s="65"/>
      <c r="VY216" s="65"/>
      <c r="VZ216" s="65"/>
      <c r="WA216" s="65"/>
      <c r="WB216" s="65"/>
      <c r="WC216" s="65"/>
      <c r="WD216" s="65"/>
      <c r="WE216" s="65"/>
      <c r="WF216" s="65"/>
      <c r="WG216" s="65"/>
      <c r="WH216" s="65"/>
      <c r="WI216" s="65"/>
      <c r="WJ216" s="65"/>
      <c r="WK216" s="65"/>
      <c r="WL216" s="65"/>
      <c r="WM216" s="65"/>
      <c r="WN216" s="65"/>
      <c r="WO216" s="65"/>
      <c r="WP216" s="65"/>
      <c r="WQ216" s="65"/>
      <c r="WR216" s="65"/>
      <c r="WS216" s="65"/>
      <c r="WT216" s="65"/>
      <c r="WU216" s="65"/>
      <c r="WV216" s="65"/>
      <c r="WW216" s="65"/>
      <c r="WX216" s="65"/>
      <c r="WY216" s="65"/>
      <c r="WZ216" s="65"/>
      <c r="XA216" s="65"/>
      <c r="XB216" s="65"/>
      <c r="XC216" s="65"/>
      <c r="XD216" s="65"/>
      <c r="XE216" s="65"/>
      <c r="XF216" s="65"/>
      <c r="XG216" s="65"/>
      <c r="XH216" s="65"/>
      <c r="XI216" s="65"/>
      <c r="XJ216" s="65"/>
      <c r="XK216" s="65"/>
      <c r="XL216" s="65"/>
      <c r="XM216" s="65"/>
      <c r="XN216" s="65"/>
      <c r="XO216" s="65"/>
      <c r="XP216" s="65"/>
      <c r="XQ216" s="65"/>
      <c r="XR216" s="65"/>
      <c r="XS216" s="65"/>
      <c r="XT216" s="65"/>
      <c r="XU216" s="65"/>
      <c r="XV216" s="65"/>
      <c r="XW216" s="65"/>
      <c r="XX216" s="65"/>
      <c r="XY216" s="65"/>
      <c r="XZ216" s="65"/>
      <c r="YA216" s="65"/>
      <c r="YB216" s="65"/>
      <c r="YC216" s="65"/>
      <c r="YD216" s="65"/>
      <c r="YE216" s="65"/>
      <c r="YF216" s="65"/>
      <c r="YG216" s="65"/>
      <c r="YH216" s="65"/>
      <c r="YI216" s="65"/>
      <c r="YJ216" s="65"/>
      <c r="YK216" s="65"/>
      <c r="YL216" s="65"/>
      <c r="YM216" s="65"/>
      <c r="YN216" s="65"/>
      <c r="YO216" s="65"/>
      <c r="YP216" s="65"/>
      <c r="YQ216" s="65"/>
      <c r="YR216" s="65"/>
      <c r="YS216" s="65"/>
      <c r="YT216" s="65"/>
      <c r="YU216" s="65"/>
      <c r="YV216" s="65"/>
      <c r="YW216" s="65"/>
      <c r="YX216" s="65"/>
      <c r="YY216" s="65"/>
      <c r="YZ216" s="65"/>
      <c r="ZA216" s="65"/>
      <c r="ZB216" s="65"/>
      <c r="ZC216" s="65"/>
      <c r="ZD216" s="65"/>
      <c r="ZE216" s="65"/>
      <c r="ZF216" s="65"/>
      <c r="ZG216" s="65"/>
      <c r="ZH216" s="65"/>
      <c r="ZI216" s="65"/>
      <c r="ZJ216" s="65"/>
      <c r="ZK216" s="65"/>
      <c r="ZL216" s="65"/>
      <c r="ZM216" s="65"/>
      <c r="ZN216" s="65"/>
      <c r="ZO216" s="65"/>
      <c r="ZP216" s="65"/>
      <c r="ZQ216" s="65"/>
      <c r="ZR216" s="65"/>
      <c r="ZS216" s="65"/>
      <c r="ZT216" s="65"/>
      <c r="ZU216" s="65"/>
      <c r="ZV216" s="65"/>
      <c r="ZW216" s="65"/>
      <c r="ZX216" s="65"/>
      <c r="ZY216" s="65"/>
      <c r="ZZ216" s="65"/>
      <c r="AAA216" s="65"/>
      <c r="AAB216" s="65"/>
      <c r="AAC216" s="65"/>
      <c r="AAD216" s="65"/>
      <c r="AAE216" s="65"/>
      <c r="AAF216" s="65"/>
      <c r="AAG216" s="65"/>
      <c r="AAH216" s="65"/>
      <c r="AAI216" s="65"/>
      <c r="AAJ216" s="65"/>
      <c r="AAK216" s="65"/>
      <c r="AAL216" s="65"/>
      <c r="AAM216" s="65"/>
      <c r="AAN216" s="65"/>
      <c r="AAO216" s="65"/>
      <c r="AAP216" s="65"/>
      <c r="AAQ216" s="65"/>
      <c r="AAR216" s="65"/>
      <c r="AAS216" s="65"/>
      <c r="AAT216" s="65"/>
      <c r="AAU216" s="65"/>
      <c r="AAV216" s="65"/>
      <c r="AAW216" s="65"/>
      <c r="AAX216" s="65"/>
      <c r="AAY216" s="65"/>
      <c r="AAZ216" s="65"/>
      <c r="ABA216" s="65"/>
      <c r="ABB216" s="65"/>
      <c r="ABC216" s="65"/>
      <c r="ABD216" s="65"/>
      <c r="ABE216" s="65"/>
      <c r="ABF216" s="65"/>
      <c r="ABG216" s="65"/>
      <c r="ABH216" s="65"/>
      <c r="ABI216" s="65"/>
      <c r="ABJ216" s="65"/>
      <c r="ABK216" s="65"/>
      <c r="ABL216" s="65"/>
      <c r="ABM216" s="65"/>
      <c r="ABN216" s="65"/>
      <c r="ABO216" s="65"/>
      <c r="ABP216" s="65"/>
      <c r="ABQ216" s="65"/>
      <c r="ABR216" s="65"/>
      <c r="ABS216" s="65"/>
      <c r="ABT216" s="65"/>
      <c r="ABU216" s="65"/>
      <c r="ABV216" s="65"/>
      <c r="ABW216" s="65"/>
      <c r="ABX216" s="65"/>
      <c r="ABY216" s="65"/>
      <c r="ABZ216" s="65"/>
      <c r="ACA216" s="65"/>
      <c r="ACB216" s="65"/>
      <c r="ACC216" s="65"/>
      <c r="ACD216" s="65"/>
      <c r="ACE216" s="65"/>
      <c r="ACF216" s="65"/>
      <c r="ACG216" s="65"/>
      <c r="ACH216" s="65"/>
      <c r="ACI216" s="65"/>
      <c r="ACJ216" s="65"/>
      <c r="ACK216" s="65"/>
      <c r="ACL216" s="65"/>
      <c r="ACM216" s="65"/>
      <c r="ACN216" s="65"/>
      <c r="ACO216" s="65"/>
      <c r="ACP216" s="65"/>
      <c r="ACQ216" s="65"/>
      <c r="ACR216" s="65"/>
      <c r="ACS216" s="65"/>
      <c r="ACT216" s="65"/>
      <c r="ACU216" s="65"/>
      <c r="ACV216" s="65"/>
      <c r="ACW216" s="65"/>
      <c r="ACX216" s="65"/>
      <c r="ACY216" s="65"/>
      <c r="ACZ216" s="65"/>
      <c r="ADA216" s="65"/>
      <c r="ADB216" s="65"/>
      <c r="ADC216" s="65"/>
      <c r="ADD216" s="65"/>
      <c r="ADE216" s="65"/>
      <c r="ADF216" s="65"/>
      <c r="ADG216" s="65"/>
      <c r="ADH216" s="65"/>
      <c r="ADI216" s="65"/>
      <c r="ADJ216" s="65"/>
      <c r="ADK216" s="65"/>
      <c r="ADL216" s="65"/>
      <c r="ADM216" s="65"/>
      <c r="ADN216" s="65"/>
      <c r="ADO216" s="65"/>
      <c r="ADP216" s="65"/>
      <c r="ADQ216" s="65"/>
      <c r="ADR216" s="65"/>
      <c r="ADS216" s="65"/>
      <c r="ADT216" s="65"/>
      <c r="ADU216" s="65"/>
      <c r="ADV216" s="65"/>
      <c r="ADW216" s="65"/>
      <c r="ADX216" s="65"/>
      <c r="ADY216" s="65"/>
      <c r="ADZ216" s="65"/>
      <c r="AEA216" s="65"/>
      <c r="AEB216" s="65"/>
      <c r="AEC216" s="65"/>
      <c r="AED216" s="65"/>
      <c r="AEE216" s="65"/>
      <c r="AEF216" s="65"/>
      <c r="AEG216" s="65"/>
      <c r="AEH216" s="65"/>
      <c r="AEI216" s="65"/>
      <c r="AEJ216" s="65"/>
      <c r="AEK216" s="65"/>
      <c r="AEL216" s="65"/>
      <c r="AEM216" s="65"/>
      <c r="AEN216" s="65"/>
      <c r="AEO216" s="65"/>
      <c r="AEP216" s="65"/>
      <c r="AEQ216" s="65"/>
      <c r="AER216" s="65"/>
      <c r="AES216" s="65"/>
      <c r="AET216" s="65"/>
      <c r="AEU216" s="65"/>
      <c r="AEV216" s="65"/>
      <c r="AEW216" s="65"/>
      <c r="AEX216" s="65"/>
      <c r="AEY216" s="65"/>
      <c r="AEZ216" s="65"/>
      <c r="AFA216" s="65"/>
      <c r="AFB216" s="65"/>
      <c r="AFC216" s="65"/>
      <c r="AFD216" s="65"/>
      <c r="AFE216" s="65"/>
      <c r="AFF216" s="65"/>
      <c r="AFG216" s="65"/>
      <c r="AFH216" s="65"/>
      <c r="AFI216" s="65"/>
      <c r="AFJ216" s="65"/>
      <c r="AFK216" s="65"/>
      <c r="AFL216" s="65"/>
      <c r="AFM216" s="65"/>
      <c r="AFN216" s="65"/>
      <c r="AFO216" s="65"/>
      <c r="AFP216" s="65"/>
      <c r="AFQ216" s="65"/>
      <c r="AFR216" s="65"/>
      <c r="AFS216" s="65"/>
      <c r="AFT216" s="65"/>
      <c r="AFU216" s="65"/>
      <c r="AFV216" s="65"/>
      <c r="AFW216" s="65"/>
      <c r="AFX216" s="65"/>
      <c r="AFY216" s="65"/>
      <c r="AFZ216" s="65"/>
      <c r="AGA216" s="65"/>
      <c r="AGB216" s="65"/>
      <c r="AGC216" s="65"/>
      <c r="AGD216" s="65"/>
      <c r="AGE216" s="65"/>
      <c r="AGF216" s="65"/>
      <c r="AGG216" s="65"/>
      <c r="AGH216" s="65"/>
      <c r="AGI216" s="65"/>
      <c r="AGJ216" s="65"/>
      <c r="AGK216" s="65"/>
      <c r="AGL216" s="65"/>
      <c r="AGM216" s="65"/>
      <c r="AGN216" s="65"/>
      <c r="AGO216" s="65"/>
      <c r="AGP216" s="65"/>
      <c r="AGQ216" s="65"/>
      <c r="AGR216" s="65"/>
      <c r="AGS216" s="65"/>
      <c r="AGT216" s="65"/>
      <c r="AGU216" s="65"/>
      <c r="AGV216" s="65"/>
      <c r="AGW216" s="65"/>
      <c r="AGX216" s="65"/>
      <c r="AGY216" s="65"/>
      <c r="AGZ216" s="65"/>
      <c r="AHA216" s="65"/>
      <c r="AHB216" s="65"/>
      <c r="AHC216" s="65"/>
      <c r="AHD216" s="65"/>
      <c r="AHE216" s="65"/>
      <c r="AHF216" s="65"/>
      <c r="AHG216" s="65"/>
      <c r="AHH216" s="65"/>
      <c r="AHI216" s="65"/>
      <c r="AHJ216" s="65"/>
      <c r="AHK216" s="65"/>
      <c r="AHL216" s="65"/>
      <c r="AHM216" s="65"/>
      <c r="AHN216" s="65"/>
      <c r="AHO216" s="65"/>
      <c r="AHP216" s="65"/>
      <c r="AHQ216" s="65"/>
      <c r="AHR216" s="65"/>
      <c r="AHS216" s="65"/>
      <c r="AHT216" s="65"/>
      <c r="AHU216" s="65"/>
      <c r="AHV216" s="65"/>
      <c r="AHW216" s="65"/>
      <c r="AHX216" s="65"/>
      <c r="AHY216" s="65"/>
      <c r="AHZ216" s="65"/>
      <c r="AIA216" s="65"/>
      <c r="AIB216" s="65"/>
      <c r="AIC216" s="65"/>
      <c r="AID216" s="65"/>
      <c r="AIE216" s="65"/>
      <c r="AIF216" s="65"/>
      <c r="AIG216" s="65"/>
      <c r="AIH216" s="65"/>
      <c r="AII216" s="65"/>
      <c r="AIJ216" s="65"/>
      <c r="AIK216" s="65"/>
      <c r="AIL216" s="65"/>
      <c r="AIM216" s="65"/>
      <c r="AIN216" s="65"/>
      <c r="AIO216" s="65"/>
      <c r="AIP216" s="65"/>
      <c r="AIQ216" s="65"/>
      <c r="AIR216" s="65"/>
      <c r="AIS216" s="65"/>
      <c r="AIT216" s="65"/>
      <c r="AIU216" s="65"/>
      <c r="AIV216" s="65"/>
      <c r="AIW216" s="65"/>
      <c r="AIX216" s="65"/>
      <c r="AIY216" s="65"/>
      <c r="AIZ216" s="65"/>
      <c r="AJA216" s="65"/>
      <c r="AJB216" s="65"/>
      <c r="AJC216" s="65"/>
      <c r="AJD216" s="65"/>
      <c r="AJE216" s="65"/>
      <c r="AJF216" s="65"/>
      <c r="AJG216" s="65"/>
      <c r="AJH216" s="65"/>
      <c r="AJI216" s="65"/>
      <c r="AJJ216" s="65"/>
      <c r="AJK216" s="65"/>
      <c r="AJL216" s="65"/>
      <c r="AJM216" s="65"/>
      <c r="AJN216" s="65"/>
      <c r="AJO216" s="65"/>
      <c r="AJP216" s="65"/>
      <c r="AJQ216" s="65"/>
      <c r="AJR216" s="65"/>
      <c r="AJS216" s="65"/>
      <c r="AJT216" s="65"/>
      <c r="AJU216" s="65"/>
      <c r="AJV216" s="65"/>
      <c r="AJW216" s="65"/>
      <c r="AJX216" s="65"/>
      <c r="AJY216" s="65"/>
      <c r="AJZ216" s="65"/>
      <c r="AKA216" s="65"/>
      <c r="AKB216" s="65"/>
      <c r="AKC216" s="65"/>
      <c r="AKD216" s="65"/>
      <c r="AKE216" s="65"/>
      <c r="AKF216" s="65"/>
      <c r="AKG216" s="65"/>
      <c r="AKH216" s="65"/>
      <c r="AKI216" s="65"/>
      <c r="AKJ216" s="65"/>
      <c r="AKK216" s="65"/>
      <c r="AKL216" s="65"/>
      <c r="AKM216" s="65"/>
      <c r="AKN216" s="65"/>
      <c r="AKO216" s="65"/>
      <c r="AKP216" s="65"/>
      <c r="AKQ216" s="65"/>
      <c r="AKR216" s="65"/>
      <c r="AKS216" s="65"/>
      <c r="AKT216" s="65"/>
      <c r="AKU216" s="65"/>
      <c r="AKV216" s="65"/>
      <c r="AKW216" s="65"/>
      <c r="AKX216" s="65"/>
      <c r="AKY216" s="65"/>
      <c r="AKZ216" s="65"/>
      <c r="ALA216" s="65"/>
      <c r="ALB216" s="65"/>
      <c r="ALC216" s="65"/>
      <c r="ALD216" s="65"/>
      <c r="ALE216" s="65"/>
      <c r="ALF216" s="65"/>
      <c r="ALG216" s="65"/>
      <c r="ALH216" s="65"/>
      <c r="ALI216" s="65"/>
      <c r="ALJ216" s="65"/>
      <c r="ALK216" s="65"/>
      <c r="ALL216" s="65"/>
      <c r="ALM216" s="65"/>
      <c r="ALN216" s="65"/>
      <c r="ALO216" s="65"/>
      <c r="ALP216" s="65"/>
      <c r="ALQ216" s="65"/>
      <c r="ALR216" s="65"/>
      <c r="ALS216" s="65"/>
      <c r="ALT216" s="65"/>
      <c r="ALU216" s="65"/>
      <c r="ALV216" s="65"/>
      <c r="ALW216" s="65"/>
      <c r="ALX216" s="65"/>
      <c r="ALY216" s="65"/>
      <c r="ALZ216" s="65"/>
      <c r="AMA216" s="65"/>
      <c r="AMB216" s="65"/>
      <c r="AMC216" s="65"/>
      <c r="AMD216" s="65"/>
      <c r="AME216" s="65"/>
      <c r="AMF216" s="65"/>
      <c r="AMG216" s="65"/>
      <c r="AMH216" s="65"/>
      <c r="AMI216" s="65"/>
    </row>
    <row r="217" spans="1:1023" s="71" customFormat="1">
      <c r="A217" s="81" t="s">
        <v>62</v>
      </c>
      <c r="B217" s="81">
        <v>1999</v>
      </c>
      <c r="C217" s="81" t="s">
        <v>206</v>
      </c>
      <c r="D217" s="81">
        <v>372</v>
      </c>
      <c r="E217" s="81" t="s">
        <v>207</v>
      </c>
      <c r="F217" s="65">
        <v>1185</v>
      </c>
      <c r="G217" s="24" t="s">
        <v>126</v>
      </c>
      <c r="H217" s="24" t="s">
        <v>127</v>
      </c>
      <c r="I217" s="101">
        <v>1</v>
      </c>
      <c r="J217" s="65">
        <v>1</v>
      </c>
      <c r="K217" s="65">
        <v>4</v>
      </c>
      <c r="L217" s="65">
        <v>15</v>
      </c>
      <c r="M217" s="65">
        <v>2000</v>
      </c>
      <c r="N217" s="65">
        <v>8000</v>
      </c>
      <c r="O217" s="65">
        <v>500000</v>
      </c>
      <c r="P217" s="75">
        <f t="shared" si="55"/>
        <v>0.4</v>
      </c>
      <c r="Q217" s="75">
        <f t="shared" si="63"/>
        <v>1.6</v>
      </c>
      <c r="R217" s="65">
        <v>1</v>
      </c>
      <c r="S217" s="65">
        <v>1</v>
      </c>
      <c r="T217" s="65">
        <v>1</v>
      </c>
      <c r="U217" s="65">
        <v>0</v>
      </c>
      <c r="V217" s="65">
        <v>1</v>
      </c>
      <c r="W217" s="65">
        <v>0</v>
      </c>
      <c r="X217" s="76">
        <f t="shared" si="58"/>
        <v>0.66666666666666663</v>
      </c>
      <c r="Y217" s="65" t="s">
        <v>33</v>
      </c>
      <c r="Z217" s="65">
        <v>0</v>
      </c>
      <c r="AA217" s="65">
        <v>-1</v>
      </c>
      <c r="AB217" s="65" t="s">
        <v>69</v>
      </c>
      <c r="AC217" s="65">
        <v>0</v>
      </c>
      <c r="AD217" s="65">
        <v>0</v>
      </c>
      <c r="AE217" s="65">
        <v>0</v>
      </c>
      <c r="AF217" s="65">
        <v>0</v>
      </c>
      <c r="AG217" s="65">
        <v>1</v>
      </c>
      <c r="AH217" s="76">
        <f t="shared" si="59"/>
        <v>0</v>
      </c>
      <c r="AI217" s="76">
        <f t="shared" si="60"/>
        <v>0.33333333333333331</v>
      </c>
      <c r="AJ217" s="25">
        <v>629</v>
      </c>
      <c r="AK217" s="65">
        <v>1</v>
      </c>
      <c r="AL217" s="65">
        <v>1</v>
      </c>
      <c r="AM217" s="65" t="s">
        <v>33</v>
      </c>
      <c r="AN217" s="65">
        <v>1</v>
      </c>
      <c r="AO217" s="65">
        <v>1</v>
      </c>
      <c r="AP217" s="65" t="s">
        <v>33</v>
      </c>
      <c r="AQ217" s="65" t="s">
        <v>33</v>
      </c>
      <c r="AR217" s="65" t="s">
        <v>33</v>
      </c>
      <c r="AS217" s="65" t="s">
        <v>33</v>
      </c>
      <c r="AT217" s="65" t="s">
        <v>33</v>
      </c>
      <c r="AU217" s="65" t="s">
        <v>33</v>
      </c>
      <c r="AV217" s="65">
        <v>1</v>
      </c>
      <c r="AW217" s="65" t="s">
        <v>33</v>
      </c>
      <c r="AX217" s="65" t="s">
        <v>33</v>
      </c>
      <c r="AY217" s="65" t="s">
        <v>33</v>
      </c>
      <c r="AZ217" s="76">
        <f t="shared" si="64"/>
        <v>1</v>
      </c>
      <c r="BA217" s="65">
        <v>0</v>
      </c>
      <c r="BB217" s="65" t="s">
        <v>33</v>
      </c>
      <c r="BC217" s="65">
        <v>73</v>
      </c>
      <c r="BD217" s="65">
        <v>0</v>
      </c>
      <c r="BE217" s="65" t="s">
        <v>33</v>
      </c>
      <c r="BF217" s="65">
        <v>73</v>
      </c>
      <c r="BG217" s="65"/>
      <c r="BH217" s="65"/>
      <c r="BI217" s="65"/>
      <c r="BJ217" s="65"/>
      <c r="BK217" s="65"/>
      <c r="BL217" s="65"/>
      <c r="BM217" s="65"/>
      <c r="BN217" s="65"/>
      <c r="BO217" s="65"/>
      <c r="BP217" s="65"/>
      <c r="BQ217" s="65"/>
      <c r="BR217" s="65"/>
      <c r="BS217" s="65"/>
      <c r="BT217" s="65"/>
      <c r="BU217" s="65"/>
      <c r="BV217" s="65"/>
      <c r="BW217" s="65"/>
      <c r="BX217" s="65"/>
      <c r="BY217" s="65"/>
      <c r="BZ217" s="65"/>
      <c r="CA217" s="65"/>
      <c r="CB217" s="65"/>
      <c r="CC217" s="65"/>
      <c r="CD217" s="65"/>
      <c r="CE217" s="65"/>
      <c r="CF217" s="65"/>
      <c r="CG217" s="65"/>
      <c r="CH217" s="65"/>
      <c r="CI217" s="65"/>
      <c r="CJ217" s="65"/>
      <c r="CK217" s="65"/>
      <c r="CL217" s="65"/>
      <c r="CM217" s="65"/>
      <c r="CN217" s="65"/>
      <c r="CO217" s="65"/>
      <c r="CP217" s="65"/>
      <c r="CQ217" s="65"/>
      <c r="CR217" s="65"/>
      <c r="CS217" s="65"/>
      <c r="CT217" s="65"/>
      <c r="CU217" s="65"/>
      <c r="CV217" s="65"/>
      <c r="CW217" s="65"/>
      <c r="CX217" s="65"/>
      <c r="CY217" s="65"/>
      <c r="CZ217" s="65"/>
      <c r="DA217" s="65"/>
      <c r="DB217" s="65"/>
      <c r="DC217" s="65"/>
      <c r="DD217" s="65"/>
      <c r="DE217" s="65"/>
      <c r="DF217" s="65"/>
      <c r="DG217" s="65"/>
      <c r="DH217" s="65"/>
      <c r="DI217" s="65"/>
      <c r="DJ217" s="65"/>
      <c r="DK217" s="65"/>
      <c r="DL217" s="65"/>
      <c r="DM217" s="65"/>
      <c r="DN217" s="65"/>
      <c r="DO217" s="65"/>
      <c r="DP217" s="65"/>
      <c r="DQ217" s="65"/>
      <c r="DR217" s="65"/>
      <c r="DS217" s="65"/>
      <c r="DT217" s="65"/>
      <c r="DU217" s="65"/>
      <c r="DV217" s="65"/>
      <c r="DW217" s="65"/>
      <c r="DX217" s="65"/>
      <c r="DY217" s="65"/>
      <c r="DZ217" s="65"/>
      <c r="EA217" s="65"/>
      <c r="EB217" s="65"/>
      <c r="EC217" s="65"/>
      <c r="ED217" s="65"/>
      <c r="EE217" s="65"/>
      <c r="EF217" s="65"/>
      <c r="EG217" s="65"/>
      <c r="EH217" s="65"/>
      <c r="EI217" s="65"/>
      <c r="EJ217" s="65"/>
      <c r="EK217" s="65"/>
      <c r="EL217" s="65"/>
      <c r="EM217" s="65"/>
      <c r="EN217" s="65"/>
      <c r="EO217" s="65"/>
      <c r="EP217" s="65"/>
      <c r="EQ217" s="65"/>
      <c r="ER217" s="65"/>
      <c r="ES217" s="65"/>
      <c r="ET217" s="65"/>
      <c r="EU217" s="65"/>
      <c r="EV217" s="65"/>
      <c r="EW217" s="65"/>
      <c r="EX217" s="65"/>
      <c r="EY217" s="65"/>
      <c r="EZ217" s="65"/>
      <c r="FA217" s="65"/>
      <c r="FB217" s="65"/>
      <c r="FC217" s="65"/>
      <c r="FD217" s="65"/>
      <c r="FE217" s="65"/>
      <c r="FF217" s="65"/>
      <c r="FG217" s="65"/>
      <c r="FH217" s="65"/>
      <c r="FI217" s="65"/>
      <c r="FJ217" s="65"/>
      <c r="FK217" s="65"/>
      <c r="FL217" s="65"/>
      <c r="FM217" s="65"/>
      <c r="FN217" s="65"/>
      <c r="FO217" s="65"/>
      <c r="FP217" s="65"/>
      <c r="FQ217" s="65"/>
      <c r="FR217" s="65"/>
      <c r="FS217" s="65"/>
      <c r="FT217" s="65"/>
      <c r="FU217" s="65"/>
      <c r="FV217" s="65"/>
      <c r="FW217" s="65"/>
      <c r="FX217" s="65"/>
      <c r="FY217" s="65"/>
      <c r="FZ217" s="65"/>
      <c r="GA217" s="65"/>
      <c r="GB217" s="65"/>
      <c r="GC217" s="65"/>
      <c r="GD217" s="65"/>
      <c r="GE217" s="65"/>
      <c r="GF217" s="65"/>
      <c r="GG217" s="65"/>
      <c r="GH217" s="65"/>
      <c r="GI217" s="65"/>
      <c r="GJ217" s="65"/>
      <c r="GK217" s="65"/>
      <c r="GL217" s="65"/>
      <c r="GM217" s="65"/>
      <c r="GN217" s="65"/>
      <c r="GO217" s="65"/>
      <c r="GP217" s="65"/>
      <c r="GQ217" s="65"/>
      <c r="GR217" s="65"/>
      <c r="GS217" s="65"/>
      <c r="GT217" s="65"/>
      <c r="GU217" s="65"/>
      <c r="GV217" s="65"/>
      <c r="GW217" s="65"/>
      <c r="GX217" s="65"/>
      <c r="GY217" s="65"/>
      <c r="GZ217" s="65"/>
      <c r="HA217" s="65"/>
      <c r="HB217" s="65"/>
      <c r="HC217" s="65"/>
      <c r="HD217" s="65"/>
      <c r="HE217" s="65"/>
      <c r="HF217" s="65"/>
      <c r="HG217" s="65"/>
      <c r="HH217" s="65"/>
      <c r="HI217" s="65"/>
      <c r="HJ217" s="65"/>
      <c r="HK217" s="65"/>
      <c r="HL217" s="65"/>
      <c r="HM217" s="65"/>
      <c r="HN217" s="65"/>
      <c r="HO217" s="65"/>
      <c r="HP217" s="65"/>
      <c r="HQ217" s="65"/>
      <c r="HR217" s="65"/>
      <c r="HS217" s="65"/>
      <c r="HT217" s="65"/>
      <c r="HU217" s="65"/>
      <c r="HV217" s="65"/>
      <c r="HW217" s="65"/>
      <c r="HX217" s="65"/>
      <c r="HY217" s="65"/>
      <c r="HZ217" s="65"/>
      <c r="IA217" s="65"/>
      <c r="IB217" s="65"/>
      <c r="IC217" s="65"/>
      <c r="ID217" s="65"/>
      <c r="IE217" s="65"/>
      <c r="IF217" s="65"/>
      <c r="IG217" s="65"/>
      <c r="IH217" s="65"/>
      <c r="II217" s="65"/>
      <c r="IJ217" s="65"/>
      <c r="IK217" s="65"/>
      <c r="IL217" s="65"/>
      <c r="IM217" s="65"/>
      <c r="IN217" s="65"/>
      <c r="IO217" s="65"/>
      <c r="IP217" s="65"/>
      <c r="IQ217" s="65"/>
      <c r="IR217" s="65"/>
      <c r="IS217" s="65"/>
      <c r="IT217" s="65"/>
      <c r="IU217" s="65"/>
      <c r="IV217" s="65"/>
      <c r="IW217" s="65"/>
      <c r="IX217" s="65"/>
      <c r="IY217" s="65"/>
      <c r="IZ217" s="65"/>
      <c r="JA217" s="65"/>
      <c r="JB217" s="65"/>
      <c r="JC217" s="65"/>
      <c r="JD217" s="65"/>
      <c r="JE217" s="65"/>
      <c r="JF217" s="65"/>
      <c r="JG217" s="65"/>
      <c r="JH217" s="65"/>
      <c r="JI217" s="65"/>
      <c r="JJ217" s="65"/>
      <c r="JK217" s="65"/>
      <c r="JL217" s="65"/>
      <c r="JM217" s="65"/>
      <c r="JN217" s="65"/>
      <c r="JO217" s="65"/>
      <c r="JP217" s="65"/>
      <c r="JQ217" s="65"/>
      <c r="JR217" s="65"/>
      <c r="JS217" s="65"/>
      <c r="JT217" s="65"/>
      <c r="JU217" s="65"/>
      <c r="JV217" s="65"/>
      <c r="JW217" s="65"/>
      <c r="JX217" s="65"/>
      <c r="JY217" s="65"/>
      <c r="JZ217" s="65"/>
      <c r="KA217" s="65"/>
      <c r="KB217" s="65"/>
      <c r="KC217" s="65"/>
      <c r="KD217" s="65"/>
      <c r="KE217" s="65"/>
      <c r="KF217" s="65"/>
      <c r="KG217" s="65"/>
      <c r="KH217" s="65"/>
      <c r="KI217" s="65"/>
      <c r="KJ217" s="65"/>
      <c r="KK217" s="65"/>
      <c r="KL217" s="65"/>
      <c r="KM217" s="65"/>
      <c r="KN217" s="65"/>
      <c r="KO217" s="65"/>
      <c r="KP217" s="65"/>
      <c r="KQ217" s="65"/>
      <c r="KR217" s="65"/>
      <c r="KS217" s="65"/>
      <c r="KT217" s="65"/>
      <c r="KU217" s="65"/>
      <c r="KV217" s="65"/>
      <c r="KW217" s="65"/>
      <c r="KX217" s="65"/>
      <c r="KY217" s="65"/>
      <c r="KZ217" s="65"/>
      <c r="LA217" s="65"/>
      <c r="LB217" s="65"/>
      <c r="LC217" s="65"/>
      <c r="LD217" s="65"/>
      <c r="LE217" s="65"/>
      <c r="LF217" s="65"/>
      <c r="LG217" s="65"/>
      <c r="LH217" s="65"/>
      <c r="LI217" s="65"/>
      <c r="LJ217" s="65"/>
      <c r="LK217" s="65"/>
      <c r="LL217" s="65"/>
      <c r="LM217" s="65"/>
      <c r="LN217" s="65"/>
      <c r="LO217" s="65"/>
      <c r="LP217" s="65"/>
      <c r="LQ217" s="65"/>
      <c r="LR217" s="65"/>
      <c r="LS217" s="65"/>
      <c r="LT217" s="65"/>
      <c r="LU217" s="65"/>
      <c r="LV217" s="65"/>
      <c r="LW217" s="65"/>
      <c r="LX217" s="65"/>
      <c r="LY217" s="65"/>
      <c r="LZ217" s="65"/>
      <c r="MA217" s="65"/>
      <c r="MB217" s="65"/>
      <c r="MC217" s="65"/>
      <c r="MD217" s="65"/>
      <c r="ME217" s="65"/>
      <c r="MF217" s="65"/>
      <c r="MG217" s="65"/>
      <c r="MH217" s="65"/>
      <c r="MI217" s="65"/>
      <c r="MJ217" s="65"/>
      <c r="MK217" s="65"/>
      <c r="ML217" s="65"/>
      <c r="MM217" s="65"/>
      <c r="MN217" s="65"/>
      <c r="MO217" s="65"/>
      <c r="MP217" s="65"/>
      <c r="MQ217" s="65"/>
      <c r="MR217" s="65"/>
      <c r="MS217" s="65"/>
      <c r="MT217" s="65"/>
      <c r="MU217" s="65"/>
      <c r="MV217" s="65"/>
      <c r="MW217" s="65"/>
      <c r="MX217" s="65"/>
      <c r="MY217" s="65"/>
      <c r="MZ217" s="65"/>
      <c r="NA217" s="65"/>
      <c r="NB217" s="65"/>
      <c r="NC217" s="65"/>
      <c r="ND217" s="65"/>
      <c r="NE217" s="65"/>
      <c r="NF217" s="65"/>
      <c r="NG217" s="65"/>
      <c r="NH217" s="65"/>
      <c r="NI217" s="65"/>
      <c r="NJ217" s="65"/>
      <c r="NK217" s="65"/>
      <c r="NL217" s="65"/>
      <c r="NM217" s="65"/>
      <c r="NN217" s="65"/>
      <c r="NO217" s="65"/>
      <c r="NP217" s="65"/>
      <c r="NQ217" s="65"/>
      <c r="NR217" s="65"/>
      <c r="NS217" s="65"/>
      <c r="NT217" s="65"/>
      <c r="NU217" s="65"/>
      <c r="NV217" s="65"/>
      <c r="NW217" s="65"/>
      <c r="NX217" s="65"/>
      <c r="NY217" s="65"/>
      <c r="NZ217" s="65"/>
      <c r="OA217" s="65"/>
      <c r="OB217" s="65"/>
      <c r="OC217" s="65"/>
      <c r="OD217" s="65"/>
      <c r="OE217" s="65"/>
      <c r="OF217" s="65"/>
      <c r="OG217" s="65"/>
      <c r="OH217" s="65"/>
      <c r="OI217" s="65"/>
      <c r="OJ217" s="65"/>
      <c r="OK217" s="65"/>
      <c r="OL217" s="65"/>
      <c r="OM217" s="65"/>
      <c r="ON217" s="65"/>
      <c r="OO217" s="65"/>
      <c r="OP217" s="65"/>
      <c r="OQ217" s="65"/>
      <c r="OR217" s="65"/>
      <c r="OS217" s="65"/>
      <c r="OT217" s="65"/>
      <c r="OU217" s="65"/>
      <c r="OV217" s="65"/>
      <c r="OW217" s="65"/>
      <c r="OX217" s="65"/>
      <c r="OY217" s="65"/>
      <c r="OZ217" s="65"/>
      <c r="PA217" s="65"/>
      <c r="PB217" s="65"/>
      <c r="PC217" s="65"/>
      <c r="PD217" s="65"/>
      <c r="PE217" s="65"/>
      <c r="PF217" s="65"/>
      <c r="PG217" s="65"/>
      <c r="PH217" s="65"/>
      <c r="PI217" s="65"/>
      <c r="PJ217" s="65"/>
      <c r="PK217" s="65"/>
      <c r="PL217" s="65"/>
      <c r="PM217" s="65"/>
      <c r="PN217" s="65"/>
      <c r="PO217" s="65"/>
      <c r="PP217" s="65"/>
      <c r="PQ217" s="65"/>
      <c r="PR217" s="65"/>
      <c r="PS217" s="65"/>
      <c r="PT217" s="65"/>
      <c r="PU217" s="65"/>
      <c r="PV217" s="65"/>
      <c r="PW217" s="65"/>
      <c r="PX217" s="65"/>
      <c r="PY217" s="65"/>
      <c r="PZ217" s="65"/>
      <c r="QA217" s="65"/>
      <c r="QB217" s="65"/>
      <c r="QC217" s="65"/>
      <c r="QD217" s="65"/>
      <c r="QE217" s="65"/>
      <c r="QF217" s="65"/>
      <c r="QG217" s="65"/>
      <c r="QH217" s="65"/>
      <c r="QI217" s="65"/>
      <c r="QJ217" s="65"/>
      <c r="QK217" s="65"/>
      <c r="QL217" s="65"/>
      <c r="QM217" s="65"/>
      <c r="QN217" s="65"/>
      <c r="QO217" s="65"/>
      <c r="QP217" s="65"/>
      <c r="QQ217" s="65"/>
      <c r="QR217" s="65"/>
      <c r="QS217" s="65"/>
      <c r="QT217" s="65"/>
      <c r="QU217" s="65"/>
      <c r="QV217" s="65"/>
      <c r="QW217" s="65"/>
      <c r="QX217" s="65"/>
      <c r="QY217" s="65"/>
      <c r="QZ217" s="65"/>
      <c r="RA217" s="65"/>
      <c r="RB217" s="65"/>
      <c r="RC217" s="65"/>
      <c r="RD217" s="65"/>
      <c r="RE217" s="65"/>
      <c r="RF217" s="65"/>
      <c r="RG217" s="65"/>
      <c r="RH217" s="65"/>
      <c r="RI217" s="65"/>
      <c r="RJ217" s="65"/>
      <c r="RK217" s="65"/>
      <c r="RL217" s="65"/>
      <c r="RM217" s="65"/>
      <c r="RN217" s="65"/>
      <c r="RO217" s="65"/>
      <c r="RP217" s="65"/>
      <c r="RQ217" s="65"/>
      <c r="RR217" s="65"/>
      <c r="RS217" s="65"/>
      <c r="RT217" s="65"/>
      <c r="RU217" s="65"/>
      <c r="RV217" s="65"/>
      <c r="RW217" s="65"/>
      <c r="RX217" s="65"/>
      <c r="RY217" s="65"/>
      <c r="RZ217" s="65"/>
      <c r="SA217" s="65"/>
      <c r="SB217" s="65"/>
      <c r="SC217" s="65"/>
      <c r="SD217" s="65"/>
      <c r="SE217" s="65"/>
      <c r="SF217" s="65"/>
      <c r="SG217" s="65"/>
      <c r="SH217" s="65"/>
      <c r="SI217" s="65"/>
      <c r="SJ217" s="65"/>
      <c r="SK217" s="65"/>
      <c r="SL217" s="65"/>
      <c r="SM217" s="65"/>
      <c r="SN217" s="65"/>
      <c r="SO217" s="65"/>
      <c r="SP217" s="65"/>
      <c r="SQ217" s="65"/>
      <c r="SR217" s="65"/>
      <c r="SS217" s="65"/>
      <c r="ST217" s="65"/>
      <c r="SU217" s="65"/>
      <c r="SV217" s="65"/>
      <c r="SW217" s="65"/>
      <c r="SX217" s="65"/>
      <c r="SY217" s="65"/>
      <c r="SZ217" s="65"/>
      <c r="TA217" s="65"/>
      <c r="TB217" s="65"/>
      <c r="TC217" s="65"/>
      <c r="TD217" s="65"/>
      <c r="TE217" s="65"/>
      <c r="TF217" s="65"/>
      <c r="TG217" s="65"/>
      <c r="TH217" s="65"/>
      <c r="TI217" s="65"/>
      <c r="TJ217" s="65"/>
      <c r="TK217" s="65"/>
      <c r="TL217" s="65"/>
      <c r="TM217" s="65"/>
      <c r="TN217" s="65"/>
      <c r="TO217" s="65"/>
      <c r="TP217" s="65"/>
      <c r="TQ217" s="65"/>
      <c r="TR217" s="65"/>
      <c r="TS217" s="65"/>
      <c r="TT217" s="65"/>
      <c r="TU217" s="65"/>
      <c r="TV217" s="65"/>
      <c r="TW217" s="65"/>
      <c r="TX217" s="65"/>
      <c r="TY217" s="65"/>
      <c r="TZ217" s="65"/>
      <c r="UA217" s="65"/>
      <c r="UB217" s="65"/>
      <c r="UC217" s="65"/>
      <c r="UD217" s="65"/>
      <c r="UE217" s="65"/>
      <c r="UF217" s="65"/>
      <c r="UG217" s="65"/>
      <c r="UH217" s="65"/>
      <c r="UI217" s="65"/>
      <c r="UJ217" s="65"/>
      <c r="UK217" s="65"/>
      <c r="UL217" s="65"/>
      <c r="UM217" s="65"/>
      <c r="UN217" s="65"/>
      <c r="UO217" s="65"/>
      <c r="UP217" s="65"/>
      <c r="UQ217" s="65"/>
      <c r="UR217" s="65"/>
      <c r="US217" s="65"/>
      <c r="UT217" s="65"/>
      <c r="UU217" s="65"/>
      <c r="UV217" s="65"/>
      <c r="UW217" s="65"/>
      <c r="UX217" s="65"/>
      <c r="UY217" s="65"/>
      <c r="UZ217" s="65"/>
      <c r="VA217" s="65"/>
      <c r="VB217" s="65"/>
      <c r="VC217" s="65"/>
      <c r="VD217" s="65"/>
      <c r="VE217" s="65"/>
      <c r="VF217" s="65"/>
      <c r="VG217" s="65"/>
      <c r="VH217" s="65"/>
      <c r="VI217" s="65"/>
      <c r="VJ217" s="65"/>
      <c r="VK217" s="65"/>
      <c r="VL217" s="65"/>
      <c r="VM217" s="65"/>
      <c r="VN217" s="65"/>
      <c r="VO217" s="65"/>
      <c r="VP217" s="65"/>
      <c r="VQ217" s="65"/>
      <c r="VR217" s="65"/>
      <c r="VS217" s="65"/>
      <c r="VT217" s="65"/>
      <c r="VU217" s="65"/>
      <c r="VV217" s="65"/>
      <c r="VW217" s="65"/>
      <c r="VX217" s="65"/>
      <c r="VY217" s="65"/>
      <c r="VZ217" s="65"/>
      <c r="WA217" s="65"/>
      <c r="WB217" s="65"/>
      <c r="WC217" s="65"/>
      <c r="WD217" s="65"/>
      <c r="WE217" s="65"/>
      <c r="WF217" s="65"/>
      <c r="WG217" s="65"/>
      <c r="WH217" s="65"/>
      <c r="WI217" s="65"/>
      <c r="WJ217" s="65"/>
      <c r="WK217" s="65"/>
      <c r="WL217" s="65"/>
      <c r="WM217" s="65"/>
      <c r="WN217" s="65"/>
      <c r="WO217" s="65"/>
      <c r="WP217" s="65"/>
      <c r="WQ217" s="65"/>
      <c r="WR217" s="65"/>
      <c r="WS217" s="65"/>
      <c r="WT217" s="65"/>
      <c r="WU217" s="65"/>
      <c r="WV217" s="65"/>
      <c r="WW217" s="65"/>
      <c r="WX217" s="65"/>
      <c r="WY217" s="65"/>
      <c r="WZ217" s="65"/>
      <c r="XA217" s="65"/>
      <c r="XB217" s="65"/>
      <c r="XC217" s="65"/>
      <c r="XD217" s="65"/>
      <c r="XE217" s="65"/>
      <c r="XF217" s="65"/>
      <c r="XG217" s="65"/>
      <c r="XH217" s="65"/>
      <c r="XI217" s="65"/>
      <c r="XJ217" s="65"/>
      <c r="XK217" s="65"/>
      <c r="XL217" s="65"/>
      <c r="XM217" s="65"/>
      <c r="XN217" s="65"/>
      <c r="XO217" s="65"/>
      <c r="XP217" s="65"/>
      <c r="XQ217" s="65"/>
      <c r="XR217" s="65"/>
      <c r="XS217" s="65"/>
      <c r="XT217" s="65"/>
      <c r="XU217" s="65"/>
      <c r="XV217" s="65"/>
      <c r="XW217" s="65"/>
      <c r="XX217" s="65"/>
      <c r="XY217" s="65"/>
      <c r="XZ217" s="65"/>
      <c r="YA217" s="65"/>
      <c r="YB217" s="65"/>
      <c r="YC217" s="65"/>
      <c r="YD217" s="65"/>
      <c r="YE217" s="65"/>
      <c r="YF217" s="65"/>
      <c r="YG217" s="65"/>
      <c r="YH217" s="65"/>
      <c r="YI217" s="65"/>
      <c r="YJ217" s="65"/>
      <c r="YK217" s="65"/>
      <c r="YL217" s="65"/>
      <c r="YM217" s="65"/>
      <c r="YN217" s="65"/>
      <c r="YO217" s="65"/>
      <c r="YP217" s="65"/>
      <c r="YQ217" s="65"/>
      <c r="YR217" s="65"/>
      <c r="YS217" s="65"/>
      <c r="YT217" s="65"/>
      <c r="YU217" s="65"/>
      <c r="YV217" s="65"/>
      <c r="YW217" s="65"/>
      <c r="YX217" s="65"/>
      <c r="YY217" s="65"/>
      <c r="YZ217" s="65"/>
      <c r="ZA217" s="65"/>
      <c r="ZB217" s="65"/>
      <c r="ZC217" s="65"/>
      <c r="ZD217" s="65"/>
      <c r="ZE217" s="65"/>
      <c r="ZF217" s="65"/>
      <c r="ZG217" s="65"/>
      <c r="ZH217" s="65"/>
      <c r="ZI217" s="65"/>
      <c r="ZJ217" s="65"/>
      <c r="ZK217" s="65"/>
      <c r="ZL217" s="65"/>
      <c r="ZM217" s="65"/>
      <c r="ZN217" s="65"/>
      <c r="ZO217" s="65"/>
      <c r="ZP217" s="65"/>
      <c r="ZQ217" s="65"/>
      <c r="ZR217" s="65"/>
      <c r="ZS217" s="65"/>
      <c r="ZT217" s="65"/>
      <c r="ZU217" s="65"/>
      <c r="ZV217" s="65"/>
      <c r="ZW217" s="65"/>
      <c r="ZX217" s="65"/>
      <c r="ZY217" s="65"/>
      <c r="ZZ217" s="65"/>
      <c r="AAA217" s="65"/>
      <c r="AAB217" s="65"/>
      <c r="AAC217" s="65"/>
      <c r="AAD217" s="65"/>
      <c r="AAE217" s="65"/>
      <c r="AAF217" s="65"/>
      <c r="AAG217" s="65"/>
      <c r="AAH217" s="65"/>
      <c r="AAI217" s="65"/>
      <c r="AAJ217" s="65"/>
      <c r="AAK217" s="65"/>
      <c r="AAL217" s="65"/>
      <c r="AAM217" s="65"/>
      <c r="AAN217" s="65"/>
      <c r="AAO217" s="65"/>
      <c r="AAP217" s="65"/>
      <c r="AAQ217" s="65"/>
      <c r="AAR217" s="65"/>
      <c r="AAS217" s="65"/>
      <c r="AAT217" s="65"/>
      <c r="AAU217" s="65"/>
      <c r="AAV217" s="65"/>
      <c r="AAW217" s="65"/>
      <c r="AAX217" s="65"/>
      <c r="AAY217" s="65"/>
      <c r="AAZ217" s="65"/>
      <c r="ABA217" s="65"/>
      <c r="ABB217" s="65"/>
      <c r="ABC217" s="65"/>
      <c r="ABD217" s="65"/>
      <c r="ABE217" s="65"/>
      <c r="ABF217" s="65"/>
      <c r="ABG217" s="65"/>
      <c r="ABH217" s="65"/>
      <c r="ABI217" s="65"/>
      <c r="ABJ217" s="65"/>
      <c r="ABK217" s="65"/>
      <c r="ABL217" s="65"/>
      <c r="ABM217" s="65"/>
      <c r="ABN217" s="65"/>
      <c r="ABO217" s="65"/>
      <c r="ABP217" s="65"/>
      <c r="ABQ217" s="65"/>
      <c r="ABR217" s="65"/>
      <c r="ABS217" s="65"/>
      <c r="ABT217" s="65"/>
      <c r="ABU217" s="65"/>
      <c r="ABV217" s="65"/>
      <c r="ABW217" s="65"/>
      <c r="ABX217" s="65"/>
      <c r="ABY217" s="65"/>
      <c r="ABZ217" s="65"/>
      <c r="ACA217" s="65"/>
      <c r="ACB217" s="65"/>
      <c r="ACC217" s="65"/>
      <c r="ACD217" s="65"/>
      <c r="ACE217" s="65"/>
      <c r="ACF217" s="65"/>
      <c r="ACG217" s="65"/>
      <c r="ACH217" s="65"/>
      <c r="ACI217" s="65"/>
      <c r="ACJ217" s="65"/>
      <c r="ACK217" s="65"/>
      <c r="ACL217" s="65"/>
      <c r="ACM217" s="65"/>
      <c r="ACN217" s="65"/>
      <c r="ACO217" s="65"/>
      <c r="ACP217" s="65"/>
      <c r="ACQ217" s="65"/>
      <c r="ACR217" s="65"/>
      <c r="ACS217" s="65"/>
      <c r="ACT217" s="65"/>
      <c r="ACU217" s="65"/>
      <c r="ACV217" s="65"/>
      <c r="ACW217" s="65"/>
      <c r="ACX217" s="65"/>
      <c r="ACY217" s="65"/>
      <c r="ACZ217" s="65"/>
      <c r="ADA217" s="65"/>
      <c r="ADB217" s="65"/>
      <c r="ADC217" s="65"/>
      <c r="ADD217" s="65"/>
      <c r="ADE217" s="65"/>
      <c r="ADF217" s="65"/>
      <c r="ADG217" s="65"/>
      <c r="ADH217" s="65"/>
      <c r="ADI217" s="65"/>
      <c r="ADJ217" s="65"/>
      <c r="ADK217" s="65"/>
      <c r="ADL217" s="65"/>
      <c r="ADM217" s="65"/>
      <c r="ADN217" s="65"/>
      <c r="ADO217" s="65"/>
      <c r="ADP217" s="65"/>
      <c r="ADQ217" s="65"/>
      <c r="ADR217" s="65"/>
      <c r="ADS217" s="65"/>
      <c r="ADT217" s="65"/>
      <c r="ADU217" s="65"/>
      <c r="ADV217" s="65"/>
      <c r="ADW217" s="65"/>
      <c r="ADX217" s="65"/>
      <c r="ADY217" s="65"/>
      <c r="ADZ217" s="65"/>
      <c r="AEA217" s="65"/>
      <c r="AEB217" s="65"/>
      <c r="AEC217" s="65"/>
      <c r="AED217" s="65"/>
      <c r="AEE217" s="65"/>
      <c r="AEF217" s="65"/>
      <c r="AEG217" s="65"/>
      <c r="AEH217" s="65"/>
      <c r="AEI217" s="65"/>
      <c r="AEJ217" s="65"/>
      <c r="AEK217" s="65"/>
      <c r="AEL217" s="65"/>
      <c r="AEM217" s="65"/>
      <c r="AEN217" s="65"/>
      <c r="AEO217" s="65"/>
      <c r="AEP217" s="65"/>
      <c r="AEQ217" s="65"/>
      <c r="AER217" s="65"/>
      <c r="AES217" s="65"/>
      <c r="AET217" s="65"/>
      <c r="AEU217" s="65"/>
      <c r="AEV217" s="65"/>
      <c r="AEW217" s="65"/>
      <c r="AEX217" s="65"/>
      <c r="AEY217" s="65"/>
      <c r="AEZ217" s="65"/>
      <c r="AFA217" s="65"/>
      <c r="AFB217" s="65"/>
      <c r="AFC217" s="65"/>
      <c r="AFD217" s="65"/>
      <c r="AFE217" s="65"/>
      <c r="AFF217" s="65"/>
      <c r="AFG217" s="65"/>
      <c r="AFH217" s="65"/>
      <c r="AFI217" s="65"/>
      <c r="AFJ217" s="65"/>
      <c r="AFK217" s="65"/>
      <c r="AFL217" s="65"/>
      <c r="AFM217" s="65"/>
      <c r="AFN217" s="65"/>
      <c r="AFO217" s="65"/>
      <c r="AFP217" s="65"/>
      <c r="AFQ217" s="65"/>
      <c r="AFR217" s="65"/>
      <c r="AFS217" s="65"/>
      <c r="AFT217" s="65"/>
      <c r="AFU217" s="65"/>
      <c r="AFV217" s="65"/>
      <c r="AFW217" s="65"/>
      <c r="AFX217" s="65"/>
      <c r="AFY217" s="65"/>
      <c r="AFZ217" s="65"/>
      <c r="AGA217" s="65"/>
      <c r="AGB217" s="65"/>
      <c r="AGC217" s="65"/>
      <c r="AGD217" s="65"/>
      <c r="AGE217" s="65"/>
      <c r="AGF217" s="65"/>
      <c r="AGG217" s="65"/>
      <c r="AGH217" s="65"/>
      <c r="AGI217" s="65"/>
      <c r="AGJ217" s="65"/>
      <c r="AGK217" s="65"/>
      <c r="AGL217" s="65"/>
      <c r="AGM217" s="65"/>
      <c r="AGN217" s="65"/>
      <c r="AGO217" s="65"/>
      <c r="AGP217" s="65"/>
      <c r="AGQ217" s="65"/>
      <c r="AGR217" s="65"/>
      <c r="AGS217" s="65"/>
      <c r="AGT217" s="65"/>
      <c r="AGU217" s="65"/>
      <c r="AGV217" s="65"/>
      <c r="AGW217" s="65"/>
      <c r="AGX217" s="65"/>
      <c r="AGY217" s="65"/>
      <c r="AGZ217" s="65"/>
      <c r="AHA217" s="65"/>
      <c r="AHB217" s="65"/>
      <c r="AHC217" s="65"/>
      <c r="AHD217" s="65"/>
      <c r="AHE217" s="65"/>
      <c r="AHF217" s="65"/>
      <c r="AHG217" s="65"/>
      <c r="AHH217" s="65"/>
      <c r="AHI217" s="65"/>
      <c r="AHJ217" s="65"/>
      <c r="AHK217" s="65"/>
      <c r="AHL217" s="65"/>
      <c r="AHM217" s="65"/>
      <c r="AHN217" s="65"/>
      <c r="AHO217" s="65"/>
      <c r="AHP217" s="65"/>
      <c r="AHQ217" s="65"/>
      <c r="AHR217" s="65"/>
      <c r="AHS217" s="65"/>
      <c r="AHT217" s="65"/>
      <c r="AHU217" s="65"/>
      <c r="AHV217" s="65"/>
      <c r="AHW217" s="65"/>
      <c r="AHX217" s="65"/>
      <c r="AHY217" s="65"/>
      <c r="AHZ217" s="65"/>
      <c r="AIA217" s="65"/>
      <c r="AIB217" s="65"/>
      <c r="AIC217" s="65"/>
      <c r="AID217" s="65"/>
      <c r="AIE217" s="65"/>
      <c r="AIF217" s="65"/>
      <c r="AIG217" s="65"/>
      <c r="AIH217" s="65"/>
      <c r="AII217" s="65"/>
      <c r="AIJ217" s="65"/>
      <c r="AIK217" s="65"/>
      <c r="AIL217" s="65"/>
      <c r="AIM217" s="65"/>
      <c r="AIN217" s="65"/>
      <c r="AIO217" s="65"/>
      <c r="AIP217" s="65"/>
      <c r="AIQ217" s="65"/>
      <c r="AIR217" s="65"/>
      <c r="AIS217" s="65"/>
      <c r="AIT217" s="65"/>
      <c r="AIU217" s="65"/>
      <c r="AIV217" s="65"/>
      <c r="AIW217" s="65"/>
      <c r="AIX217" s="65"/>
      <c r="AIY217" s="65"/>
      <c r="AIZ217" s="65"/>
      <c r="AJA217" s="65"/>
      <c r="AJB217" s="65"/>
      <c r="AJC217" s="65"/>
      <c r="AJD217" s="65"/>
      <c r="AJE217" s="65"/>
      <c r="AJF217" s="65"/>
      <c r="AJG217" s="65"/>
      <c r="AJH217" s="65"/>
      <c r="AJI217" s="65"/>
      <c r="AJJ217" s="65"/>
      <c r="AJK217" s="65"/>
      <c r="AJL217" s="65"/>
      <c r="AJM217" s="65"/>
      <c r="AJN217" s="65"/>
      <c r="AJO217" s="65"/>
      <c r="AJP217" s="65"/>
      <c r="AJQ217" s="65"/>
      <c r="AJR217" s="65"/>
      <c r="AJS217" s="65"/>
      <c r="AJT217" s="65"/>
      <c r="AJU217" s="65"/>
      <c r="AJV217" s="65"/>
      <c r="AJW217" s="65"/>
      <c r="AJX217" s="65"/>
      <c r="AJY217" s="65"/>
      <c r="AJZ217" s="65"/>
      <c r="AKA217" s="65"/>
      <c r="AKB217" s="65"/>
      <c r="AKC217" s="65"/>
      <c r="AKD217" s="65"/>
      <c r="AKE217" s="65"/>
      <c r="AKF217" s="65"/>
      <c r="AKG217" s="65"/>
      <c r="AKH217" s="65"/>
      <c r="AKI217" s="65"/>
      <c r="AKJ217" s="65"/>
      <c r="AKK217" s="65"/>
      <c r="AKL217" s="65"/>
      <c r="AKM217" s="65"/>
      <c r="AKN217" s="65"/>
      <c r="AKO217" s="65"/>
      <c r="AKP217" s="65"/>
      <c r="AKQ217" s="65"/>
      <c r="AKR217" s="65"/>
      <c r="AKS217" s="65"/>
      <c r="AKT217" s="65"/>
      <c r="AKU217" s="65"/>
      <c r="AKV217" s="65"/>
      <c r="AKW217" s="65"/>
      <c r="AKX217" s="65"/>
      <c r="AKY217" s="65"/>
      <c r="AKZ217" s="65"/>
      <c r="ALA217" s="65"/>
      <c r="ALB217" s="65"/>
      <c r="ALC217" s="65"/>
      <c r="ALD217" s="65"/>
      <c r="ALE217" s="65"/>
      <c r="ALF217" s="65"/>
      <c r="ALG217" s="65"/>
      <c r="ALH217" s="65"/>
      <c r="ALI217" s="65"/>
      <c r="ALJ217" s="65"/>
      <c r="ALK217" s="65"/>
      <c r="ALL217" s="65"/>
      <c r="ALM217" s="65"/>
      <c r="ALN217" s="65"/>
      <c r="ALO217" s="65"/>
      <c r="ALP217" s="65"/>
      <c r="ALQ217" s="65"/>
      <c r="ALR217" s="65"/>
      <c r="ALS217" s="65"/>
      <c r="ALT217" s="65"/>
      <c r="ALU217" s="65"/>
      <c r="ALV217" s="65"/>
      <c r="ALW217" s="65"/>
      <c r="ALX217" s="65"/>
      <c r="ALY217" s="65"/>
      <c r="ALZ217" s="65"/>
      <c r="AMA217" s="65"/>
      <c r="AMB217" s="65"/>
      <c r="AMC217" s="65"/>
      <c r="AMD217" s="65"/>
      <c r="AME217" s="65"/>
      <c r="AMF217" s="65"/>
      <c r="AMG217" s="65"/>
      <c r="AMH217" s="65"/>
      <c r="AMI217" s="65"/>
    </row>
    <row r="218" spans="1:1023" s="71" customFormat="1">
      <c r="A218" s="81" t="s">
        <v>62</v>
      </c>
      <c r="B218" s="81">
        <v>2000</v>
      </c>
      <c r="C218" s="81" t="s">
        <v>206</v>
      </c>
      <c r="D218" s="81">
        <v>372</v>
      </c>
      <c r="E218" s="81" t="s">
        <v>207</v>
      </c>
      <c r="F218" s="65">
        <v>1185</v>
      </c>
      <c r="G218" s="24" t="s">
        <v>126</v>
      </c>
      <c r="H218" s="24" t="s">
        <v>127</v>
      </c>
      <c r="I218" s="101">
        <v>1</v>
      </c>
      <c r="J218" s="65">
        <v>1</v>
      </c>
      <c r="K218" s="65">
        <v>4</v>
      </c>
      <c r="L218" s="65">
        <v>15</v>
      </c>
      <c r="M218" s="65">
        <v>2000</v>
      </c>
      <c r="N218" s="65">
        <v>8000</v>
      </c>
      <c r="O218" s="65">
        <v>500000</v>
      </c>
      <c r="P218" s="75">
        <f t="shared" si="55"/>
        <v>0.4</v>
      </c>
      <c r="Q218" s="75">
        <f t="shared" si="63"/>
        <v>1.6</v>
      </c>
      <c r="R218" s="65">
        <v>1</v>
      </c>
      <c r="S218" s="65">
        <v>1</v>
      </c>
      <c r="T218" s="65">
        <v>1</v>
      </c>
      <c r="U218" s="65">
        <v>0</v>
      </c>
      <c r="V218" s="65">
        <v>1</v>
      </c>
      <c r="W218" s="65">
        <v>0</v>
      </c>
      <c r="X218" s="76">
        <f t="shared" si="58"/>
        <v>0.66666666666666663</v>
      </c>
      <c r="Y218" s="65" t="s">
        <v>33</v>
      </c>
      <c r="Z218" s="65">
        <v>0</v>
      </c>
      <c r="AA218" s="65">
        <v>-1</v>
      </c>
      <c r="AB218" s="65" t="s">
        <v>69</v>
      </c>
      <c r="AC218" s="65">
        <v>0</v>
      </c>
      <c r="AD218" s="65">
        <v>0</v>
      </c>
      <c r="AE218" s="65">
        <v>0</v>
      </c>
      <c r="AF218" s="65">
        <v>0</v>
      </c>
      <c r="AG218" s="65">
        <v>1</v>
      </c>
      <c r="AH218" s="76">
        <f t="shared" si="59"/>
        <v>0</v>
      </c>
      <c r="AI218" s="76">
        <f t="shared" si="60"/>
        <v>0.33333333333333331</v>
      </c>
      <c r="AJ218" s="25">
        <v>692</v>
      </c>
      <c r="AK218" s="65">
        <v>1</v>
      </c>
      <c r="AL218" s="65">
        <v>1</v>
      </c>
      <c r="AM218" s="65" t="s">
        <v>33</v>
      </c>
      <c r="AN218" s="65">
        <v>1</v>
      </c>
      <c r="AO218" s="65">
        <v>1</v>
      </c>
      <c r="AP218" s="65" t="s">
        <v>33</v>
      </c>
      <c r="AQ218" s="65" t="s">
        <v>33</v>
      </c>
      <c r="AR218" s="65" t="s">
        <v>33</v>
      </c>
      <c r="AS218" s="65" t="s">
        <v>33</v>
      </c>
      <c r="AT218" s="65" t="s">
        <v>33</v>
      </c>
      <c r="AU218" s="65" t="s">
        <v>33</v>
      </c>
      <c r="AV218" s="65">
        <v>1</v>
      </c>
      <c r="AW218" s="65" t="s">
        <v>33</v>
      </c>
      <c r="AX218" s="65" t="s">
        <v>33</v>
      </c>
      <c r="AY218" s="65" t="s">
        <v>33</v>
      </c>
      <c r="AZ218" s="76">
        <f t="shared" si="64"/>
        <v>1</v>
      </c>
      <c r="BA218" s="65">
        <v>0</v>
      </c>
      <c r="BB218" s="65" t="s">
        <v>33</v>
      </c>
      <c r="BC218" s="65">
        <v>85</v>
      </c>
      <c r="BD218" s="65">
        <v>0</v>
      </c>
      <c r="BE218" s="65" t="s">
        <v>33</v>
      </c>
      <c r="BF218" s="65">
        <v>85</v>
      </c>
      <c r="BG218" s="65"/>
      <c r="BH218" s="65"/>
      <c r="BI218" s="65"/>
      <c r="BJ218" s="65"/>
      <c r="BK218" s="65"/>
      <c r="BL218" s="65"/>
      <c r="BM218" s="65"/>
      <c r="BN218" s="65"/>
      <c r="BO218" s="65"/>
      <c r="BP218" s="65"/>
      <c r="BQ218" s="65"/>
      <c r="BR218" s="65"/>
      <c r="BS218" s="65"/>
      <c r="BT218" s="65"/>
      <c r="BU218" s="65"/>
      <c r="BV218" s="65"/>
      <c r="BW218" s="65"/>
      <c r="BX218" s="65"/>
      <c r="BY218" s="65"/>
      <c r="BZ218" s="65"/>
      <c r="CA218" s="65"/>
      <c r="CB218" s="65"/>
      <c r="CC218" s="65"/>
      <c r="CD218" s="65"/>
      <c r="CE218" s="65"/>
      <c r="CF218" s="65"/>
      <c r="CG218" s="65"/>
      <c r="CH218" s="65"/>
      <c r="CI218" s="65"/>
      <c r="CJ218" s="65"/>
      <c r="CK218" s="65"/>
      <c r="CL218" s="65"/>
      <c r="CM218" s="65"/>
      <c r="CN218" s="65"/>
      <c r="CO218" s="65"/>
      <c r="CP218" s="65"/>
      <c r="CQ218" s="65"/>
      <c r="CR218" s="65"/>
      <c r="CS218" s="65"/>
      <c r="CT218" s="65"/>
      <c r="CU218" s="65"/>
      <c r="CV218" s="65"/>
      <c r="CW218" s="65"/>
      <c r="CX218" s="65"/>
      <c r="CY218" s="65"/>
      <c r="CZ218" s="65"/>
      <c r="DA218" s="65"/>
      <c r="DB218" s="65"/>
      <c r="DC218" s="65"/>
      <c r="DD218" s="65"/>
      <c r="DE218" s="65"/>
      <c r="DF218" s="65"/>
      <c r="DG218" s="65"/>
      <c r="DH218" s="65"/>
      <c r="DI218" s="65"/>
      <c r="DJ218" s="65"/>
      <c r="DK218" s="65"/>
      <c r="DL218" s="65"/>
      <c r="DM218" s="65"/>
      <c r="DN218" s="65"/>
      <c r="DO218" s="65"/>
      <c r="DP218" s="65"/>
      <c r="DQ218" s="65"/>
      <c r="DR218" s="65"/>
      <c r="DS218" s="65"/>
      <c r="DT218" s="65"/>
      <c r="DU218" s="65"/>
      <c r="DV218" s="65"/>
      <c r="DW218" s="65"/>
      <c r="DX218" s="65"/>
      <c r="DY218" s="65"/>
      <c r="DZ218" s="65"/>
      <c r="EA218" s="65"/>
      <c r="EB218" s="65"/>
      <c r="EC218" s="65"/>
      <c r="ED218" s="65"/>
      <c r="EE218" s="65"/>
      <c r="EF218" s="65"/>
      <c r="EG218" s="65"/>
      <c r="EH218" s="65"/>
      <c r="EI218" s="65"/>
      <c r="EJ218" s="65"/>
      <c r="EK218" s="65"/>
      <c r="EL218" s="65"/>
      <c r="EM218" s="65"/>
      <c r="EN218" s="65"/>
      <c r="EO218" s="65"/>
      <c r="EP218" s="65"/>
      <c r="EQ218" s="65"/>
      <c r="ER218" s="65"/>
      <c r="ES218" s="65"/>
      <c r="ET218" s="65"/>
      <c r="EU218" s="65"/>
      <c r="EV218" s="65"/>
      <c r="EW218" s="65"/>
      <c r="EX218" s="65"/>
      <c r="EY218" s="65"/>
      <c r="EZ218" s="65"/>
      <c r="FA218" s="65"/>
      <c r="FB218" s="65"/>
      <c r="FC218" s="65"/>
      <c r="FD218" s="65"/>
      <c r="FE218" s="65"/>
      <c r="FF218" s="65"/>
      <c r="FG218" s="65"/>
      <c r="FH218" s="65"/>
      <c r="FI218" s="65"/>
      <c r="FJ218" s="65"/>
      <c r="FK218" s="65"/>
      <c r="FL218" s="65"/>
      <c r="FM218" s="65"/>
      <c r="FN218" s="65"/>
      <c r="FO218" s="65"/>
      <c r="FP218" s="65"/>
      <c r="FQ218" s="65"/>
      <c r="FR218" s="65"/>
      <c r="FS218" s="65"/>
      <c r="FT218" s="65"/>
      <c r="FU218" s="65"/>
      <c r="FV218" s="65"/>
      <c r="FW218" s="65"/>
      <c r="FX218" s="65"/>
      <c r="FY218" s="65"/>
      <c r="FZ218" s="65"/>
      <c r="GA218" s="65"/>
      <c r="GB218" s="65"/>
      <c r="GC218" s="65"/>
      <c r="GD218" s="65"/>
      <c r="GE218" s="65"/>
      <c r="GF218" s="65"/>
      <c r="GG218" s="65"/>
      <c r="GH218" s="65"/>
      <c r="GI218" s="65"/>
      <c r="GJ218" s="65"/>
      <c r="GK218" s="65"/>
      <c r="GL218" s="65"/>
      <c r="GM218" s="65"/>
      <c r="GN218" s="65"/>
      <c r="GO218" s="65"/>
      <c r="GP218" s="65"/>
      <c r="GQ218" s="65"/>
      <c r="GR218" s="65"/>
      <c r="GS218" s="65"/>
      <c r="GT218" s="65"/>
      <c r="GU218" s="65"/>
      <c r="GV218" s="65"/>
      <c r="GW218" s="65"/>
      <c r="GX218" s="65"/>
      <c r="GY218" s="65"/>
      <c r="GZ218" s="65"/>
      <c r="HA218" s="65"/>
      <c r="HB218" s="65"/>
      <c r="HC218" s="65"/>
      <c r="HD218" s="65"/>
      <c r="HE218" s="65"/>
      <c r="HF218" s="65"/>
      <c r="HG218" s="65"/>
      <c r="HH218" s="65"/>
      <c r="HI218" s="65"/>
      <c r="HJ218" s="65"/>
      <c r="HK218" s="65"/>
      <c r="HL218" s="65"/>
      <c r="HM218" s="65"/>
      <c r="HN218" s="65"/>
      <c r="HO218" s="65"/>
      <c r="HP218" s="65"/>
      <c r="HQ218" s="65"/>
      <c r="HR218" s="65"/>
      <c r="HS218" s="65"/>
      <c r="HT218" s="65"/>
      <c r="HU218" s="65"/>
      <c r="HV218" s="65"/>
      <c r="HW218" s="65"/>
      <c r="HX218" s="65"/>
      <c r="HY218" s="65"/>
      <c r="HZ218" s="65"/>
      <c r="IA218" s="65"/>
      <c r="IB218" s="65"/>
      <c r="IC218" s="65"/>
      <c r="ID218" s="65"/>
      <c r="IE218" s="65"/>
      <c r="IF218" s="65"/>
      <c r="IG218" s="65"/>
      <c r="IH218" s="65"/>
      <c r="II218" s="65"/>
      <c r="IJ218" s="65"/>
      <c r="IK218" s="65"/>
      <c r="IL218" s="65"/>
      <c r="IM218" s="65"/>
      <c r="IN218" s="65"/>
      <c r="IO218" s="65"/>
      <c r="IP218" s="65"/>
      <c r="IQ218" s="65"/>
      <c r="IR218" s="65"/>
      <c r="IS218" s="65"/>
      <c r="IT218" s="65"/>
      <c r="IU218" s="65"/>
      <c r="IV218" s="65"/>
      <c r="IW218" s="65"/>
      <c r="IX218" s="65"/>
      <c r="IY218" s="65"/>
      <c r="IZ218" s="65"/>
      <c r="JA218" s="65"/>
      <c r="JB218" s="65"/>
      <c r="JC218" s="65"/>
      <c r="JD218" s="65"/>
      <c r="JE218" s="65"/>
      <c r="JF218" s="65"/>
      <c r="JG218" s="65"/>
      <c r="JH218" s="65"/>
      <c r="JI218" s="65"/>
      <c r="JJ218" s="65"/>
      <c r="JK218" s="65"/>
      <c r="JL218" s="65"/>
      <c r="JM218" s="65"/>
      <c r="JN218" s="65"/>
      <c r="JO218" s="65"/>
      <c r="JP218" s="65"/>
      <c r="JQ218" s="65"/>
      <c r="JR218" s="65"/>
      <c r="JS218" s="65"/>
      <c r="JT218" s="65"/>
      <c r="JU218" s="65"/>
      <c r="JV218" s="65"/>
      <c r="JW218" s="65"/>
      <c r="JX218" s="65"/>
      <c r="JY218" s="65"/>
      <c r="JZ218" s="65"/>
      <c r="KA218" s="65"/>
      <c r="KB218" s="65"/>
      <c r="KC218" s="65"/>
      <c r="KD218" s="65"/>
      <c r="KE218" s="65"/>
      <c r="KF218" s="65"/>
      <c r="KG218" s="65"/>
      <c r="KH218" s="65"/>
      <c r="KI218" s="65"/>
      <c r="KJ218" s="65"/>
      <c r="KK218" s="65"/>
      <c r="KL218" s="65"/>
      <c r="KM218" s="65"/>
      <c r="KN218" s="65"/>
      <c r="KO218" s="65"/>
      <c r="KP218" s="65"/>
      <c r="KQ218" s="65"/>
      <c r="KR218" s="65"/>
      <c r="KS218" s="65"/>
      <c r="KT218" s="65"/>
      <c r="KU218" s="65"/>
      <c r="KV218" s="65"/>
      <c r="KW218" s="65"/>
      <c r="KX218" s="65"/>
      <c r="KY218" s="65"/>
      <c r="KZ218" s="65"/>
      <c r="LA218" s="65"/>
      <c r="LB218" s="65"/>
      <c r="LC218" s="65"/>
      <c r="LD218" s="65"/>
      <c r="LE218" s="65"/>
      <c r="LF218" s="65"/>
      <c r="LG218" s="65"/>
      <c r="LH218" s="65"/>
      <c r="LI218" s="65"/>
      <c r="LJ218" s="65"/>
      <c r="LK218" s="65"/>
      <c r="LL218" s="65"/>
      <c r="LM218" s="65"/>
      <c r="LN218" s="65"/>
      <c r="LO218" s="65"/>
      <c r="LP218" s="65"/>
      <c r="LQ218" s="65"/>
      <c r="LR218" s="65"/>
      <c r="LS218" s="65"/>
      <c r="LT218" s="65"/>
      <c r="LU218" s="65"/>
      <c r="LV218" s="65"/>
      <c r="LW218" s="65"/>
      <c r="LX218" s="65"/>
      <c r="LY218" s="65"/>
      <c r="LZ218" s="65"/>
      <c r="MA218" s="65"/>
      <c r="MB218" s="65"/>
      <c r="MC218" s="65"/>
      <c r="MD218" s="65"/>
      <c r="ME218" s="65"/>
      <c r="MF218" s="65"/>
      <c r="MG218" s="65"/>
      <c r="MH218" s="65"/>
      <c r="MI218" s="65"/>
      <c r="MJ218" s="65"/>
      <c r="MK218" s="65"/>
      <c r="ML218" s="65"/>
      <c r="MM218" s="65"/>
      <c r="MN218" s="65"/>
      <c r="MO218" s="65"/>
      <c r="MP218" s="65"/>
      <c r="MQ218" s="65"/>
      <c r="MR218" s="65"/>
      <c r="MS218" s="65"/>
      <c r="MT218" s="65"/>
      <c r="MU218" s="65"/>
      <c r="MV218" s="65"/>
      <c r="MW218" s="65"/>
      <c r="MX218" s="65"/>
      <c r="MY218" s="65"/>
      <c r="MZ218" s="65"/>
      <c r="NA218" s="65"/>
      <c r="NB218" s="65"/>
      <c r="NC218" s="65"/>
      <c r="ND218" s="65"/>
      <c r="NE218" s="65"/>
      <c r="NF218" s="65"/>
      <c r="NG218" s="65"/>
      <c r="NH218" s="65"/>
      <c r="NI218" s="65"/>
      <c r="NJ218" s="65"/>
      <c r="NK218" s="65"/>
      <c r="NL218" s="65"/>
      <c r="NM218" s="65"/>
      <c r="NN218" s="65"/>
      <c r="NO218" s="65"/>
      <c r="NP218" s="65"/>
      <c r="NQ218" s="65"/>
      <c r="NR218" s="65"/>
      <c r="NS218" s="65"/>
      <c r="NT218" s="65"/>
      <c r="NU218" s="65"/>
      <c r="NV218" s="65"/>
      <c r="NW218" s="65"/>
      <c r="NX218" s="65"/>
      <c r="NY218" s="65"/>
      <c r="NZ218" s="65"/>
      <c r="OA218" s="65"/>
      <c r="OB218" s="65"/>
      <c r="OC218" s="65"/>
      <c r="OD218" s="65"/>
      <c r="OE218" s="65"/>
      <c r="OF218" s="65"/>
      <c r="OG218" s="65"/>
      <c r="OH218" s="65"/>
      <c r="OI218" s="65"/>
      <c r="OJ218" s="65"/>
      <c r="OK218" s="65"/>
      <c r="OL218" s="65"/>
      <c r="OM218" s="65"/>
      <c r="ON218" s="65"/>
      <c r="OO218" s="65"/>
      <c r="OP218" s="65"/>
      <c r="OQ218" s="65"/>
      <c r="OR218" s="65"/>
      <c r="OS218" s="65"/>
      <c r="OT218" s="65"/>
      <c r="OU218" s="65"/>
      <c r="OV218" s="65"/>
      <c r="OW218" s="65"/>
      <c r="OX218" s="65"/>
      <c r="OY218" s="65"/>
      <c r="OZ218" s="65"/>
      <c r="PA218" s="65"/>
      <c r="PB218" s="65"/>
      <c r="PC218" s="65"/>
      <c r="PD218" s="65"/>
      <c r="PE218" s="65"/>
      <c r="PF218" s="65"/>
      <c r="PG218" s="65"/>
      <c r="PH218" s="65"/>
      <c r="PI218" s="65"/>
      <c r="PJ218" s="65"/>
      <c r="PK218" s="65"/>
      <c r="PL218" s="65"/>
      <c r="PM218" s="65"/>
      <c r="PN218" s="65"/>
      <c r="PO218" s="65"/>
      <c r="PP218" s="65"/>
      <c r="PQ218" s="65"/>
      <c r="PR218" s="65"/>
      <c r="PS218" s="65"/>
      <c r="PT218" s="65"/>
      <c r="PU218" s="65"/>
      <c r="PV218" s="65"/>
      <c r="PW218" s="65"/>
      <c r="PX218" s="65"/>
      <c r="PY218" s="65"/>
      <c r="PZ218" s="65"/>
      <c r="QA218" s="65"/>
      <c r="QB218" s="65"/>
      <c r="QC218" s="65"/>
      <c r="QD218" s="65"/>
      <c r="QE218" s="65"/>
      <c r="QF218" s="65"/>
      <c r="QG218" s="65"/>
      <c r="QH218" s="65"/>
      <c r="QI218" s="65"/>
      <c r="QJ218" s="65"/>
      <c r="QK218" s="65"/>
      <c r="QL218" s="65"/>
      <c r="QM218" s="65"/>
      <c r="QN218" s="65"/>
      <c r="QO218" s="65"/>
      <c r="QP218" s="65"/>
      <c r="QQ218" s="65"/>
      <c r="QR218" s="65"/>
      <c r="QS218" s="65"/>
      <c r="QT218" s="65"/>
      <c r="QU218" s="65"/>
      <c r="QV218" s="65"/>
      <c r="QW218" s="65"/>
      <c r="QX218" s="65"/>
      <c r="QY218" s="65"/>
      <c r="QZ218" s="65"/>
      <c r="RA218" s="65"/>
      <c r="RB218" s="65"/>
      <c r="RC218" s="65"/>
      <c r="RD218" s="65"/>
      <c r="RE218" s="65"/>
      <c r="RF218" s="65"/>
      <c r="RG218" s="65"/>
      <c r="RH218" s="65"/>
      <c r="RI218" s="65"/>
      <c r="RJ218" s="65"/>
      <c r="RK218" s="65"/>
      <c r="RL218" s="65"/>
      <c r="RM218" s="65"/>
      <c r="RN218" s="65"/>
      <c r="RO218" s="65"/>
      <c r="RP218" s="65"/>
      <c r="RQ218" s="65"/>
      <c r="RR218" s="65"/>
      <c r="RS218" s="65"/>
      <c r="RT218" s="65"/>
      <c r="RU218" s="65"/>
      <c r="RV218" s="65"/>
      <c r="RW218" s="65"/>
      <c r="RX218" s="65"/>
      <c r="RY218" s="65"/>
      <c r="RZ218" s="65"/>
      <c r="SA218" s="65"/>
      <c r="SB218" s="65"/>
      <c r="SC218" s="65"/>
      <c r="SD218" s="65"/>
      <c r="SE218" s="65"/>
      <c r="SF218" s="65"/>
      <c r="SG218" s="65"/>
      <c r="SH218" s="65"/>
      <c r="SI218" s="65"/>
      <c r="SJ218" s="65"/>
      <c r="SK218" s="65"/>
      <c r="SL218" s="65"/>
      <c r="SM218" s="65"/>
      <c r="SN218" s="65"/>
      <c r="SO218" s="65"/>
      <c r="SP218" s="65"/>
      <c r="SQ218" s="65"/>
      <c r="SR218" s="65"/>
      <c r="SS218" s="65"/>
      <c r="ST218" s="65"/>
      <c r="SU218" s="65"/>
      <c r="SV218" s="65"/>
      <c r="SW218" s="65"/>
      <c r="SX218" s="65"/>
      <c r="SY218" s="65"/>
      <c r="SZ218" s="65"/>
      <c r="TA218" s="65"/>
      <c r="TB218" s="65"/>
      <c r="TC218" s="65"/>
      <c r="TD218" s="65"/>
      <c r="TE218" s="65"/>
      <c r="TF218" s="65"/>
      <c r="TG218" s="65"/>
      <c r="TH218" s="65"/>
      <c r="TI218" s="65"/>
      <c r="TJ218" s="65"/>
      <c r="TK218" s="65"/>
      <c r="TL218" s="65"/>
      <c r="TM218" s="65"/>
      <c r="TN218" s="65"/>
      <c r="TO218" s="65"/>
      <c r="TP218" s="65"/>
      <c r="TQ218" s="65"/>
      <c r="TR218" s="65"/>
      <c r="TS218" s="65"/>
      <c r="TT218" s="65"/>
      <c r="TU218" s="65"/>
      <c r="TV218" s="65"/>
      <c r="TW218" s="65"/>
      <c r="TX218" s="65"/>
      <c r="TY218" s="65"/>
      <c r="TZ218" s="65"/>
      <c r="UA218" s="65"/>
      <c r="UB218" s="65"/>
      <c r="UC218" s="65"/>
      <c r="UD218" s="65"/>
      <c r="UE218" s="65"/>
      <c r="UF218" s="65"/>
      <c r="UG218" s="65"/>
      <c r="UH218" s="65"/>
      <c r="UI218" s="65"/>
      <c r="UJ218" s="65"/>
      <c r="UK218" s="65"/>
      <c r="UL218" s="65"/>
      <c r="UM218" s="65"/>
      <c r="UN218" s="65"/>
      <c r="UO218" s="65"/>
      <c r="UP218" s="65"/>
      <c r="UQ218" s="65"/>
      <c r="UR218" s="65"/>
      <c r="US218" s="65"/>
      <c r="UT218" s="65"/>
      <c r="UU218" s="65"/>
      <c r="UV218" s="65"/>
      <c r="UW218" s="65"/>
      <c r="UX218" s="65"/>
      <c r="UY218" s="65"/>
      <c r="UZ218" s="65"/>
      <c r="VA218" s="65"/>
      <c r="VB218" s="65"/>
      <c r="VC218" s="65"/>
      <c r="VD218" s="65"/>
      <c r="VE218" s="65"/>
      <c r="VF218" s="65"/>
      <c r="VG218" s="65"/>
      <c r="VH218" s="65"/>
      <c r="VI218" s="65"/>
      <c r="VJ218" s="65"/>
      <c r="VK218" s="65"/>
      <c r="VL218" s="65"/>
      <c r="VM218" s="65"/>
      <c r="VN218" s="65"/>
      <c r="VO218" s="65"/>
      <c r="VP218" s="65"/>
      <c r="VQ218" s="65"/>
      <c r="VR218" s="65"/>
      <c r="VS218" s="65"/>
      <c r="VT218" s="65"/>
      <c r="VU218" s="65"/>
      <c r="VV218" s="65"/>
      <c r="VW218" s="65"/>
      <c r="VX218" s="65"/>
      <c r="VY218" s="65"/>
      <c r="VZ218" s="65"/>
      <c r="WA218" s="65"/>
      <c r="WB218" s="65"/>
      <c r="WC218" s="65"/>
      <c r="WD218" s="65"/>
      <c r="WE218" s="65"/>
      <c r="WF218" s="65"/>
      <c r="WG218" s="65"/>
      <c r="WH218" s="65"/>
      <c r="WI218" s="65"/>
      <c r="WJ218" s="65"/>
      <c r="WK218" s="65"/>
      <c r="WL218" s="65"/>
      <c r="WM218" s="65"/>
      <c r="WN218" s="65"/>
      <c r="WO218" s="65"/>
      <c r="WP218" s="65"/>
      <c r="WQ218" s="65"/>
      <c r="WR218" s="65"/>
      <c r="WS218" s="65"/>
      <c r="WT218" s="65"/>
      <c r="WU218" s="65"/>
      <c r="WV218" s="65"/>
      <c r="WW218" s="65"/>
      <c r="WX218" s="65"/>
      <c r="WY218" s="65"/>
      <c r="WZ218" s="65"/>
      <c r="XA218" s="65"/>
      <c r="XB218" s="65"/>
      <c r="XC218" s="65"/>
      <c r="XD218" s="65"/>
      <c r="XE218" s="65"/>
      <c r="XF218" s="65"/>
      <c r="XG218" s="65"/>
      <c r="XH218" s="65"/>
      <c r="XI218" s="65"/>
      <c r="XJ218" s="65"/>
      <c r="XK218" s="65"/>
      <c r="XL218" s="65"/>
      <c r="XM218" s="65"/>
      <c r="XN218" s="65"/>
      <c r="XO218" s="65"/>
      <c r="XP218" s="65"/>
      <c r="XQ218" s="65"/>
      <c r="XR218" s="65"/>
      <c r="XS218" s="65"/>
      <c r="XT218" s="65"/>
      <c r="XU218" s="65"/>
      <c r="XV218" s="65"/>
      <c r="XW218" s="65"/>
      <c r="XX218" s="65"/>
      <c r="XY218" s="65"/>
      <c r="XZ218" s="65"/>
      <c r="YA218" s="65"/>
      <c r="YB218" s="65"/>
      <c r="YC218" s="65"/>
      <c r="YD218" s="65"/>
      <c r="YE218" s="65"/>
      <c r="YF218" s="65"/>
      <c r="YG218" s="65"/>
      <c r="YH218" s="65"/>
      <c r="YI218" s="65"/>
      <c r="YJ218" s="65"/>
      <c r="YK218" s="65"/>
      <c r="YL218" s="65"/>
      <c r="YM218" s="65"/>
      <c r="YN218" s="65"/>
      <c r="YO218" s="65"/>
      <c r="YP218" s="65"/>
      <c r="YQ218" s="65"/>
      <c r="YR218" s="65"/>
      <c r="YS218" s="65"/>
      <c r="YT218" s="65"/>
      <c r="YU218" s="65"/>
      <c r="YV218" s="65"/>
      <c r="YW218" s="65"/>
      <c r="YX218" s="65"/>
      <c r="YY218" s="65"/>
      <c r="YZ218" s="65"/>
      <c r="ZA218" s="65"/>
      <c r="ZB218" s="65"/>
      <c r="ZC218" s="65"/>
      <c r="ZD218" s="65"/>
      <c r="ZE218" s="65"/>
      <c r="ZF218" s="65"/>
      <c r="ZG218" s="65"/>
      <c r="ZH218" s="65"/>
      <c r="ZI218" s="65"/>
      <c r="ZJ218" s="65"/>
      <c r="ZK218" s="65"/>
      <c r="ZL218" s="65"/>
      <c r="ZM218" s="65"/>
      <c r="ZN218" s="65"/>
      <c r="ZO218" s="65"/>
      <c r="ZP218" s="65"/>
      <c r="ZQ218" s="65"/>
      <c r="ZR218" s="65"/>
      <c r="ZS218" s="65"/>
      <c r="ZT218" s="65"/>
      <c r="ZU218" s="65"/>
      <c r="ZV218" s="65"/>
      <c r="ZW218" s="65"/>
      <c r="ZX218" s="65"/>
      <c r="ZY218" s="65"/>
      <c r="ZZ218" s="65"/>
      <c r="AAA218" s="65"/>
      <c r="AAB218" s="65"/>
      <c r="AAC218" s="65"/>
      <c r="AAD218" s="65"/>
      <c r="AAE218" s="65"/>
      <c r="AAF218" s="65"/>
      <c r="AAG218" s="65"/>
      <c r="AAH218" s="65"/>
      <c r="AAI218" s="65"/>
      <c r="AAJ218" s="65"/>
      <c r="AAK218" s="65"/>
      <c r="AAL218" s="65"/>
      <c r="AAM218" s="65"/>
      <c r="AAN218" s="65"/>
      <c r="AAO218" s="65"/>
      <c r="AAP218" s="65"/>
      <c r="AAQ218" s="65"/>
      <c r="AAR218" s="65"/>
      <c r="AAS218" s="65"/>
      <c r="AAT218" s="65"/>
      <c r="AAU218" s="65"/>
      <c r="AAV218" s="65"/>
      <c r="AAW218" s="65"/>
      <c r="AAX218" s="65"/>
      <c r="AAY218" s="65"/>
      <c r="AAZ218" s="65"/>
      <c r="ABA218" s="65"/>
      <c r="ABB218" s="65"/>
      <c r="ABC218" s="65"/>
      <c r="ABD218" s="65"/>
      <c r="ABE218" s="65"/>
      <c r="ABF218" s="65"/>
      <c r="ABG218" s="65"/>
      <c r="ABH218" s="65"/>
      <c r="ABI218" s="65"/>
      <c r="ABJ218" s="65"/>
      <c r="ABK218" s="65"/>
      <c r="ABL218" s="65"/>
      <c r="ABM218" s="65"/>
      <c r="ABN218" s="65"/>
      <c r="ABO218" s="65"/>
      <c r="ABP218" s="65"/>
      <c r="ABQ218" s="65"/>
      <c r="ABR218" s="65"/>
      <c r="ABS218" s="65"/>
      <c r="ABT218" s="65"/>
      <c r="ABU218" s="65"/>
      <c r="ABV218" s="65"/>
      <c r="ABW218" s="65"/>
      <c r="ABX218" s="65"/>
      <c r="ABY218" s="65"/>
      <c r="ABZ218" s="65"/>
      <c r="ACA218" s="65"/>
      <c r="ACB218" s="65"/>
      <c r="ACC218" s="65"/>
      <c r="ACD218" s="65"/>
      <c r="ACE218" s="65"/>
      <c r="ACF218" s="65"/>
      <c r="ACG218" s="65"/>
      <c r="ACH218" s="65"/>
      <c r="ACI218" s="65"/>
      <c r="ACJ218" s="65"/>
      <c r="ACK218" s="65"/>
      <c r="ACL218" s="65"/>
      <c r="ACM218" s="65"/>
      <c r="ACN218" s="65"/>
      <c r="ACO218" s="65"/>
      <c r="ACP218" s="65"/>
      <c r="ACQ218" s="65"/>
      <c r="ACR218" s="65"/>
      <c r="ACS218" s="65"/>
      <c r="ACT218" s="65"/>
      <c r="ACU218" s="65"/>
      <c r="ACV218" s="65"/>
      <c r="ACW218" s="65"/>
      <c r="ACX218" s="65"/>
      <c r="ACY218" s="65"/>
      <c r="ACZ218" s="65"/>
      <c r="ADA218" s="65"/>
      <c r="ADB218" s="65"/>
      <c r="ADC218" s="65"/>
      <c r="ADD218" s="65"/>
      <c r="ADE218" s="65"/>
      <c r="ADF218" s="65"/>
      <c r="ADG218" s="65"/>
      <c r="ADH218" s="65"/>
      <c r="ADI218" s="65"/>
      <c r="ADJ218" s="65"/>
      <c r="ADK218" s="65"/>
      <c r="ADL218" s="65"/>
      <c r="ADM218" s="65"/>
      <c r="ADN218" s="65"/>
      <c r="ADO218" s="65"/>
      <c r="ADP218" s="65"/>
      <c r="ADQ218" s="65"/>
      <c r="ADR218" s="65"/>
      <c r="ADS218" s="65"/>
      <c r="ADT218" s="65"/>
      <c r="ADU218" s="65"/>
      <c r="ADV218" s="65"/>
      <c r="ADW218" s="65"/>
      <c r="ADX218" s="65"/>
      <c r="ADY218" s="65"/>
      <c r="ADZ218" s="65"/>
      <c r="AEA218" s="65"/>
      <c r="AEB218" s="65"/>
      <c r="AEC218" s="65"/>
      <c r="AED218" s="65"/>
      <c r="AEE218" s="65"/>
      <c r="AEF218" s="65"/>
      <c r="AEG218" s="65"/>
      <c r="AEH218" s="65"/>
      <c r="AEI218" s="65"/>
      <c r="AEJ218" s="65"/>
      <c r="AEK218" s="65"/>
      <c r="AEL218" s="65"/>
      <c r="AEM218" s="65"/>
      <c r="AEN218" s="65"/>
      <c r="AEO218" s="65"/>
      <c r="AEP218" s="65"/>
      <c r="AEQ218" s="65"/>
      <c r="AER218" s="65"/>
      <c r="AES218" s="65"/>
      <c r="AET218" s="65"/>
      <c r="AEU218" s="65"/>
      <c r="AEV218" s="65"/>
      <c r="AEW218" s="65"/>
      <c r="AEX218" s="65"/>
      <c r="AEY218" s="65"/>
      <c r="AEZ218" s="65"/>
      <c r="AFA218" s="65"/>
      <c r="AFB218" s="65"/>
      <c r="AFC218" s="65"/>
      <c r="AFD218" s="65"/>
      <c r="AFE218" s="65"/>
      <c r="AFF218" s="65"/>
      <c r="AFG218" s="65"/>
      <c r="AFH218" s="65"/>
      <c r="AFI218" s="65"/>
      <c r="AFJ218" s="65"/>
      <c r="AFK218" s="65"/>
      <c r="AFL218" s="65"/>
      <c r="AFM218" s="65"/>
      <c r="AFN218" s="65"/>
      <c r="AFO218" s="65"/>
      <c r="AFP218" s="65"/>
      <c r="AFQ218" s="65"/>
      <c r="AFR218" s="65"/>
      <c r="AFS218" s="65"/>
      <c r="AFT218" s="65"/>
      <c r="AFU218" s="65"/>
      <c r="AFV218" s="65"/>
      <c r="AFW218" s="65"/>
      <c r="AFX218" s="65"/>
      <c r="AFY218" s="65"/>
      <c r="AFZ218" s="65"/>
      <c r="AGA218" s="65"/>
      <c r="AGB218" s="65"/>
      <c r="AGC218" s="65"/>
      <c r="AGD218" s="65"/>
      <c r="AGE218" s="65"/>
      <c r="AGF218" s="65"/>
      <c r="AGG218" s="65"/>
      <c r="AGH218" s="65"/>
      <c r="AGI218" s="65"/>
      <c r="AGJ218" s="65"/>
      <c r="AGK218" s="65"/>
      <c r="AGL218" s="65"/>
      <c r="AGM218" s="65"/>
      <c r="AGN218" s="65"/>
      <c r="AGO218" s="65"/>
      <c r="AGP218" s="65"/>
      <c r="AGQ218" s="65"/>
      <c r="AGR218" s="65"/>
      <c r="AGS218" s="65"/>
      <c r="AGT218" s="65"/>
      <c r="AGU218" s="65"/>
      <c r="AGV218" s="65"/>
      <c r="AGW218" s="65"/>
      <c r="AGX218" s="65"/>
      <c r="AGY218" s="65"/>
      <c r="AGZ218" s="65"/>
      <c r="AHA218" s="65"/>
      <c r="AHB218" s="65"/>
      <c r="AHC218" s="65"/>
      <c r="AHD218" s="65"/>
      <c r="AHE218" s="65"/>
      <c r="AHF218" s="65"/>
      <c r="AHG218" s="65"/>
      <c r="AHH218" s="65"/>
      <c r="AHI218" s="65"/>
      <c r="AHJ218" s="65"/>
      <c r="AHK218" s="65"/>
      <c r="AHL218" s="65"/>
      <c r="AHM218" s="65"/>
      <c r="AHN218" s="65"/>
      <c r="AHO218" s="65"/>
      <c r="AHP218" s="65"/>
      <c r="AHQ218" s="65"/>
      <c r="AHR218" s="65"/>
      <c r="AHS218" s="65"/>
      <c r="AHT218" s="65"/>
      <c r="AHU218" s="65"/>
      <c r="AHV218" s="65"/>
      <c r="AHW218" s="65"/>
      <c r="AHX218" s="65"/>
      <c r="AHY218" s="65"/>
      <c r="AHZ218" s="65"/>
      <c r="AIA218" s="65"/>
      <c r="AIB218" s="65"/>
      <c r="AIC218" s="65"/>
      <c r="AID218" s="65"/>
      <c r="AIE218" s="65"/>
      <c r="AIF218" s="65"/>
      <c r="AIG218" s="65"/>
      <c r="AIH218" s="65"/>
      <c r="AII218" s="65"/>
      <c r="AIJ218" s="65"/>
      <c r="AIK218" s="65"/>
      <c r="AIL218" s="65"/>
      <c r="AIM218" s="65"/>
      <c r="AIN218" s="65"/>
      <c r="AIO218" s="65"/>
      <c r="AIP218" s="65"/>
      <c r="AIQ218" s="65"/>
      <c r="AIR218" s="65"/>
      <c r="AIS218" s="65"/>
      <c r="AIT218" s="65"/>
      <c r="AIU218" s="65"/>
      <c r="AIV218" s="65"/>
      <c r="AIW218" s="65"/>
      <c r="AIX218" s="65"/>
      <c r="AIY218" s="65"/>
      <c r="AIZ218" s="65"/>
      <c r="AJA218" s="65"/>
      <c r="AJB218" s="65"/>
      <c r="AJC218" s="65"/>
      <c r="AJD218" s="65"/>
      <c r="AJE218" s="65"/>
      <c r="AJF218" s="65"/>
      <c r="AJG218" s="65"/>
      <c r="AJH218" s="65"/>
      <c r="AJI218" s="65"/>
      <c r="AJJ218" s="65"/>
      <c r="AJK218" s="65"/>
      <c r="AJL218" s="65"/>
      <c r="AJM218" s="65"/>
      <c r="AJN218" s="65"/>
      <c r="AJO218" s="65"/>
      <c r="AJP218" s="65"/>
      <c r="AJQ218" s="65"/>
      <c r="AJR218" s="65"/>
      <c r="AJS218" s="65"/>
      <c r="AJT218" s="65"/>
      <c r="AJU218" s="65"/>
      <c r="AJV218" s="65"/>
      <c r="AJW218" s="65"/>
      <c r="AJX218" s="65"/>
      <c r="AJY218" s="65"/>
      <c r="AJZ218" s="65"/>
      <c r="AKA218" s="65"/>
      <c r="AKB218" s="65"/>
      <c r="AKC218" s="65"/>
      <c r="AKD218" s="65"/>
      <c r="AKE218" s="65"/>
      <c r="AKF218" s="65"/>
      <c r="AKG218" s="65"/>
      <c r="AKH218" s="65"/>
      <c r="AKI218" s="65"/>
      <c r="AKJ218" s="65"/>
      <c r="AKK218" s="65"/>
      <c r="AKL218" s="65"/>
      <c r="AKM218" s="65"/>
      <c r="AKN218" s="65"/>
      <c r="AKO218" s="65"/>
      <c r="AKP218" s="65"/>
      <c r="AKQ218" s="65"/>
      <c r="AKR218" s="65"/>
      <c r="AKS218" s="65"/>
      <c r="AKT218" s="65"/>
      <c r="AKU218" s="65"/>
      <c r="AKV218" s="65"/>
      <c r="AKW218" s="65"/>
      <c r="AKX218" s="65"/>
      <c r="AKY218" s="65"/>
      <c r="AKZ218" s="65"/>
      <c r="ALA218" s="65"/>
      <c r="ALB218" s="65"/>
      <c r="ALC218" s="65"/>
      <c r="ALD218" s="65"/>
      <c r="ALE218" s="65"/>
      <c r="ALF218" s="65"/>
      <c r="ALG218" s="65"/>
      <c r="ALH218" s="65"/>
      <c r="ALI218" s="65"/>
      <c r="ALJ218" s="65"/>
      <c r="ALK218" s="65"/>
      <c r="ALL218" s="65"/>
      <c r="ALM218" s="65"/>
      <c r="ALN218" s="65"/>
      <c r="ALO218" s="65"/>
      <c r="ALP218" s="65"/>
      <c r="ALQ218" s="65"/>
      <c r="ALR218" s="65"/>
      <c r="ALS218" s="65"/>
      <c r="ALT218" s="65"/>
      <c r="ALU218" s="65"/>
      <c r="ALV218" s="65"/>
      <c r="ALW218" s="65"/>
      <c r="ALX218" s="65"/>
      <c r="ALY218" s="65"/>
      <c r="ALZ218" s="65"/>
      <c r="AMA218" s="65"/>
      <c r="AMB218" s="65"/>
      <c r="AMC218" s="65"/>
      <c r="AMD218" s="65"/>
      <c r="AME218" s="65"/>
      <c r="AMF218" s="65"/>
      <c r="AMG218" s="65"/>
      <c r="AMH218" s="65"/>
      <c r="AMI218" s="65"/>
    </row>
    <row r="219" spans="1:1023" s="71" customFormat="1">
      <c r="A219" s="81" t="s">
        <v>62</v>
      </c>
      <c r="B219" s="81">
        <v>2001</v>
      </c>
      <c r="C219" s="81" t="s">
        <v>206</v>
      </c>
      <c r="D219" s="81">
        <v>372</v>
      </c>
      <c r="E219" s="81" t="s">
        <v>207</v>
      </c>
      <c r="F219" s="65">
        <v>1185</v>
      </c>
      <c r="G219" s="24" t="s">
        <v>126</v>
      </c>
      <c r="H219" s="24" t="s">
        <v>127</v>
      </c>
      <c r="I219" s="101">
        <v>1</v>
      </c>
      <c r="J219" s="65">
        <v>1</v>
      </c>
      <c r="K219" s="65">
        <v>4</v>
      </c>
      <c r="L219" s="65">
        <v>15</v>
      </c>
      <c r="M219" s="65">
        <v>2000</v>
      </c>
      <c r="N219" s="65">
        <v>8000</v>
      </c>
      <c r="O219" s="65">
        <v>500000</v>
      </c>
      <c r="P219" s="75">
        <f t="shared" si="55"/>
        <v>0.4</v>
      </c>
      <c r="Q219" s="75">
        <f t="shared" si="63"/>
        <v>1.6</v>
      </c>
      <c r="R219" s="65">
        <v>1</v>
      </c>
      <c r="S219" s="65">
        <v>1</v>
      </c>
      <c r="T219" s="65">
        <v>1</v>
      </c>
      <c r="U219" s="65">
        <v>0</v>
      </c>
      <c r="V219" s="65">
        <v>1</v>
      </c>
      <c r="W219" s="65">
        <v>0</v>
      </c>
      <c r="X219" s="76">
        <f t="shared" si="58"/>
        <v>0.66666666666666663</v>
      </c>
      <c r="Y219" s="65" t="s">
        <v>33</v>
      </c>
      <c r="Z219" s="65">
        <v>0</v>
      </c>
      <c r="AA219" s="65">
        <v>-1</v>
      </c>
      <c r="AB219" s="65" t="s">
        <v>69</v>
      </c>
      <c r="AC219" s="65">
        <v>0</v>
      </c>
      <c r="AD219" s="65">
        <v>0</v>
      </c>
      <c r="AE219" s="65">
        <v>0</v>
      </c>
      <c r="AF219" s="65">
        <v>0</v>
      </c>
      <c r="AG219" s="65">
        <v>1</v>
      </c>
      <c r="AH219" s="76">
        <f t="shared" si="59"/>
        <v>0</v>
      </c>
      <c r="AI219" s="76">
        <f t="shared" si="60"/>
        <v>0.33333333333333331</v>
      </c>
      <c r="AJ219" s="25">
        <v>734</v>
      </c>
      <c r="AK219" s="65">
        <v>1</v>
      </c>
      <c r="AL219" s="65">
        <v>1</v>
      </c>
      <c r="AM219" s="65" t="s">
        <v>33</v>
      </c>
      <c r="AN219" s="65">
        <v>1</v>
      </c>
      <c r="AO219" s="65">
        <v>1</v>
      </c>
      <c r="AP219" s="65" t="s">
        <v>33</v>
      </c>
      <c r="AQ219" s="65" t="s">
        <v>33</v>
      </c>
      <c r="AR219" s="65" t="s">
        <v>33</v>
      </c>
      <c r="AS219" s="65" t="s">
        <v>33</v>
      </c>
      <c r="AT219" s="65" t="s">
        <v>33</v>
      </c>
      <c r="AU219" s="65" t="s">
        <v>33</v>
      </c>
      <c r="AV219" s="65">
        <v>1</v>
      </c>
      <c r="AW219" s="65" t="s">
        <v>33</v>
      </c>
      <c r="AX219" s="65" t="s">
        <v>33</v>
      </c>
      <c r="AY219" s="65" t="s">
        <v>33</v>
      </c>
      <c r="AZ219" s="76">
        <f t="shared" si="64"/>
        <v>1</v>
      </c>
      <c r="BA219" s="65">
        <v>0</v>
      </c>
      <c r="BB219" s="65" t="s">
        <v>33</v>
      </c>
      <c r="BC219" s="65">
        <v>97</v>
      </c>
      <c r="BD219" s="65">
        <v>0</v>
      </c>
      <c r="BE219" s="65" t="s">
        <v>33</v>
      </c>
      <c r="BF219" s="65">
        <v>97</v>
      </c>
      <c r="BG219" s="65"/>
      <c r="BH219" s="65"/>
      <c r="BI219" s="65"/>
      <c r="BJ219" s="65"/>
      <c r="BK219" s="65"/>
      <c r="BL219" s="65"/>
      <c r="BM219" s="65"/>
      <c r="BN219" s="65"/>
      <c r="BO219" s="65"/>
      <c r="BP219" s="65"/>
      <c r="BQ219" s="65"/>
      <c r="BR219" s="65"/>
      <c r="BS219" s="65"/>
      <c r="BT219" s="65"/>
      <c r="BU219" s="65"/>
      <c r="BV219" s="65"/>
      <c r="BW219" s="65"/>
      <c r="BX219" s="65"/>
      <c r="BY219" s="65"/>
      <c r="BZ219" s="65"/>
      <c r="CA219" s="65"/>
      <c r="CB219" s="65"/>
      <c r="CC219" s="65"/>
      <c r="CD219" s="65"/>
      <c r="CE219" s="65"/>
      <c r="CF219" s="65"/>
      <c r="CG219" s="65"/>
      <c r="CH219" s="65"/>
      <c r="CI219" s="65"/>
      <c r="CJ219" s="65"/>
      <c r="CK219" s="65"/>
      <c r="CL219" s="65"/>
      <c r="CM219" s="65"/>
      <c r="CN219" s="65"/>
      <c r="CO219" s="65"/>
      <c r="CP219" s="65"/>
      <c r="CQ219" s="65"/>
      <c r="CR219" s="65"/>
      <c r="CS219" s="65"/>
      <c r="CT219" s="65"/>
      <c r="CU219" s="65"/>
      <c r="CV219" s="65"/>
      <c r="CW219" s="65"/>
      <c r="CX219" s="65"/>
      <c r="CY219" s="65"/>
      <c r="CZ219" s="65"/>
      <c r="DA219" s="65"/>
      <c r="DB219" s="65"/>
      <c r="DC219" s="65"/>
      <c r="DD219" s="65"/>
      <c r="DE219" s="65"/>
      <c r="DF219" s="65"/>
      <c r="DG219" s="65"/>
      <c r="DH219" s="65"/>
      <c r="DI219" s="65"/>
      <c r="DJ219" s="65"/>
      <c r="DK219" s="65"/>
      <c r="DL219" s="65"/>
      <c r="DM219" s="65"/>
      <c r="DN219" s="65"/>
      <c r="DO219" s="65"/>
      <c r="DP219" s="65"/>
      <c r="DQ219" s="65"/>
      <c r="DR219" s="65"/>
      <c r="DS219" s="65"/>
      <c r="DT219" s="65"/>
      <c r="DU219" s="65"/>
      <c r="DV219" s="65"/>
      <c r="DW219" s="65"/>
      <c r="DX219" s="65"/>
      <c r="DY219" s="65"/>
      <c r="DZ219" s="65"/>
      <c r="EA219" s="65"/>
      <c r="EB219" s="65"/>
      <c r="EC219" s="65"/>
      <c r="ED219" s="65"/>
      <c r="EE219" s="65"/>
      <c r="EF219" s="65"/>
      <c r="EG219" s="65"/>
      <c r="EH219" s="65"/>
      <c r="EI219" s="65"/>
      <c r="EJ219" s="65"/>
      <c r="EK219" s="65"/>
      <c r="EL219" s="65"/>
      <c r="EM219" s="65"/>
      <c r="EN219" s="65"/>
      <c r="EO219" s="65"/>
      <c r="EP219" s="65"/>
      <c r="EQ219" s="65"/>
      <c r="ER219" s="65"/>
      <c r="ES219" s="65"/>
      <c r="ET219" s="65"/>
      <c r="EU219" s="65"/>
      <c r="EV219" s="65"/>
      <c r="EW219" s="65"/>
      <c r="EX219" s="65"/>
      <c r="EY219" s="65"/>
      <c r="EZ219" s="65"/>
      <c r="FA219" s="65"/>
      <c r="FB219" s="65"/>
      <c r="FC219" s="65"/>
      <c r="FD219" s="65"/>
      <c r="FE219" s="65"/>
      <c r="FF219" s="65"/>
      <c r="FG219" s="65"/>
      <c r="FH219" s="65"/>
      <c r="FI219" s="65"/>
      <c r="FJ219" s="65"/>
      <c r="FK219" s="65"/>
      <c r="FL219" s="65"/>
      <c r="FM219" s="65"/>
      <c r="FN219" s="65"/>
      <c r="FO219" s="65"/>
      <c r="FP219" s="65"/>
      <c r="FQ219" s="65"/>
      <c r="FR219" s="65"/>
      <c r="FS219" s="65"/>
      <c r="FT219" s="65"/>
      <c r="FU219" s="65"/>
      <c r="FV219" s="65"/>
      <c r="FW219" s="65"/>
      <c r="FX219" s="65"/>
      <c r="FY219" s="65"/>
      <c r="FZ219" s="65"/>
      <c r="GA219" s="65"/>
      <c r="GB219" s="65"/>
      <c r="GC219" s="65"/>
      <c r="GD219" s="65"/>
      <c r="GE219" s="65"/>
      <c r="GF219" s="65"/>
      <c r="GG219" s="65"/>
      <c r="GH219" s="65"/>
      <c r="GI219" s="65"/>
      <c r="GJ219" s="65"/>
      <c r="GK219" s="65"/>
      <c r="GL219" s="65"/>
      <c r="GM219" s="65"/>
      <c r="GN219" s="65"/>
      <c r="GO219" s="65"/>
      <c r="GP219" s="65"/>
      <c r="GQ219" s="65"/>
      <c r="GR219" s="65"/>
      <c r="GS219" s="65"/>
      <c r="GT219" s="65"/>
      <c r="GU219" s="65"/>
      <c r="GV219" s="65"/>
      <c r="GW219" s="65"/>
      <c r="GX219" s="65"/>
      <c r="GY219" s="65"/>
      <c r="GZ219" s="65"/>
      <c r="HA219" s="65"/>
      <c r="HB219" s="65"/>
      <c r="HC219" s="65"/>
      <c r="HD219" s="65"/>
      <c r="HE219" s="65"/>
      <c r="HF219" s="65"/>
      <c r="HG219" s="65"/>
      <c r="HH219" s="65"/>
      <c r="HI219" s="65"/>
      <c r="HJ219" s="65"/>
      <c r="HK219" s="65"/>
      <c r="HL219" s="65"/>
      <c r="HM219" s="65"/>
      <c r="HN219" s="65"/>
      <c r="HO219" s="65"/>
      <c r="HP219" s="65"/>
      <c r="HQ219" s="65"/>
      <c r="HR219" s="65"/>
      <c r="HS219" s="65"/>
      <c r="HT219" s="65"/>
      <c r="HU219" s="65"/>
      <c r="HV219" s="65"/>
      <c r="HW219" s="65"/>
      <c r="HX219" s="65"/>
      <c r="HY219" s="65"/>
      <c r="HZ219" s="65"/>
      <c r="IA219" s="65"/>
      <c r="IB219" s="65"/>
      <c r="IC219" s="65"/>
      <c r="ID219" s="65"/>
      <c r="IE219" s="65"/>
      <c r="IF219" s="65"/>
      <c r="IG219" s="65"/>
      <c r="IH219" s="65"/>
      <c r="II219" s="65"/>
      <c r="IJ219" s="65"/>
      <c r="IK219" s="65"/>
      <c r="IL219" s="65"/>
      <c r="IM219" s="65"/>
      <c r="IN219" s="65"/>
      <c r="IO219" s="65"/>
      <c r="IP219" s="65"/>
      <c r="IQ219" s="65"/>
      <c r="IR219" s="65"/>
      <c r="IS219" s="65"/>
      <c r="IT219" s="65"/>
      <c r="IU219" s="65"/>
      <c r="IV219" s="65"/>
      <c r="IW219" s="65"/>
      <c r="IX219" s="65"/>
      <c r="IY219" s="65"/>
      <c r="IZ219" s="65"/>
      <c r="JA219" s="65"/>
      <c r="JB219" s="65"/>
      <c r="JC219" s="65"/>
      <c r="JD219" s="65"/>
      <c r="JE219" s="65"/>
      <c r="JF219" s="65"/>
      <c r="JG219" s="65"/>
      <c r="JH219" s="65"/>
      <c r="JI219" s="65"/>
      <c r="JJ219" s="65"/>
      <c r="JK219" s="65"/>
      <c r="JL219" s="65"/>
      <c r="JM219" s="65"/>
      <c r="JN219" s="65"/>
      <c r="JO219" s="65"/>
      <c r="JP219" s="65"/>
      <c r="JQ219" s="65"/>
      <c r="JR219" s="65"/>
      <c r="JS219" s="65"/>
      <c r="JT219" s="65"/>
      <c r="JU219" s="65"/>
      <c r="JV219" s="65"/>
      <c r="JW219" s="65"/>
      <c r="JX219" s="65"/>
      <c r="JY219" s="65"/>
      <c r="JZ219" s="65"/>
      <c r="KA219" s="65"/>
      <c r="KB219" s="65"/>
      <c r="KC219" s="65"/>
      <c r="KD219" s="65"/>
      <c r="KE219" s="65"/>
      <c r="KF219" s="65"/>
      <c r="KG219" s="65"/>
      <c r="KH219" s="65"/>
      <c r="KI219" s="65"/>
      <c r="KJ219" s="65"/>
      <c r="KK219" s="65"/>
      <c r="KL219" s="65"/>
      <c r="KM219" s="65"/>
      <c r="KN219" s="65"/>
      <c r="KO219" s="65"/>
      <c r="KP219" s="65"/>
      <c r="KQ219" s="65"/>
      <c r="KR219" s="65"/>
      <c r="KS219" s="65"/>
      <c r="KT219" s="65"/>
      <c r="KU219" s="65"/>
      <c r="KV219" s="65"/>
      <c r="KW219" s="65"/>
      <c r="KX219" s="65"/>
      <c r="KY219" s="65"/>
      <c r="KZ219" s="65"/>
      <c r="LA219" s="65"/>
      <c r="LB219" s="65"/>
      <c r="LC219" s="65"/>
      <c r="LD219" s="65"/>
      <c r="LE219" s="65"/>
      <c r="LF219" s="65"/>
      <c r="LG219" s="65"/>
      <c r="LH219" s="65"/>
      <c r="LI219" s="65"/>
      <c r="LJ219" s="65"/>
      <c r="LK219" s="65"/>
      <c r="LL219" s="65"/>
      <c r="LM219" s="65"/>
      <c r="LN219" s="65"/>
      <c r="LO219" s="65"/>
      <c r="LP219" s="65"/>
      <c r="LQ219" s="65"/>
      <c r="LR219" s="65"/>
      <c r="LS219" s="65"/>
      <c r="LT219" s="65"/>
      <c r="LU219" s="65"/>
      <c r="LV219" s="65"/>
      <c r="LW219" s="65"/>
      <c r="LX219" s="65"/>
      <c r="LY219" s="65"/>
      <c r="LZ219" s="65"/>
      <c r="MA219" s="65"/>
      <c r="MB219" s="65"/>
      <c r="MC219" s="65"/>
      <c r="MD219" s="65"/>
      <c r="ME219" s="65"/>
      <c r="MF219" s="65"/>
      <c r="MG219" s="65"/>
      <c r="MH219" s="65"/>
      <c r="MI219" s="65"/>
      <c r="MJ219" s="65"/>
      <c r="MK219" s="65"/>
      <c r="ML219" s="65"/>
      <c r="MM219" s="65"/>
      <c r="MN219" s="65"/>
      <c r="MO219" s="65"/>
      <c r="MP219" s="65"/>
      <c r="MQ219" s="65"/>
      <c r="MR219" s="65"/>
      <c r="MS219" s="65"/>
      <c r="MT219" s="65"/>
      <c r="MU219" s="65"/>
      <c r="MV219" s="65"/>
      <c r="MW219" s="65"/>
      <c r="MX219" s="65"/>
      <c r="MY219" s="65"/>
      <c r="MZ219" s="65"/>
      <c r="NA219" s="65"/>
      <c r="NB219" s="65"/>
      <c r="NC219" s="65"/>
      <c r="ND219" s="65"/>
      <c r="NE219" s="65"/>
      <c r="NF219" s="65"/>
      <c r="NG219" s="65"/>
      <c r="NH219" s="65"/>
      <c r="NI219" s="65"/>
      <c r="NJ219" s="65"/>
      <c r="NK219" s="65"/>
      <c r="NL219" s="65"/>
      <c r="NM219" s="65"/>
      <c r="NN219" s="65"/>
      <c r="NO219" s="65"/>
      <c r="NP219" s="65"/>
      <c r="NQ219" s="65"/>
      <c r="NR219" s="65"/>
      <c r="NS219" s="65"/>
      <c r="NT219" s="65"/>
      <c r="NU219" s="65"/>
      <c r="NV219" s="65"/>
      <c r="NW219" s="65"/>
      <c r="NX219" s="65"/>
      <c r="NY219" s="65"/>
      <c r="NZ219" s="65"/>
      <c r="OA219" s="65"/>
      <c r="OB219" s="65"/>
      <c r="OC219" s="65"/>
      <c r="OD219" s="65"/>
      <c r="OE219" s="65"/>
      <c r="OF219" s="65"/>
      <c r="OG219" s="65"/>
      <c r="OH219" s="65"/>
      <c r="OI219" s="65"/>
      <c r="OJ219" s="65"/>
      <c r="OK219" s="65"/>
      <c r="OL219" s="65"/>
      <c r="OM219" s="65"/>
      <c r="ON219" s="65"/>
      <c r="OO219" s="65"/>
      <c r="OP219" s="65"/>
      <c r="OQ219" s="65"/>
      <c r="OR219" s="65"/>
      <c r="OS219" s="65"/>
      <c r="OT219" s="65"/>
      <c r="OU219" s="65"/>
      <c r="OV219" s="65"/>
      <c r="OW219" s="65"/>
      <c r="OX219" s="65"/>
      <c r="OY219" s="65"/>
      <c r="OZ219" s="65"/>
      <c r="PA219" s="65"/>
      <c r="PB219" s="65"/>
      <c r="PC219" s="65"/>
      <c r="PD219" s="65"/>
      <c r="PE219" s="65"/>
      <c r="PF219" s="65"/>
      <c r="PG219" s="65"/>
      <c r="PH219" s="65"/>
      <c r="PI219" s="65"/>
      <c r="PJ219" s="65"/>
      <c r="PK219" s="65"/>
      <c r="PL219" s="65"/>
      <c r="PM219" s="65"/>
      <c r="PN219" s="65"/>
      <c r="PO219" s="65"/>
      <c r="PP219" s="65"/>
      <c r="PQ219" s="65"/>
      <c r="PR219" s="65"/>
      <c r="PS219" s="65"/>
      <c r="PT219" s="65"/>
      <c r="PU219" s="65"/>
      <c r="PV219" s="65"/>
      <c r="PW219" s="65"/>
      <c r="PX219" s="65"/>
      <c r="PY219" s="65"/>
      <c r="PZ219" s="65"/>
      <c r="QA219" s="65"/>
      <c r="QB219" s="65"/>
      <c r="QC219" s="65"/>
      <c r="QD219" s="65"/>
      <c r="QE219" s="65"/>
      <c r="QF219" s="65"/>
      <c r="QG219" s="65"/>
      <c r="QH219" s="65"/>
      <c r="QI219" s="65"/>
      <c r="QJ219" s="65"/>
      <c r="QK219" s="65"/>
      <c r="QL219" s="65"/>
      <c r="QM219" s="65"/>
      <c r="QN219" s="65"/>
      <c r="QO219" s="65"/>
      <c r="QP219" s="65"/>
      <c r="QQ219" s="65"/>
      <c r="QR219" s="65"/>
      <c r="QS219" s="65"/>
      <c r="QT219" s="65"/>
      <c r="QU219" s="65"/>
      <c r="QV219" s="65"/>
      <c r="QW219" s="65"/>
      <c r="QX219" s="65"/>
      <c r="QY219" s="65"/>
      <c r="QZ219" s="65"/>
      <c r="RA219" s="65"/>
      <c r="RB219" s="65"/>
      <c r="RC219" s="65"/>
      <c r="RD219" s="65"/>
      <c r="RE219" s="65"/>
      <c r="RF219" s="65"/>
      <c r="RG219" s="65"/>
      <c r="RH219" s="65"/>
      <c r="RI219" s="65"/>
      <c r="RJ219" s="65"/>
      <c r="RK219" s="65"/>
      <c r="RL219" s="65"/>
      <c r="RM219" s="65"/>
      <c r="RN219" s="65"/>
      <c r="RO219" s="65"/>
      <c r="RP219" s="65"/>
      <c r="RQ219" s="65"/>
      <c r="RR219" s="65"/>
      <c r="RS219" s="65"/>
      <c r="RT219" s="65"/>
      <c r="RU219" s="65"/>
      <c r="RV219" s="65"/>
      <c r="RW219" s="65"/>
      <c r="RX219" s="65"/>
      <c r="RY219" s="65"/>
      <c r="RZ219" s="65"/>
      <c r="SA219" s="65"/>
      <c r="SB219" s="65"/>
      <c r="SC219" s="65"/>
      <c r="SD219" s="65"/>
      <c r="SE219" s="65"/>
      <c r="SF219" s="65"/>
      <c r="SG219" s="65"/>
      <c r="SH219" s="65"/>
      <c r="SI219" s="65"/>
      <c r="SJ219" s="65"/>
      <c r="SK219" s="65"/>
      <c r="SL219" s="65"/>
      <c r="SM219" s="65"/>
      <c r="SN219" s="65"/>
      <c r="SO219" s="65"/>
      <c r="SP219" s="65"/>
      <c r="SQ219" s="65"/>
      <c r="SR219" s="65"/>
      <c r="SS219" s="65"/>
      <c r="ST219" s="65"/>
      <c r="SU219" s="65"/>
      <c r="SV219" s="65"/>
      <c r="SW219" s="65"/>
      <c r="SX219" s="65"/>
      <c r="SY219" s="65"/>
      <c r="SZ219" s="65"/>
      <c r="TA219" s="65"/>
      <c r="TB219" s="65"/>
      <c r="TC219" s="65"/>
      <c r="TD219" s="65"/>
      <c r="TE219" s="65"/>
      <c r="TF219" s="65"/>
      <c r="TG219" s="65"/>
      <c r="TH219" s="65"/>
      <c r="TI219" s="65"/>
      <c r="TJ219" s="65"/>
      <c r="TK219" s="65"/>
      <c r="TL219" s="65"/>
      <c r="TM219" s="65"/>
      <c r="TN219" s="65"/>
      <c r="TO219" s="65"/>
      <c r="TP219" s="65"/>
      <c r="TQ219" s="65"/>
      <c r="TR219" s="65"/>
      <c r="TS219" s="65"/>
      <c r="TT219" s="65"/>
      <c r="TU219" s="65"/>
      <c r="TV219" s="65"/>
      <c r="TW219" s="65"/>
      <c r="TX219" s="65"/>
      <c r="TY219" s="65"/>
      <c r="TZ219" s="65"/>
      <c r="UA219" s="65"/>
      <c r="UB219" s="65"/>
      <c r="UC219" s="65"/>
      <c r="UD219" s="65"/>
      <c r="UE219" s="65"/>
      <c r="UF219" s="65"/>
      <c r="UG219" s="65"/>
      <c r="UH219" s="65"/>
      <c r="UI219" s="65"/>
      <c r="UJ219" s="65"/>
      <c r="UK219" s="65"/>
      <c r="UL219" s="65"/>
      <c r="UM219" s="65"/>
      <c r="UN219" s="65"/>
      <c r="UO219" s="65"/>
      <c r="UP219" s="65"/>
      <c r="UQ219" s="65"/>
      <c r="UR219" s="65"/>
      <c r="US219" s="65"/>
      <c r="UT219" s="65"/>
      <c r="UU219" s="65"/>
      <c r="UV219" s="65"/>
      <c r="UW219" s="65"/>
      <c r="UX219" s="65"/>
      <c r="UY219" s="65"/>
      <c r="UZ219" s="65"/>
      <c r="VA219" s="65"/>
      <c r="VB219" s="65"/>
      <c r="VC219" s="65"/>
      <c r="VD219" s="65"/>
      <c r="VE219" s="65"/>
      <c r="VF219" s="65"/>
      <c r="VG219" s="65"/>
      <c r="VH219" s="65"/>
      <c r="VI219" s="65"/>
      <c r="VJ219" s="65"/>
      <c r="VK219" s="65"/>
      <c r="VL219" s="65"/>
      <c r="VM219" s="65"/>
      <c r="VN219" s="65"/>
      <c r="VO219" s="65"/>
      <c r="VP219" s="65"/>
      <c r="VQ219" s="65"/>
      <c r="VR219" s="65"/>
      <c r="VS219" s="65"/>
      <c r="VT219" s="65"/>
      <c r="VU219" s="65"/>
      <c r="VV219" s="65"/>
      <c r="VW219" s="65"/>
      <c r="VX219" s="65"/>
      <c r="VY219" s="65"/>
      <c r="VZ219" s="65"/>
      <c r="WA219" s="65"/>
      <c r="WB219" s="65"/>
      <c r="WC219" s="65"/>
      <c r="WD219" s="65"/>
      <c r="WE219" s="65"/>
      <c r="WF219" s="65"/>
      <c r="WG219" s="65"/>
      <c r="WH219" s="65"/>
      <c r="WI219" s="65"/>
      <c r="WJ219" s="65"/>
      <c r="WK219" s="65"/>
      <c r="WL219" s="65"/>
      <c r="WM219" s="65"/>
      <c r="WN219" s="65"/>
      <c r="WO219" s="65"/>
      <c r="WP219" s="65"/>
      <c r="WQ219" s="65"/>
      <c r="WR219" s="65"/>
      <c r="WS219" s="65"/>
      <c r="WT219" s="65"/>
      <c r="WU219" s="65"/>
      <c r="WV219" s="65"/>
      <c r="WW219" s="65"/>
      <c r="WX219" s="65"/>
      <c r="WY219" s="65"/>
      <c r="WZ219" s="65"/>
      <c r="XA219" s="65"/>
      <c r="XB219" s="65"/>
      <c r="XC219" s="65"/>
      <c r="XD219" s="65"/>
      <c r="XE219" s="65"/>
      <c r="XF219" s="65"/>
      <c r="XG219" s="65"/>
      <c r="XH219" s="65"/>
      <c r="XI219" s="65"/>
      <c r="XJ219" s="65"/>
      <c r="XK219" s="65"/>
      <c r="XL219" s="65"/>
      <c r="XM219" s="65"/>
      <c r="XN219" s="65"/>
      <c r="XO219" s="65"/>
      <c r="XP219" s="65"/>
      <c r="XQ219" s="65"/>
      <c r="XR219" s="65"/>
      <c r="XS219" s="65"/>
      <c r="XT219" s="65"/>
      <c r="XU219" s="65"/>
      <c r="XV219" s="65"/>
      <c r="XW219" s="65"/>
      <c r="XX219" s="65"/>
      <c r="XY219" s="65"/>
      <c r="XZ219" s="65"/>
      <c r="YA219" s="65"/>
      <c r="YB219" s="65"/>
      <c r="YC219" s="65"/>
      <c r="YD219" s="65"/>
      <c r="YE219" s="65"/>
      <c r="YF219" s="65"/>
      <c r="YG219" s="65"/>
      <c r="YH219" s="65"/>
      <c r="YI219" s="65"/>
      <c r="YJ219" s="65"/>
      <c r="YK219" s="65"/>
      <c r="YL219" s="65"/>
      <c r="YM219" s="65"/>
      <c r="YN219" s="65"/>
      <c r="YO219" s="65"/>
      <c r="YP219" s="65"/>
      <c r="YQ219" s="65"/>
      <c r="YR219" s="65"/>
      <c r="YS219" s="65"/>
      <c r="YT219" s="65"/>
      <c r="YU219" s="65"/>
      <c r="YV219" s="65"/>
      <c r="YW219" s="65"/>
      <c r="YX219" s="65"/>
      <c r="YY219" s="65"/>
      <c r="YZ219" s="65"/>
      <c r="ZA219" s="65"/>
      <c r="ZB219" s="65"/>
      <c r="ZC219" s="65"/>
      <c r="ZD219" s="65"/>
      <c r="ZE219" s="65"/>
      <c r="ZF219" s="65"/>
      <c r="ZG219" s="65"/>
      <c r="ZH219" s="65"/>
      <c r="ZI219" s="65"/>
      <c r="ZJ219" s="65"/>
      <c r="ZK219" s="65"/>
      <c r="ZL219" s="65"/>
      <c r="ZM219" s="65"/>
      <c r="ZN219" s="65"/>
      <c r="ZO219" s="65"/>
      <c r="ZP219" s="65"/>
      <c r="ZQ219" s="65"/>
      <c r="ZR219" s="65"/>
      <c r="ZS219" s="65"/>
      <c r="ZT219" s="65"/>
      <c r="ZU219" s="65"/>
      <c r="ZV219" s="65"/>
      <c r="ZW219" s="65"/>
      <c r="ZX219" s="65"/>
      <c r="ZY219" s="65"/>
      <c r="ZZ219" s="65"/>
      <c r="AAA219" s="65"/>
      <c r="AAB219" s="65"/>
      <c r="AAC219" s="65"/>
      <c r="AAD219" s="65"/>
      <c r="AAE219" s="65"/>
      <c r="AAF219" s="65"/>
      <c r="AAG219" s="65"/>
      <c r="AAH219" s="65"/>
      <c r="AAI219" s="65"/>
      <c r="AAJ219" s="65"/>
      <c r="AAK219" s="65"/>
      <c r="AAL219" s="65"/>
      <c r="AAM219" s="65"/>
      <c r="AAN219" s="65"/>
      <c r="AAO219" s="65"/>
      <c r="AAP219" s="65"/>
      <c r="AAQ219" s="65"/>
      <c r="AAR219" s="65"/>
      <c r="AAS219" s="65"/>
      <c r="AAT219" s="65"/>
      <c r="AAU219" s="65"/>
      <c r="AAV219" s="65"/>
      <c r="AAW219" s="65"/>
      <c r="AAX219" s="65"/>
      <c r="AAY219" s="65"/>
      <c r="AAZ219" s="65"/>
      <c r="ABA219" s="65"/>
      <c r="ABB219" s="65"/>
      <c r="ABC219" s="65"/>
      <c r="ABD219" s="65"/>
      <c r="ABE219" s="65"/>
      <c r="ABF219" s="65"/>
      <c r="ABG219" s="65"/>
      <c r="ABH219" s="65"/>
      <c r="ABI219" s="65"/>
      <c r="ABJ219" s="65"/>
      <c r="ABK219" s="65"/>
      <c r="ABL219" s="65"/>
      <c r="ABM219" s="65"/>
      <c r="ABN219" s="65"/>
      <c r="ABO219" s="65"/>
      <c r="ABP219" s="65"/>
      <c r="ABQ219" s="65"/>
      <c r="ABR219" s="65"/>
      <c r="ABS219" s="65"/>
      <c r="ABT219" s="65"/>
      <c r="ABU219" s="65"/>
      <c r="ABV219" s="65"/>
      <c r="ABW219" s="65"/>
      <c r="ABX219" s="65"/>
      <c r="ABY219" s="65"/>
      <c r="ABZ219" s="65"/>
      <c r="ACA219" s="65"/>
      <c r="ACB219" s="65"/>
      <c r="ACC219" s="65"/>
      <c r="ACD219" s="65"/>
      <c r="ACE219" s="65"/>
      <c r="ACF219" s="65"/>
      <c r="ACG219" s="65"/>
      <c r="ACH219" s="65"/>
      <c r="ACI219" s="65"/>
      <c r="ACJ219" s="65"/>
      <c r="ACK219" s="65"/>
      <c r="ACL219" s="65"/>
      <c r="ACM219" s="65"/>
      <c r="ACN219" s="65"/>
      <c r="ACO219" s="65"/>
      <c r="ACP219" s="65"/>
      <c r="ACQ219" s="65"/>
      <c r="ACR219" s="65"/>
      <c r="ACS219" s="65"/>
      <c r="ACT219" s="65"/>
      <c r="ACU219" s="65"/>
      <c r="ACV219" s="65"/>
      <c r="ACW219" s="65"/>
      <c r="ACX219" s="65"/>
      <c r="ACY219" s="65"/>
      <c r="ACZ219" s="65"/>
      <c r="ADA219" s="65"/>
      <c r="ADB219" s="65"/>
      <c r="ADC219" s="65"/>
      <c r="ADD219" s="65"/>
      <c r="ADE219" s="65"/>
      <c r="ADF219" s="65"/>
      <c r="ADG219" s="65"/>
      <c r="ADH219" s="65"/>
      <c r="ADI219" s="65"/>
      <c r="ADJ219" s="65"/>
      <c r="ADK219" s="65"/>
      <c r="ADL219" s="65"/>
      <c r="ADM219" s="65"/>
      <c r="ADN219" s="65"/>
      <c r="ADO219" s="65"/>
      <c r="ADP219" s="65"/>
      <c r="ADQ219" s="65"/>
      <c r="ADR219" s="65"/>
      <c r="ADS219" s="65"/>
      <c r="ADT219" s="65"/>
      <c r="ADU219" s="65"/>
      <c r="ADV219" s="65"/>
      <c r="ADW219" s="65"/>
      <c r="ADX219" s="65"/>
      <c r="ADY219" s="65"/>
      <c r="ADZ219" s="65"/>
      <c r="AEA219" s="65"/>
      <c r="AEB219" s="65"/>
      <c r="AEC219" s="65"/>
      <c r="AED219" s="65"/>
      <c r="AEE219" s="65"/>
      <c r="AEF219" s="65"/>
      <c r="AEG219" s="65"/>
      <c r="AEH219" s="65"/>
      <c r="AEI219" s="65"/>
      <c r="AEJ219" s="65"/>
      <c r="AEK219" s="65"/>
      <c r="AEL219" s="65"/>
      <c r="AEM219" s="65"/>
      <c r="AEN219" s="65"/>
      <c r="AEO219" s="65"/>
      <c r="AEP219" s="65"/>
      <c r="AEQ219" s="65"/>
      <c r="AER219" s="65"/>
      <c r="AES219" s="65"/>
      <c r="AET219" s="65"/>
      <c r="AEU219" s="65"/>
      <c r="AEV219" s="65"/>
      <c r="AEW219" s="65"/>
      <c r="AEX219" s="65"/>
      <c r="AEY219" s="65"/>
      <c r="AEZ219" s="65"/>
      <c r="AFA219" s="65"/>
      <c r="AFB219" s="65"/>
      <c r="AFC219" s="65"/>
      <c r="AFD219" s="65"/>
      <c r="AFE219" s="65"/>
      <c r="AFF219" s="65"/>
      <c r="AFG219" s="65"/>
      <c r="AFH219" s="65"/>
      <c r="AFI219" s="65"/>
      <c r="AFJ219" s="65"/>
      <c r="AFK219" s="65"/>
      <c r="AFL219" s="65"/>
      <c r="AFM219" s="65"/>
      <c r="AFN219" s="65"/>
      <c r="AFO219" s="65"/>
      <c r="AFP219" s="65"/>
      <c r="AFQ219" s="65"/>
      <c r="AFR219" s="65"/>
      <c r="AFS219" s="65"/>
      <c r="AFT219" s="65"/>
      <c r="AFU219" s="65"/>
      <c r="AFV219" s="65"/>
      <c r="AFW219" s="65"/>
      <c r="AFX219" s="65"/>
      <c r="AFY219" s="65"/>
      <c r="AFZ219" s="65"/>
      <c r="AGA219" s="65"/>
      <c r="AGB219" s="65"/>
      <c r="AGC219" s="65"/>
      <c r="AGD219" s="65"/>
      <c r="AGE219" s="65"/>
      <c r="AGF219" s="65"/>
      <c r="AGG219" s="65"/>
      <c r="AGH219" s="65"/>
      <c r="AGI219" s="65"/>
      <c r="AGJ219" s="65"/>
      <c r="AGK219" s="65"/>
      <c r="AGL219" s="65"/>
      <c r="AGM219" s="65"/>
      <c r="AGN219" s="65"/>
      <c r="AGO219" s="65"/>
      <c r="AGP219" s="65"/>
      <c r="AGQ219" s="65"/>
      <c r="AGR219" s="65"/>
      <c r="AGS219" s="65"/>
      <c r="AGT219" s="65"/>
      <c r="AGU219" s="65"/>
      <c r="AGV219" s="65"/>
      <c r="AGW219" s="65"/>
      <c r="AGX219" s="65"/>
      <c r="AGY219" s="65"/>
      <c r="AGZ219" s="65"/>
      <c r="AHA219" s="65"/>
      <c r="AHB219" s="65"/>
      <c r="AHC219" s="65"/>
      <c r="AHD219" s="65"/>
      <c r="AHE219" s="65"/>
      <c r="AHF219" s="65"/>
      <c r="AHG219" s="65"/>
      <c r="AHH219" s="65"/>
      <c r="AHI219" s="65"/>
      <c r="AHJ219" s="65"/>
      <c r="AHK219" s="65"/>
      <c r="AHL219" s="65"/>
      <c r="AHM219" s="65"/>
      <c r="AHN219" s="65"/>
      <c r="AHO219" s="65"/>
      <c r="AHP219" s="65"/>
      <c r="AHQ219" s="65"/>
      <c r="AHR219" s="65"/>
      <c r="AHS219" s="65"/>
      <c r="AHT219" s="65"/>
      <c r="AHU219" s="65"/>
      <c r="AHV219" s="65"/>
      <c r="AHW219" s="65"/>
      <c r="AHX219" s="65"/>
      <c r="AHY219" s="65"/>
      <c r="AHZ219" s="65"/>
      <c r="AIA219" s="65"/>
      <c r="AIB219" s="65"/>
      <c r="AIC219" s="65"/>
      <c r="AID219" s="65"/>
      <c r="AIE219" s="65"/>
      <c r="AIF219" s="65"/>
      <c r="AIG219" s="65"/>
      <c r="AIH219" s="65"/>
      <c r="AII219" s="65"/>
      <c r="AIJ219" s="65"/>
      <c r="AIK219" s="65"/>
      <c r="AIL219" s="65"/>
      <c r="AIM219" s="65"/>
      <c r="AIN219" s="65"/>
      <c r="AIO219" s="65"/>
      <c r="AIP219" s="65"/>
      <c r="AIQ219" s="65"/>
      <c r="AIR219" s="65"/>
      <c r="AIS219" s="65"/>
      <c r="AIT219" s="65"/>
      <c r="AIU219" s="65"/>
      <c r="AIV219" s="65"/>
      <c r="AIW219" s="65"/>
      <c r="AIX219" s="65"/>
      <c r="AIY219" s="65"/>
      <c r="AIZ219" s="65"/>
      <c r="AJA219" s="65"/>
      <c r="AJB219" s="65"/>
      <c r="AJC219" s="65"/>
      <c r="AJD219" s="65"/>
      <c r="AJE219" s="65"/>
      <c r="AJF219" s="65"/>
      <c r="AJG219" s="65"/>
      <c r="AJH219" s="65"/>
      <c r="AJI219" s="65"/>
      <c r="AJJ219" s="65"/>
      <c r="AJK219" s="65"/>
      <c r="AJL219" s="65"/>
      <c r="AJM219" s="65"/>
      <c r="AJN219" s="65"/>
      <c r="AJO219" s="65"/>
      <c r="AJP219" s="65"/>
      <c r="AJQ219" s="65"/>
      <c r="AJR219" s="65"/>
      <c r="AJS219" s="65"/>
      <c r="AJT219" s="65"/>
      <c r="AJU219" s="65"/>
      <c r="AJV219" s="65"/>
      <c r="AJW219" s="65"/>
      <c r="AJX219" s="65"/>
      <c r="AJY219" s="65"/>
      <c r="AJZ219" s="65"/>
      <c r="AKA219" s="65"/>
      <c r="AKB219" s="65"/>
      <c r="AKC219" s="65"/>
      <c r="AKD219" s="65"/>
      <c r="AKE219" s="65"/>
      <c r="AKF219" s="65"/>
      <c r="AKG219" s="65"/>
      <c r="AKH219" s="65"/>
      <c r="AKI219" s="65"/>
      <c r="AKJ219" s="65"/>
      <c r="AKK219" s="65"/>
      <c r="AKL219" s="65"/>
      <c r="AKM219" s="65"/>
      <c r="AKN219" s="65"/>
      <c r="AKO219" s="65"/>
      <c r="AKP219" s="65"/>
      <c r="AKQ219" s="65"/>
      <c r="AKR219" s="65"/>
      <c r="AKS219" s="65"/>
      <c r="AKT219" s="65"/>
      <c r="AKU219" s="65"/>
      <c r="AKV219" s="65"/>
      <c r="AKW219" s="65"/>
      <c r="AKX219" s="65"/>
      <c r="AKY219" s="65"/>
      <c r="AKZ219" s="65"/>
      <c r="ALA219" s="65"/>
      <c r="ALB219" s="65"/>
      <c r="ALC219" s="65"/>
      <c r="ALD219" s="65"/>
      <c r="ALE219" s="65"/>
      <c r="ALF219" s="65"/>
      <c r="ALG219" s="65"/>
      <c r="ALH219" s="65"/>
      <c r="ALI219" s="65"/>
      <c r="ALJ219" s="65"/>
      <c r="ALK219" s="65"/>
      <c r="ALL219" s="65"/>
      <c r="ALM219" s="65"/>
      <c r="ALN219" s="65"/>
      <c r="ALO219" s="65"/>
      <c r="ALP219" s="65"/>
      <c r="ALQ219" s="65"/>
      <c r="ALR219" s="65"/>
      <c r="ALS219" s="65"/>
      <c r="ALT219" s="65"/>
      <c r="ALU219" s="65"/>
      <c r="ALV219" s="65"/>
      <c r="ALW219" s="65"/>
      <c r="ALX219" s="65"/>
      <c r="ALY219" s="65"/>
      <c r="ALZ219" s="65"/>
      <c r="AMA219" s="65"/>
      <c r="AMB219" s="65"/>
      <c r="AMC219" s="65"/>
      <c r="AMD219" s="65"/>
      <c r="AME219" s="65"/>
      <c r="AMF219" s="65"/>
      <c r="AMG219" s="65"/>
      <c r="AMH219" s="65"/>
      <c r="AMI219" s="65"/>
    </row>
    <row r="220" spans="1:1023" s="71" customFormat="1">
      <c r="A220" s="81" t="s">
        <v>62</v>
      </c>
      <c r="B220" s="81">
        <v>2002</v>
      </c>
      <c r="C220" s="81" t="s">
        <v>206</v>
      </c>
      <c r="D220" s="81">
        <v>372</v>
      </c>
      <c r="E220" s="81" t="s">
        <v>207</v>
      </c>
      <c r="F220" s="65">
        <v>1185</v>
      </c>
      <c r="G220" s="24" t="s">
        <v>126</v>
      </c>
      <c r="H220" s="24" t="s">
        <v>127</v>
      </c>
      <c r="I220" s="101">
        <v>1</v>
      </c>
      <c r="J220" s="65">
        <v>1</v>
      </c>
      <c r="K220" s="65">
        <v>4</v>
      </c>
      <c r="L220" s="65">
        <v>15</v>
      </c>
      <c r="M220" s="65">
        <v>2000</v>
      </c>
      <c r="N220" s="65">
        <v>8000</v>
      </c>
      <c r="O220" s="65">
        <v>500000</v>
      </c>
      <c r="P220" s="75">
        <f t="shared" si="55"/>
        <v>0.4</v>
      </c>
      <c r="Q220" s="75">
        <f t="shared" si="63"/>
        <v>1.6</v>
      </c>
      <c r="R220" s="65">
        <v>1</v>
      </c>
      <c r="S220" s="65">
        <v>1</v>
      </c>
      <c r="T220" s="65">
        <v>1</v>
      </c>
      <c r="U220" s="65">
        <v>0</v>
      </c>
      <c r="V220" s="65">
        <v>1</v>
      </c>
      <c r="W220" s="65">
        <v>0</v>
      </c>
      <c r="X220" s="76">
        <f t="shared" si="58"/>
        <v>0.66666666666666663</v>
      </c>
      <c r="Y220" s="65" t="s">
        <v>33</v>
      </c>
      <c r="Z220" s="65">
        <v>0</v>
      </c>
      <c r="AA220" s="65">
        <v>-1</v>
      </c>
      <c r="AB220" s="65" t="s">
        <v>69</v>
      </c>
      <c r="AC220" s="65">
        <v>0</v>
      </c>
      <c r="AD220" s="65">
        <v>0</v>
      </c>
      <c r="AE220" s="65">
        <v>0</v>
      </c>
      <c r="AF220" s="65">
        <v>0</v>
      </c>
      <c r="AG220" s="65">
        <v>1</v>
      </c>
      <c r="AH220" s="76">
        <f t="shared" si="59"/>
        <v>0</v>
      </c>
      <c r="AI220" s="76">
        <f t="shared" si="60"/>
        <v>0.33333333333333331</v>
      </c>
      <c r="AJ220" s="25">
        <v>779</v>
      </c>
      <c r="AK220" s="65">
        <v>1</v>
      </c>
      <c r="AL220" s="65">
        <v>1</v>
      </c>
      <c r="AM220" s="65" t="s">
        <v>33</v>
      </c>
      <c r="AN220" s="65">
        <v>1</v>
      </c>
      <c r="AO220" s="65">
        <v>1</v>
      </c>
      <c r="AP220" s="65" t="s">
        <v>33</v>
      </c>
      <c r="AQ220" s="65" t="s">
        <v>33</v>
      </c>
      <c r="AR220" s="65" t="s">
        <v>33</v>
      </c>
      <c r="AS220" s="65" t="s">
        <v>33</v>
      </c>
      <c r="AT220" s="65" t="s">
        <v>33</v>
      </c>
      <c r="AU220" s="65" t="s">
        <v>33</v>
      </c>
      <c r="AV220" s="65">
        <v>1</v>
      </c>
      <c r="AW220" s="65" t="s">
        <v>33</v>
      </c>
      <c r="AX220" s="65" t="s">
        <v>33</v>
      </c>
      <c r="AY220" s="65" t="s">
        <v>33</v>
      </c>
      <c r="AZ220" s="76">
        <f t="shared" si="64"/>
        <v>1</v>
      </c>
      <c r="BA220" s="65">
        <v>0</v>
      </c>
      <c r="BB220" s="65" t="s">
        <v>33</v>
      </c>
      <c r="BC220" s="65">
        <v>109</v>
      </c>
      <c r="BD220" s="65">
        <v>0</v>
      </c>
      <c r="BE220" s="65" t="s">
        <v>33</v>
      </c>
      <c r="BF220" s="65">
        <v>109</v>
      </c>
      <c r="BG220" s="65"/>
      <c r="BH220" s="65"/>
      <c r="BI220" s="65"/>
      <c r="BJ220" s="65"/>
      <c r="BK220" s="65"/>
      <c r="BL220" s="65"/>
      <c r="BM220" s="65"/>
      <c r="BN220" s="65"/>
      <c r="BO220" s="65"/>
      <c r="BP220" s="65"/>
      <c r="BQ220" s="65"/>
      <c r="BR220" s="65"/>
      <c r="BS220" s="65"/>
      <c r="BT220" s="65"/>
      <c r="BU220" s="65"/>
      <c r="BV220" s="65"/>
      <c r="BW220" s="65"/>
      <c r="BX220" s="65"/>
      <c r="BY220" s="65"/>
      <c r="BZ220" s="65"/>
      <c r="CA220" s="65"/>
      <c r="CB220" s="65"/>
      <c r="CC220" s="65"/>
      <c r="CD220" s="65"/>
      <c r="CE220" s="65"/>
      <c r="CF220" s="65"/>
      <c r="CG220" s="65"/>
      <c r="CH220" s="65"/>
      <c r="CI220" s="65"/>
      <c r="CJ220" s="65"/>
      <c r="CK220" s="65"/>
      <c r="CL220" s="65"/>
      <c r="CM220" s="65"/>
      <c r="CN220" s="65"/>
      <c r="CO220" s="65"/>
      <c r="CP220" s="65"/>
      <c r="CQ220" s="65"/>
      <c r="CR220" s="65"/>
      <c r="CS220" s="65"/>
      <c r="CT220" s="65"/>
      <c r="CU220" s="65"/>
      <c r="CV220" s="65"/>
      <c r="CW220" s="65"/>
      <c r="CX220" s="65"/>
      <c r="CY220" s="65"/>
      <c r="CZ220" s="65"/>
      <c r="DA220" s="65"/>
      <c r="DB220" s="65"/>
      <c r="DC220" s="65"/>
      <c r="DD220" s="65"/>
      <c r="DE220" s="65"/>
      <c r="DF220" s="65"/>
      <c r="DG220" s="65"/>
      <c r="DH220" s="65"/>
      <c r="DI220" s="65"/>
      <c r="DJ220" s="65"/>
      <c r="DK220" s="65"/>
      <c r="DL220" s="65"/>
      <c r="DM220" s="65"/>
      <c r="DN220" s="65"/>
      <c r="DO220" s="65"/>
      <c r="DP220" s="65"/>
      <c r="DQ220" s="65"/>
      <c r="DR220" s="65"/>
      <c r="DS220" s="65"/>
      <c r="DT220" s="65"/>
      <c r="DU220" s="65"/>
      <c r="DV220" s="65"/>
      <c r="DW220" s="65"/>
      <c r="DX220" s="65"/>
      <c r="DY220" s="65"/>
      <c r="DZ220" s="65"/>
      <c r="EA220" s="65"/>
      <c r="EB220" s="65"/>
      <c r="EC220" s="65"/>
      <c r="ED220" s="65"/>
      <c r="EE220" s="65"/>
      <c r="EF220" s="65"/>
      <c r="EG220" s="65"/>
      <c r="EH220" s="65"/>
      <c r="EI220" s="65"/>
      <c r="EJ220" s="65"/>
      <c r="EK220" s="65"/>
      <c r="EL220" s="65"/>
      <c r="EM220" s="65"/>
      <c r="EN220" s="65"/>
      <c r="EO220" s="65"/>
      <c r="EP220" s="65"/>
      <c r="EQ220" s="65"/>
      <c r="ER220" s="65"/>
      <c r="ES220" s="65"/>
      <c r="ET220" s="65"/>
      <c r="EU220" s="65"/>
      <c r="EV220" s="65"/>
      <c r="EW220" s="65"/>
      <c r="EX220" s="65"/>
      <c r="EY220" s="65"/>
      <c r="EZ220" s="65"/>
      <c r="FA220" s="65"/>
      <c r="FB220" s="65"/>
      <c r="FC220" s="65"/>
      <c r="FD220" s="65"/>
      <c r="FE220" s="65"/>
      <c r="FF220" s="65"/>
      <c r="FG220" s="65"/>
      <c r="FH220" s="65"/>
      <c r="FI220" s="65"/>
      <c r="FJ220" s="65"/>
      <c r="FK220" s="65"/>
      <c r="FL220" s="65"/>
      <c r="FM220" s="65"/>
      <c r="FN220" s="65"/>
      <c r="FO220" s="65"/>
      <c r="FP220" s="65"/>
      <c r="FQ220" s="65"/>
      <c r="FR220" s="65"/>
      <c r="FS220" s="65"/>
      <c r="FT220" s="65"/>
      <c r="FU220" s="65"/>
      <c r="FV220" s="65"/>
      <c r="FW220" s="65"/>
      <c r="FX220" s="65"/>
      <c r="FY220" s="65"/>
      <c r="FZ220" s="65"/>
      <c r="GA220" s="65"/>
      <c r="GB220" s="65"/>
      <c r="GC220" s="65"/>
      <c r="GD220" s="65"/>
      <c r="GE220" s="65"/>
      <c r="GF220" s="65"/>
      <c r="GG220" s="65"/>
      <c r="GH220" s="65"/>
      <c r="GI220" s="65"/>
      <c r="GJ220" s="65"/>
      <c r="GK220" s="65"/>
      <c r="GL220" s="65"/>
      <c r="GM220" s="65"/>
      <c r="GN220" s="65"/>
      <c r="GO220" s="65"/>
      <c r="GP220" s="65"/>
      <c r="GQ220" s="65"/>
      <c r="GR220" s="65"/>
      <c r="GS220" s="65"/>
      <c r="GT220" s="65"/>
      <c r="GU220" s="65"/>
      <c r="GV220" s="65"/>
      <c r="GW220" s="65"/>
      <c r="GX220" s="65"/>
      <c r="GY220" s="65"/>
      <c r="GZ220" s="65"/>
      <c r="HA220" s="65"/>
      <c r="HB220" s="65"/>
      <c r="HC220" s="65"/>
      <c r="HD220" s="65"/>
      <c r="HE220" s="65"/>
      <c r="HF220" s="65"/>
      <c r="HG220" s="65"/>
      <c r="HH220" s="65"/>
      <c r="HI220" s="65"/>
      <c r="HJ220" s="65"/>
      <c r="HK220" s="65"/>
      <c r="HL220" s="65"/>
      <c r="HM220" s="65"/>
      <c r="HN220" s="65"/>
      <c r="HO220" s="65"/>
      <c r="HP220" s="65"/>
      <c r="HQ220" s="65"/>
      <c r="HR220" s="65"/>
      <c r="HS220" s="65"/>
      <c r="HT220" s="65"/>
      <c r="HU220" s="65"/>
      <c r="HV220" s="65"/>
      <c r="HW220" s="65"/>
      <c r="HX220" s="65"/>
      <c r="HY220" s="65"/>
      <c r="HZ220" s="65"/>
      <c r="IA220" s="65"/>
      <c r="IB220" s="65"/>
      <c r="IC220" s="65"/>
      <c r="ID220" s="65"/>
      <c r="IE220" s="65"/>
      <c r="IF220" s="65"/>
      <c r="IG220" s="65"/>
      <c r="IH220" s="65"/>
      <c r="II220" s="65"/>
      <c r="IJ220" s="65"/>
      <c r="IK220" s="65"/>
      <c r="IL220" s="65"/>
      <c r="IM220" s="65"/>
      <c r="IN220" s="65"/>
      <c r="IO220" s="65"/>
      <c r="IP220" s="65"/>
      <c r="IQ220" s="65"/>
      <c r="IR220" s="65"/>
      <c r="IS220" s="65"/>
      <c r="IT220" s="65"/>
      <c r="IU220" s="65"/>
      <c r="IV220" s="65"/>
      <c r="IW220" s="65"/>
      <c r="IX220" s="65"/>
      <c r="IY220" s="65"/>
      <c r="IZ220" s="65"/>
      <c r="JA220" s="65"/>
      <c r="JB220" s="65"/>
      <c r="JC220" s="65"/>
      <c r="JD220" s="65"/>
      <c r="JE220" s="65"/>
      <c r="JF220" s="65"/>
      <c r="JG220" s="65"/>
      <c r="JH220" s="65"/>
      <c r="JI220" s="65"/>
      <c r="JJ220" s="65"/>
      <c r="JK220" s="65"/>
      <c r="JL220" s="65"/>
      <c r="JM220" s="65"/>
      <c r="JN220" s="65"/>
      <c r="JO220" s="65"/>
      <c r="JP220" s="65"/>
      <c r="JQ220" s="65"/>
      <c r="JR220" s="65"/>
      <c r="JS220" s="65"/>
      <c r="JT220" s="65"/>
      <c r="JU220" s="65"/>
      <c r="JV220" s="65"/>
      <c r="JW220" s="65"/>
      <c r="JX220" s="65"/>
      <c r="JY220" s="65"/>
      <c r="JZ220" s="65"/>
      <c r="KA220" s="65"/>
      <c r="KB220" s="65"/>
      <c r="KC220" s="65"/>
      <c r="KD220" s="65"/>
      <c r="KE220" s="65"/>
      <c r="KF220" s="65"/>
      <c r="KG220" s="65"/>
      <c r="KH220" s="65"/>
      <c r="KI220" s="65"/>
      <c r="KJ220" s="65"/>
      <c r="KK220" s="65"/>
      <c r="KL220" s="65"/>
      <c r="KM220" s="65"/>
      <c r="KN220" s="65"/>
      <c r="KO220" s="65"/>
      <c r="KP220" s="65"/>
      <c r="KQ220" s="65"/>
      <c r="KR220" s="65"/>
      <c r="KS220" s="65"/>
      <c r="KT220" s="65"/>
      <c r="KU220" s="65"/>
      <c r="KV220" s="65"/>
      <c r="KW220" s="65"/>
      <c r="KX220" s="65"/>
      <c r="KY220" s="65"/>
      <c r="KZ220" s="65"/>
      <c r="LA220" s="65"/>
      <c r="LB220" s="65"/>
      <c r="LC220" s="65"/>
      <c r="LD220" s="65"/>
      <c r="LE220" s="65"/>
      <c r="LF220" s="65"/>
      <c r="LG220" s="65"/>
      <c r="LH220" s="65"/>
      <c r="LI220" s="65"/>
      <c r="LJ220" s="65"/>
      <c r="LK220" s="65"/>
      <c r="LL220" s="65"/>
      <c r="LM220" s="65"/>
      <c r="LN220" s="65"/>
      <c r="LO220" s="65"/>
      <c r="LP220" s="65"/>
      <c r="LQ220" s="65"/>
      <c r="LR220" s="65"/>
      <c r="LS220" s="65"/>
      <c r="LT220" s="65"/>
      <c r="LU220" s="65"/>
      <c r="LV220" s="65"/>
      <c r="LW220" s="65"/>
      <c r="LX220" s="65"/>
      <c r="LY220" s="65"/>
      <c r="LZ220" s="65"/>
      <c r="MA220" s="65"/>
      <c r="MB220" s="65"/>
      <c r="MC220" s="65"/>
      <c r="MD220" s="65"/>
      <c r="ME220" s="65"/>
      <c r="MF220" s="65"/>
      <c r="MG220" s="65"/>
      <c r="MH220" s="65"/>
      <c r="MI220" s="65"/>
      <c r="MJ220" s="65"/>
      <c r="MK220" s="65"/>
      <c r="ML220" s="65"/>
      <c r="MM220" s="65"/>
      <c r="MN220" s="65"/>
      <c r="MO220" s="65"/>
      <c r="MP220" s="65"/>
      <c r="MQ220" s="65"/>
      <c r="MR220" s="65"/>
      <c r="MS220" s="65"/>
      <c r="MT220" s="65"/>
      <c r="MU220" s="65"/>
      <c r="MV220" s="65"/>
      <c r="MW220" s="65"/>
      <c r="MX220" s="65"/>
      <c r="MY220" s="65"/>
      <c r="MZ220" s="65"/>
      <c r="NA220" s="65"/>
      <c r="NB220" s="65"/>
      <c r="NC220" s="65"/>
      <c r="ND220" s="65"/>
      <c r="NE220" s="65"/>
      <c r="NF220" s="65"/>
      <c r="NG220" s="65"/>
      <c r="NH220" s="65"/>
      <c r="NI220" s="65"/>
      <c r="NJ220" s="65"/>
      <c r="NK220" s="65"/>
      <c r="NL220" s="65"/>
      <c r="NM220" s="65"/>
      <c r="NN220" s="65"/>
      <c r="NO220" s="65"/>
      <c r="NP220" s="65"/>
      <c r="NQ220" s="65"/>
      <c r="NR220" s="65"/>
      <c r="NS220" s="65"/>
      <c r="NT220" s="65"/>
      <c r="NU220" s="65"/>
      <c r="NV220" s="65"/>
      <c r="NW220" s="65"/>
      <c r="NX220" s="65"/>
      <c r="NY220" s="65"/>
      <c r="NZ220" s="65"/>
      <c r="OA220" s="65"/>
      <c r="OB220" s="65"/>
      <c r="OC220" s="65"/>
      <c r="OD220" s="65"/>
      <c r="OE220" s="65"/>
      <c r="OF220" s="65"/>
      <c r="OG220" s="65"/>
      <c r="OH220" s="65"/>
      <c r="OI220" s="65"/>
      <c r="OJ220" s="65"/>
      <c r="OK220" s="65"/>
      <c r="OL220" s="65"/>
      <c r="OM220" s="65"/>
      <c r="ON220" s="65"/>
      <c r="OO220" s="65"/>
      <c r="OP220" s="65"/>
      <c r="OQ220" s="65"/>
      <c r="OR220" s="65"/>
      <c r="OS220" s="65"/>
      <c r="OT220" s="65"/>
      <c r="OU220" s="65"/>
      <c r="OV220" s="65"/>
      <c r="OW220" s="65"/>
      <c r="OX220" s="65"/>
      <c r="OY220" s="65"/>
      <c r="OZ220" s="65"/>
      <c r="PA220" s="65"/>
      <c r="PB220" s="65"/>
      <c r="PC220" s="65"/>
      <c r="PD220" s="65"/>
      <c r="PE220" s="65"/>
      <c r="PF220" s="65"/>
      <c r="PG220" s="65"/>
      <c r="PH220" s="65"/>
      <c r="PI220" s="65"/>
      <c r="PJ220" s="65"/>
      <c r="PK220" s="65"/>
      <c r="PL220" s="65"/>
      <c r="PM220" s="65"/>
      <c r="PN220" s="65"/>
      <c r="PO220" s="65"/>
      <c r="PP220" s="65"/>
      <c r="PQ220" s="65"/>
      <c r="PR220" s="65"/>
      <c r="PS220" s="65"/>
      <c r="PT220" s="65"/>
      <c r="PU220" s="65"/>
      <c r="PV220" s="65"/>
      <c r="PW220" s="65"/>
      <c r="PX220" s="65"/>
      <c r="PY220" s="65"/>
      <c r="PZ220" s="65"/>
      <c r="QA220" s="65"/>
      <c r="QB220" s="65"/>
      <c r="QC220" s="65"/>
      <c r="QD220" s="65"/>
      <c r="QE220" s="65"/>
      <c r="QF220" s="65"/>
      <c r="QG220" s="65"/>
      <c r="QH220" s="65"/>
      <c r="QI220" s="65"/>
      <c r="QJ220" s="65"/>
      <c r="QK220" s="65"/>
      <c r="QL220" s="65"/>
      <c r="QM220" s="65"/>
      <c r="QN220" s="65"/>
      <c r="QO220" s="65"/>
      <c r="QP220" s="65"/>
      <c r="QQ220" s="65"/>
      <c r="QR220" s="65"/>
      <c r="QS220" s="65"/>
      <c r="QT220" s="65"/>
      <c r="QU220" s="65"/>
      <c r="QV220" s="65"/>
      <c r="QW220" s="65"/>
      <c r="QX220" s="65"/>
      <c r="QY220" s="65"/>
      <c r="QZ220" s="65"/>
      <c r="RA220" s="65"/>
      <c r="RB220" s="65"/>
      <c r="RC220" s="65"/>
      <c r="RD220" s="65"/>
      <c r="RE220" s="65"/>
      <c r="RF220" s="65"/>
      <c r="RG220" s="65"/>
      <c r="RH220" s="65"/>
      <c r="RI220" s="65"/>
      <c r="RJ220" s="65"/>
      <c r="RK220" s="65"/>
      <c r="RL220" s="65"/>
      <c r="RM220" s="65"/>
      <c r="RN220" s="65"/>
      <c r="RO220" s="65"/>
      <c r="RP220" s="65"/>
      <c r="RQ220" s="65"/>
      <c r="RR220" s="65"/>
      <c r="RS220" s="65"/>
      <c r="RT220" s="65"/>
      <c r="RU220" s="65"/>
      <c r="RV220" s="65"/>
      <c r="RW220" s="65"/>
      <c r="RX220" s="65"/>
      <c r="RY220" s="65"/>
      <c r="RZ220" s="65"/>
      <c r="SA220" s="65"/>
      <c r="SB220" s="65"/>
      <c r="SC220" s="65"/>
      <c r="SD220" s="65"/>
      <c r="SE220" s="65"/>
      <c r="SF220" s="65"/>
      <c r="SG220" s="65"/>
      <c r="SH220" s="65"/>
      <c r="SI220" s="65"/>
      <c r="SJ220" s="65"/>
      <c r="SK220" s="65"/>
      <c r="SL220" s="65"/>
      <c r="SM220" s="65"/>
      <c r="SN220" s="65"/>
      <c r="SO220" s="65"/>
      <c r="SP220" s="65"/>
      <c r="SQ220" s="65"/>
      <c r="SR220" s="65"/>
      <c r="SS220" s="65"/>
      <c r="ST220" s="65"/>
      <c r="SU220" s="65"/>
      <c r="SV220" s="65"/>
      <c r="SW220" s="65"/>
      <c r="SX220" s="65"/>
      <c r="SY220" s="65"/>
      <c r="SZ220" s="65"/>
      <c r="TA220" s="65"/>
      <c r="TB220" s="65"/>
      <c r="TC220" s="65"/>
      <c r="TD220" s="65"/>
      <c r="TE220" s="65"/>
      <c r="TF220" s="65"/>
      <c r="TG220" s="65"/>
      <c r="TH220" s="65"/>
      <c r="TI220" s="65"/>
      <c r="TJ220" s="65"/>
      <c r="TK220" s="65"/>
      <c r="TL220" s="65"/>
      <c r="TM220" s="65"/>
      <c r="TN220" s="65"/>
      <c r="TO220" s="65"/>
      <c r="TP220" s="65"/>
      <c r="TQ220" s="65"/>
      <c r="TR220" s="65"/>
      <c r="TS220" s="65"/>
      <c r="TT220" s="65"/>
      <c r="TU220" s="65"/>
      <c r="TV220" s="65"/>
      <c r="TW220" s="65"/>
      <c r="TX220" s="65"/>
      <c r="TY220" s="65"/>
      <c r="TZ220" s="65"/>
      <c r="UA220" s="65"/>
      <c r="UB220" s="65"/>
      <c r="UC220" s="65"/>
      <c r="UD220" s="65"/>
      <c r="UE220" s="65"/>
      <c r="UF220" s="65"/>
      <c r="UG220" s="65"/>
      <c r="UH220" s="65"/>
      <c r="UI220" s="65"/>
      <c r="UJ220" s="65"/>
      <c r="UK220" s="65"/>
      <c r="UL220" s="65"/>
      <c r="UM220" s="65"/>
      <c r="UN220" s="65"/>
      <c r="UO220" s="65"/>
      <c r="UP220" s="65"/>
      <c r="UQ220" s="65"/>
      <c r="UR220" s="65"/>
      <c r="US220" s="65"/>
      <c r="UT220" s="65"/>
      <c r="UU220" s="65"/>
      <c r="UV220" s="65"/>
      <c r="UW220" s="65"/>
      <c r="UX220" s="65"/>
      <c r="UY220" s="65"/>
      <c r="UZ220" s="65"/>
      <c r="VA220" s="65"/>
      <c r="VB220" s="65"/>
      <c r="VC220" s="65"/>
      <c r="VD220" s="65"/>
      <c r="VE220" s="65"/>
      <c r="VF220" s="65"/>
      <c r="VG220" s="65"/>
      <c r="VH220" s="65"/>
      <c r="VI220" s="65"/>
      <c r="VJ220" s="65"/>
      <c r="VK220" s="65"/>
      <c r="VL220" s="65"/>
      <c r="VM220" s="65"/>
      <c r="VN220" s="65"/>
      <c r="VO220" s="65"/>
      <c r="VP220" s="65"/>
      <c r="VQ220" s="65"/>
      <c r="VR220" s="65"/>
      <c r="VS220" s="65"/>
      <c r="VT220" s="65"/>
      <c r="VU220" s="65"/>
      <c r="VV220" s="65"/>
      <c r="VW220" s="65"/>
      <c r="VX220" s="65"/>
      <c r="VY220" s="65"/>
      <c r="VZ220" s="65"/>
      <c r="WA220" s="65"/>
      <c r="WB220" s="65"/>
      <c r="WC220" s="65"/>
      <c r="WD220" s="65"/>
      <c r="WE220" s="65"/>
      <c r="WF220" s="65"/>
      <c r="WG220" s="65"/>
      <c r="WH220" s="65"/>
      <c r="WI220" s="65"/>
      <c r="WJ220" s="65"/>
      <c r="WK220" s="65"/>
      <c r="WL220" s="65"/>
      <c r="WM220" s="65"/>
      <c r="WN220" s="65"/>
      <c r="WO220" s="65"/>
      <c r="WP220" s="65"/>
      <c r="WQ220" s="65"/>
      <c r="WR220" s="65"/>
      <c r="WS220" s="65"/>
      <c r="WT220" s="65"/>
      <c r="WU220" s="65"/>
      <c r="WV220" s="65"/>
      <c r="WW220" s="65"/>
      <c r="WX220" s="65"/>
      <c r="WY220" s="65"/>
      <c r="WZ220" s="65"/>
      <c r="XA220" s="65"/>
      <c r="XB220" s="65"/>
      <c r="XC220" s="65"/>
      <c r="XD220" s="65"/>
      <c r="XE220" s="65"/>
      <c r="XF220" s="65"/>
      <c r="XG220" s="65"/>
      <c r="XH220" s="65"/>
      <c r="XI220" s="65"/>
      <c r="XJ220" s="65"/>
      <c r="XK220" s="65"/>
      <c r="XL220" s="65"/>
      <c r="XM220" s="65"/>
      <c r="XN220" s="65"/>
      <c r="XO220" s="65"/>
      <c r="XP220" s="65"/>
      <c r="XQ220" s="65"/>
      <c r="XR220" s="65"/>
      <c r="XS220" s="65"/>
      <c r="XT220" s="65"/>
      <c r="XU220" s="65"/>
      <c r="XV220" s="65"/>
      <c r="XW220" s="65"/>
      <c r="XX220" s="65"/>
      <c r="XY220" s="65"/>
      <c r="XZ220" s="65"/>
      <c r="YA220" s="65"/>
      <c r="YB220" s="65"/>
      <c r="YC220" s="65"/>
      <c r="YD220" s="65"/>
      <c r="YE220" s="65"/>
      <c r="YF220" s="65"/>
      <c r="YG220" s="65"/>
      <c r="YH220" s="65"/>
      <c r="YI220" s="65"/>
      <c r="YJ220" s="65"/>
      <c r="YK220" s="65"/>
      <c r="YL220" s="65"/>
      <c r="YM220" s="65"/>
      <c r="YN220" s="65"/>
      <c r="YO220" s="65"/>
      <c r="YP220" s="65"/>
      <c r="YQ220" s="65"/>
      <c r="YR220" s="65"/>
      <c r="YS220" s="65"/>
      <c r="YT220" s="65"/>
      <c r="YU220" s="65"/>
      <c r="YV220" s="65"/>
      <c r="YW220" s="65"/>
      <c r="YX220" s="65"/>
      <c r="YY220" s="65"/>
      <c r="YZ220" s="65"/>
      <c r="ZA220" s="65"/>
      <c r="ZB220" s="65"/>
      <c r="ZC220" s="65"/>
      <c r="ZD220" s="65"/>
      <c r="ZE220" s="65"/>
      <c r="ZF220" s="65"/>
      <c r="ZG220" s="65"/>
      <c r="ZH220" s="65"/>
      <c r="ZI220" s="65"/>
      <c r="ZJ220" s="65"/>
      <c r="ZK220" s="65"/>
      <c r="ZL220" s="65"/>
      <c r="ZM220" s="65"/>
      <c r="ZN220" s="65"/>
      <c r="ZO220" s="65"/>
      <c r="ZP220" s="65"/>
      <c r="ZQ220" s="65"/>
      <c r="ZR220" s="65"/>
      <c r="ZS220" s="65"/>
      <c r="ZT220" s="65"/>
      <c r="ZU220" s="65"/>
      <c r="ZV220" s="65"/>
      <c r="ZW220" s="65"/>
      <c r="ZX220" s="65"/>
      <c r="ZY220" s="65"/>
      <c r="ZZ220" s="65"/>
      <c r="AAA220" s="65"/>
      <c r="AAB220" s="65"/>
      <c r="AAC220" s="65"/>
      <c r="AAD220" s="65"/>
      <c r="AAE220" s="65"/>
      <c r="AAF220" s="65"/>
      <c r="AAG220" s="65"/>
      <c r="AAH220" s="65"/>
      <c r="AAI220" s="65"/>
      <c r="AAJ220" s="65"/>
      <c r="AAK220" s="65"/>
      <c r="AAL220" s="65"/>
      <c r="AAM220" s="65"/>
      <c r="AAN220" s="65"/>
      <c r="AAO220" s="65"/>
      <c r="AAP220" s="65"/>
      <c r="AAQ220" s="65"/>
      <c r="AAR220" s="65"/>
      <c r="AAS220" s="65"/>
      <c r="AAT220" s="65"/>
      <c r="AAU220" s="65"/>
      <c r="AAV220" s="65"/>
      <c r="AAW220" s="65"/>
      <c r="AAX220" s="65"/>
      <c r="AAY220" s="65"/>
      <c r="AAZ220" s="65"/>
      <c r="ABA220" s="65"/>
      <c r="ABB220" s="65"/>
      <c r="ABC220" s="65"/>
      <c r="ABD220" s="65"/>
      <c r="ABE220" s="65"/>
      <c r="ABF220" s="65"/>
      <c r="ABG220" s="65"/>
      <c r="ABH220" s="65"/>
      <c r="ABI220" s="65"/>
      <c r="ABJ220" s="65"/>
      <c r="ABK220" s="65"/>
      <c r="ABL220" s="65"/>
      <c r="ABM220" s="65"/>
      <c r="ABN220" s="65"/>
      <c r="ABO220" s="65"/>
      <c r="ABP220" s="65"/>
      <c r="ABQ220" s="65"/>
      <c r="ABR220" s="65"/>
      <c r="ABS220" s="65"/>
      <c r="ABT220" s="65"/>
      <c r="ABU220" s="65"/>
      <c r="ABV220" s="65"/>
      <c r="ABW220" s="65"/>
      <c r="ABX220" s="65"/>
      <c r="ABY220" s="65"/>
      <c r="ABZ220" s="65"/>
      <c r="ACA220" s="65"/>
      <c r="ACB220" s="65"/>
      <c r="ACC220" s="65"/>
      <c r="ACD220" s="65"/>
      <c r="ACE220" s="65"/>
      <c r="ACF220" s="65"/>
      <c r="ACG220" s="65"/>
      <c r="ACH220" s="65"/>
      <c r="ACI220" s="65"/>
      <c r="ACJ220" s="65"/>
      <c r="ACK220" s="65"/>
      <c r="ACL220" s="65"/>
      <c r="ACM220" s="65"/>
      <c r="ACN220" s="65"/>
      <c r="ACO220" s="65"/>
      <c r="ACP220" s="65"/>
      <c r="ACQ220" s="65"/>
      <c r="ACR220" s="65"/>
      <c r="ACS220" s="65"/>
      <c r="ACT220" s="65"/>
      <c r="ACU220" s="65"/>
      <c r="ACV220" s="65"/>
      <c r="ACW220" s="65"/>
      <c r="ACX220" s="65"/>
      <c r="ACY220" s="65"/>
      <c r="ACZ220" s="65"/>
      <c r="ADA220" s="65"/>
      <c r="ADB220" s="65"/>
      <c r="ADC220" s="65"/>
      <c r="ADD220" s="65"/>
      <c r="ADE220" s="65"/>
      <c r="ADF220" s="65"/>
      <c r="ADG220" s="65"/>
      <c r="ADH220" s="65"/>
      <c r="ADI220" s="65"/>
      <c r="ADJ220" s="65"/>
      <c r="ADK220" s="65"/>
      <c r="ADL220" s="65"/>
      <c r="ADM220" s="65"/>
      <c r="ADN220" s="65"/>
      <c r="ADO220" s="65"/>
      <c r="ADP220" s="65"/>
      <c r="ADQ220" s="65"/>
      <c r="ADR220" s="65"/>
      <c r="ADS220" s="65"/>
      <c r="ADT220" s="65"/>
      <c r="ADU220" s="65"/>
      <c r="ADV220" s="65"/>
      <c r="ADW220" s="65"/>
      <c r="ADX220" s="65"/>
      <c r="ADY220" s="65"/>
      <c r="ADZ220" s="65"/>
      <c r="AEA220" s="65"/>
      <c r="AEB220" s="65"/>
      <c r="AEC220" s="65"/>
      <c r="AED220" s="65"/>
      <c r="AEE220" s="65"/>
      <c r="AEF220" s="65"/>
      <c r="AEG220" s="65"/>
      <c r="AEH220" s="65"/>
      <c r="AEI220" s="65"/>
      <c r="AEJ220" s="65"/>
      <c r="AEK220" s="65"/>
      <c r="AEL220" s="65"/>
      <c r="AEM220" s="65"/>
      <c r="AEN220" s="65"/>
      <c r="AEO220" s="65"/>
      <c r="AEP220" s="65"/>
      <c r="AEQ220" s="65"/>
      <c r="AER220" s="65"/>
      <c r="AES220" s="65"/>
      <c r="AET220" s="65"/>
      <c r="AEU220" s="65"/>
      <c r="AEV220" s="65"/>
      <c r="AEW220" s="65"/>
      <c r="AEX220" s="65"/>
      <c r="AEY220" s="65"/>
      <c r="AEZ220" s="65"/>
      <c r="AFA220" s="65"/>
      <c r="AFB220" s="65"/>
      <c r="AFC220" s="65"/>
      <c r="AFD220" s="65"/>
      <c r="AFE220" s="65"/>
      <c r="AFF220" s="65"/>
      <c r="AFG220" s="65"/>
      <c r="AFH220" s="65"/>
      <c r="AFI220" s="65"/>
      <c r="AFJ220" s="65"/>
      <c r="AFK220" s="65"/>
      <c r="AFL220" s="65"/>
      <c r="AFM220" s="65"/>
      <c r="AFN220" s="65"/>
      <c r="AFO220" s="65"/>
      <c r="AFP220" s="65"/>
      <c r="AFQ220" s="65"/>
      <c r="AFR220" s="65"/>
      <c r="AFS220" s="65"/>
      <c r="AFT220" s="65"/>
      <c r="AFU220" s="65"/>
      <c r="AFV220" s="65"/>
      <c r="AFW220" s="65"/>
      <c r="AFX220" s="65"/>
      <c r="AFY220" s="65"/>
      <c r="AFZ220" s="65"/>
      <c r="AGA220" s="65"/>
      <c r="AGB220" s="65"/>
      <c r="AGC220" s="65"/>
      <c r="AGD220" s="65"/>
      <c r="AGE220" s="65"/>
      <c r="AGF220" s="65"/>
      <c r="AGG220" s="65"/>
      <c r="AGH220" s="65"/>
      <c r="AGI220" s="65"/>
      <c r="AGJ220" s="65"/>
      <c r="AGK220" s="65"/>
      <c r="AGL220" s="65"/>
      <c r="AGM220" s="65"/>
      <c r="AGN220" s="65"/>
      <c r="AGO220" s="65"/>
      <c r="AGP220" s="65"/>
      <c r="AGQ220" s="65"/>
      <c r="AGR220" s="65"/>
      <c r="AGS220" s="65"/>
      <c r="AGT220" s="65"/>
      <c r="AGU220" s="65"/>
      <c r="AGV220" s="65"/>
      <c r="AGW220" s="65"/>
      <c r="AGX220" s="65"/>
      <c r="AGY220" s="65"/>
      <c r="AGZ220" s="65"/>
      <c r="AHA220" s="65"/>
      <c r="AHB220" s="65"/>
      <c r="AHC220" s="65"/>
      <c r="AHD220" s="65"/>
      <c r="AHE220" s="65"/>
      <c r="AHF220" s="65"/>
      <c r="AHG220" s="65"/>
      <c r="AHH220" s="65"/>
      <c r="AHI220" s="65"/>
      <c r="AHJ220" s="65"/>
      <c r="AHK220" s="65"/>
      <c r="AHL220" s="65"/>
      <c r="AHM220" s="65"/>
      <c r="AHN220" s="65"/>
      <c r="AHO220" s="65"/>
      <c r="AHP220" s="65"/>
      <c r="AHQ220" s="65"/>
      <c r="AHR220" s="65"/>
      <c r="AHS220" s="65"/>
      <c r="AHT220" s="65"/>
      <c r="AHU220" s="65"/>
      <c r="AHV220" s="65"/>
      <c r="AHW220" s="65"/>
      <c r="AHX220" s="65"/>
      <c r="AHY220" s="65"/>
      <c r="AHZ220" s="65"/>
      <c r="AIA220" s="65"/>
      <c r="AIB220" s="65"/>
      <c r="AIC220" s="65"/>
      <c r="AID220" s="65"/>
      <c r="AIE220" s="65"/>
      <c r="AIF220" s="65"/>
      <c r="AIG220" s="65"/>
      <c r="AIH220" s="65"/>
      <c r="AII220" s="65"/>
      <c r="AIJ220" s="65"/>
      <c r="AIK220" s="65"/>
      <c r="AIL220" s="65"/>
      <c r="AIM220" s="65"/>
      <c r="AIN220" s="65"/>
      <c r="AIO220" s="65"/>
      <c r="AIP220" s="65"/>
      <c r="AIQ220" s="65"/>
      <c r="AIR220" s="65"/>
      <c r="AIS220" s="65"/>
      <c r="AIT220" s="65"/>
      <c r="AIU220" s="65"/>
      <c r="AIV220" s="65"/>
      <c r="AIW220" s="65"/>
      <c r="AIX220" s="65"/>
      <c r="AIY220" s="65"/>
      <c r="AIZ220" s="65"/>
      <c r="AJA220" s="65"/>
      <c r="AJB220" s="65"/>
      <c r="AJC220" s="65"/>
      <c r="AJD220" s="65"/>
      <c r="AJE220" s="65"/>
      <c r="AJF220" s="65"/>
      <c r="AJG220" s="65"/>
      <c r="AJH220" s="65"/>
      <c r="AJI220" s="65"/>
      <c r="AJJ220" s="65"/>
      <c r="AJK220" s="65"/>
      <c r="AJL220" s="65"/>
      <c r="AJM220" s="65"/>
      <c r="AJN220" s="65"/>
      <c r="AJO220" s="65"/>
      <c r="AJP220" s="65"/>
      <c r="AJQ220" s="65"/>
      <c r="AJR220" s="65"/>
      <c r="AJS220" s="65"/>
      <c r="AJT220" s="65"/>
      <c r="AJU220" s="65"/>
      <c r="AJV220" s="65"/>
      <c r="AJW220" s="65"/>
      <c r="AJX220" s="65"/>
      <c r="AJY220" s="65"/>
      <c r="AJZ220" s="65"/>
      <c r="AKA220" s="65"/>
      <c r="AKB220" s="65"/>
      <c r="AKC220" s="65"/>
      <c r="AKD220" s="65"/>
      <c r="AKE220" s="65"/>
      <c r="AKF220" s="65"/>
      <c r="AKG220" s="65"/>
      <c r="AKH220" s="65"/>
      <c r="AKI220" s="65"/>
      <c r="AKJ220" s="65"/>
      <c r="AKK220" s="65"/>
      <c r="AKL220" s="65"/>
      <c r="AKM220" s="65"/>
      <c r="AKN220" s="65"/>
      <c r="AKO220" s="65"/>
      <c r="AKP220" s="65"/>
      <c r="AKQ220" s="65"/>
      <c r="AKR220" s="65"/>
      <c r="AKS220" s="65"/>
      <c r="AKT220" s="65"/>
      <c r="AKU220" s="65"/>
      <c r="AKV220" s="65"/>
      <c r="AKW220" s="65"/>
      <c r="AKX220" s="65"/>
      <c r="AKY220" s="65"/>
      <c r="AKZ220" s="65"/>
      <c r="ALA220" s="65"/>
      <c r="ALB220" s="65"/>
      <c r="ALC220" s="65"/>
      <c r="ALD220" s="65"/>
      <c r="ALE220" s="65"/>
      <c r="ALF220" s="65"/>
      <c r="ALG220" s="65"/>
      <c r="ALH220" s="65"/>
      <c r="ALI220" s="65"/>
      <c r="ALJ220" s="65"/>
      <c r="ALK220" s="65"/>
      <c r="ALL220" s="65"/>
      <c r="ALM220" s="65"/>
      <c r="ALN220" s="65"/>
      <c r="ALO220" s="65"/>
      <c r="ALP220" s="65"/>
      <c r="ALQ220" s="65"/>
      <c r="ALR220" s="65"/>
      <c r="ALS220" s="65"/>
      <c r="ALT220" s="65"/>
      <c r="ALU220" s="65"/>
      <c r="ALV220" s="65"/>
      <c r="ALW220" s="65"/>
      <c r="ALX220" s="65"/>
      <c r="ALY220" s="65"/>
      <c r="ALZ220" s="65"/>
      <c r="AMA220" s="65"/>
      <c r="AMB220" s="65"/>
      <c r="AMC220" s="65"/>
      <c r="AMD220" s="65"/>
      <c r="AME220" s="65"/>
      <c r="AMF220" s="65"/>
      <c r="AMG220" s="65"/>
      <c r="AMH220" s="65"/>
      <c r="AMI220" s="65"/>
    </row>
    <row r="221" spans="1:1023" s="71" customFormat="1">
      <c r="A221" s="81" t="s">
        <v>62</v>
      </c>
      <c r="B221" s="81">
        <v>2003</v>
      </c>
      <c r="C221" s="81" t="s">
        <v>206</v>
      </c>
      <c r="D221" s="81">
        <v>372</v>
      </c>
      <c r="E221" s="81" t="s">
        <v>207</v>
      </c>
      <c r="F221" s="65">
        <v>1185</v>
      </c>
      <c r="G221" s="24" t="s">
        <v>126</v>
      </c>
      <c r="H221" s="24" t="s">
        <v>127</v>
      </c>
      <c r="I221" s="101">
        <v>1</v>
      </c>
      <c r="J221" s="65">
        <v>1</v>
      </c>
      <c r="K221" s="65">
        <v>4</v>
      </c>
      <c r="L221" s="65">
        <v>15</v>
      </c>
      <c r="M221" s="65">
        <v>2000</v>
      </c>
      <c r="N221" s="65">
        <v>8000</v>
      </c>
      <c r="O221" s="65">
        <v>500000</v>
      </c>
      <c r="P221" s="75">
        <f t="shared" si="55"/>
        <v>0.4</v>
      </c>
      <c r="Q221" s="75">
        <f t="shared" si="63"/>
        <v>1.6</v>
      </c>
      <c r="R221" s="65">
        <v>1</v>
      </c>
      <c r="S221" s="65">
        <v>1</v>
      </c>
      <c r="T221" s="65">
        <v>1</v>
      </c>
      <c r="U221" s="65">
        <v>0</v>
      </c>
      <c r="V221" s="65">
        <v>1</v>
      </c>
      <c r="W221" s="65">
        <v>0</v>
      </c>
      <c r="X221" s="76">
        <f t="shared" si="58"/>
        <v>0.66666666666666663</v>
      </c>
      <c r="Y221" s="65" t="s">
        <v>33</v>
      </c>
      <c r="Z221" s="65">
        <v>0</v>
      </c>
      <c r="AA221" s="65">
        <v>-1</v>
      </c>
      <c r="AB221" s="65" t="s">
        <v>69</v>
      </c>
      <c r="AC221" s="65">
        <v>0</v>
      </c>
      <c r="AD221" s="65">
        <v>0</v>
      </c>
      <c r="AE221" s="65">
        <v>0</v>
      </c>
      <c r="AF221" s="65">
        <v>0</v>
      </c>
      <c r="AG221" s="65">
        <v>1</v>
      </c>
      <c r="AH221" s="76">
        <f t="shared" si="59"/>
        <v>0</v>
      </c>
      <c r="AI221" s="76">
        <f t="shared" si="60"/>
        <v>0.33333333333333331</v>
      </c>
      <c r="AJ221" s="25">
        <v>922</v>
      </c>
      <c r="AK221" s="65">
        <v>1</v>
      </c>
      <c r="AL221" s="65">
        <v>1</v>
      </c>
      <c r="AM221" s="65" t="s">
        <v>33</v>
      </c>
      <c r="AN221" s="65">
        <v>1</v>
      </c>
      <c r="AO221" s="65">
        <v>1</v>
      </c>
      <c r="AP221" s="65" t="s">
        <v>33</v>
      </c>
      <c r="AQ221" s="65" t="s">
        <v>33</v>
      </c>
      <c r="AR221" s="65" t="s">
        <v>33</v>
      </c>
      <c r="AS221" s="65" t="s">
        <v>33</v>
      </c>
      <c r="AT221" s="65" t="s">
        <v>33</v>
      </c>
      <c r="AU221" s="65" t="s">
        <v>33</v>
      </c>
      <c r="AV221" s="65">
        <v>1</v>
      </c>
      <c r="AW221" s="65" t="s">
        <v>33</v>
      </c>
      <c r="AX221" s="65" t="s">
        <v>33</v>
      </c>
      <c r="AY221" s="65" t="s">
        <v>33</v>
      </c>
      <c r="AZ221" s="76">
        <f t="shared" si="64"/>
        <v>1</v>
      </c>
      <c r="BA221" s="65">
        <v>0</v>
      </c>
      <c r="BB221" s="65" t="s">
        <v>33</v>
      </c>
      <c r="BC221" s="65">
        <v>121</v>
      </c>
      <c r="BD221" s="65">
        <v>0</v>
      </c>
      <c r="BE221" s="65" t="s">
        <v>33</v>
      </c>
      <c r="BF221" s="65">
        <v>121</v>
      </c>
      <c r="BG221" s="65"/>
      <c r="BH221" s="65"/>
      <c r="BI221" s="65"/>
      <c r="BJ221" s="65"/>
      <c r="BK221" s="65"/>
      <c r="BL221" s="65"/>
      <c r="BM221" s="65"/>
      <c r="BN221" s="65"/>
      <c r="BO221" s="65"/>
      <c r="BP221" s="65"/>
      <c r="BQ221" s="65"/>
      <c r="BR221" s="65"/>
      <c r="BS221" s="65"/>
      <c r="BT221" s="65"/>
      <c r="BU221" s="65"/>
      <c r="BV221" s="65"/>
      <c r="BW221" s="65"/>
      <c r="BX221" s="65"/>
      <c r="BY221" s="65"/>
      <c r="BZ221" s="65"/>
      <c r="CA221" s="65"/>
      <c r="CB221" s="65"/>
      <c r="CC221" s="65"/>
      <c r="CD221" s="65"/>
      <c r="CE221" s="65"/>
      <c r="CF221" s="65"/>
      <c r="CG221" s="65"/>
      <c r="CH221" s="65"/>
      <c r="CI221" s="65"/>
      <c r="CJ221" s="65"/>
      <c r="CK221" s="65"/>
      <c r="CL221" s="65"/>
      <c r="CM221" s="65"/>
      <c r="CN221" s="65"/>
      <c r="CO221" s="65"/>
      <c r="CP221" s="65"/>
      <c r="CQ221" s="65"/>
      <c r="CR221" s="65"/>
      <c r="CS221" s="65"/>
      <c r="CT221" s="65"/>
      <c r="CU221" s="65"/>
      <c r="CV221" s="65"/>
      <c r="CW221" s="65"/>
      <c r="CX221" s="65"/>
      <c r="CY221" s="65"/>
      <c r="CZ221" s="65"/>
      <c r="DA221" s="65"/>
      <c r="DB221" s="65"/>
      <c r="DC221" s="65"/>
      <c r="DD221" s="65"/>
      <c r="DE221" s="65"/>
      <c r="DF221" s="65"/>
      <c r="DG221" s="65"/>
      <c r="DH221" s="65"/>
      <c r="DI221" s="65"/>
      <c r="DJ221" s="65"/>
      <c r="DK221" s="65"/>
      <c r="DL221" s="65"/>
      <c r="DM221" s="65"/>
      <c r="DN221" s="65"/>
      <c r="DO221" s="65"/>
      <c r="DP221" s="65"/>
      <c r="DQ221" s="65"/>
      <c r="DR221" s="65"/>
      <c r="DS221" s="65"/>
      <c r="DT221" s="65"/>
      <c r="DU221" s="65"/>
      <c r="DV221" s="65"/>
      <c r="DW221" s="65"/>
      <c r="DX221" s="65"/>
      <c r="DY221" s="65"/>
      <c r="DZ221" s="65"/>
      <c r="EA221" s="65"/>
      <c r="EB221" s="65"/>
      <c r="EC221" s="65"/>
      <c r="ED221" s="65"/>
      <c r="EE221" s="65"/>
      <c r="EF221" s="65"/>
      <c r="EG221" s="65"/>
      <c r="EH221" s="65"/>
      <c r="EI221" s="65"/>
      <c r="EJ221" s="65"/>
      <c r="EK221" s="65"/>
      <c r="EL221" s="65"/>
      <c r="EM221" s="65"/>
      <c r="EN221" s="65"/>
      <c r="EO221" s="65"/>
      <c r="EP221" s="65"/>
      <c r="EQ221" s="65"/>
      <c r="ER221" s="65"/>
      <c r="ES221" s="65"/>
      <c r="ET221" s="65"/>
      <c r="EU221" s="65"/>
      <c r="EV221" s="65"/>
      <c r="EW221" s="65"/>
      <c r="EX221" s="65"/>
      <c r="EY221" s="65"/>
      <c r="EZ221" s="65"/>
      <c r="FA221" s="65"/>
      <c r="FB221" s="65"/>
      <c r="FC221" s="65"/>
      <c r="FD221" s="65"/>
      <c r="FE221" s="65"/>
      <c r="FF221" s="65"/>
      <c r="FG221" s="65"/>
      <c r="FH221" s="65"/>
      <c r="FI221" s="65"/>
      <c r="FJ221" s="65"/>
      <c r="FK221" s="65"/>
      <c r="FL221" s="65"/>
      <c r="FM221" s="65"/>
      <c r="FN221" s="65"/>
      <c r="FO221" s="65"/>
      <c r="FP221" s="65"/>
      <c r="FQ221" s="65"/>
      <c r="FR221" s="65"/>
      <c r="FS221" s="65"/>
      <c r="FT221" s="65"/>
      <c r="FU221" s="65"/>
      <c r="FV221" s="65"/>
      <c r="FW221" s="65"/>
      <c r="FX221" s="65"/>
      <c r="FY221" s="65"/>
      <c r="FZ221" s="65"/>
      <c r="GA221" s="65"/>
      <c r="GB221" s="65"/>
      <c r="GC221" s="65"/>
      <c r="GD221" s="65"/>
      <c r="GE221" s="65"/>
      <c r="GF221" s="65"/>
      <c r="GG221" s="65"/>
      <c r="GH221" s="65"/>
      <c r="GI221" s="65"/>
      <c r="GJ221" s="65"/>
      <c r="GK221" s="65"/>
      <c r="GL221" s="65"/>
      <c r="GM221" s="65"/>
      <c r="GN221" s="65"/>
      <c r="GO221" s="65"/>
      <c r="GP221" s="65"/>
      <c r="GQ221" s="65"/>
      <c r="GR221" s="65"/>
      <c r="GS221" s="65"/>
      <c r="GT221" s="65"/>
      <c r="GU221" s="65"/>
      <c r="GV221" s="65"/>
      <c r="GW221" s="65"/>
      <c r="GX221" s="65"/>
      <c r="GY221" s="65"/>
      <c r="GZ221" s="65"/>
      <c r="HA221" s="65"/>
      <c r="HB221" s="65"/>
      <c r="HC221" s="65"/>
      <c r="HD221" s="65"/>
      <c r="HE221" s="65"/>
      <c r="HF221" s="65"/>
      <c r="HG221" s="65"/>
      <c r="HH221" s="65"/>
      <c r="HI221" s="65"/>
      <c r="HJ221" s="65"/>
      <c r="HK221" s="65"/>
      <c r="HL221" s="65"/>
      <c r="HM221" s="65"/>
      <c r="HN221" s="65"/>
      <c r="HO221" s="65"/>
      <c r="HP221" s="65"/>
      <c r="HQ221" s="65"/>
      <c r="HR221" s="65"/>
      <c r="HS221" s="65"/>
      <c r="HT221" s="65"/>
      <c r="HU221" s="65"/>
      <c r="HV221" s="65"/>
      <c r="HW221" s="65"/>
      <c r="HX221" s="65"/>
      <c r="HY221" s="65"/>
      <c r="HZ221" s="65"/>
      <c r="IA221" s="65"/>
      <c r="IB221" s="65"/>
      <c r="IC221" s="65"/>
      <c r="ID221" s="65"/>
      <c r="IE221" s="65"/>
      <c r="IF221" s="65"/>
      <c r="IG221" s="65"/>
      <c r="IH221" s="65"/>
      <c r="II221" s="65"/>
      <c r="IJ221" s="65"/>
      <c r="IK221" s="65"/>
      <c r="IL221" s="65"/>
      <c r="IM221" s="65"/>
      <c r="IN221" s="65"/>
      <c r="IO221" s="65"/>
      <c r="IP221" s="65"/>
      <c r="IQ221" s="65"/>
      <c r="IR221" s="65"/>
      <c r="IS221" s="65"/>
      <c r="IT221" s="65"/>
      <c r="IU221" s="65"/>
      <c r="IV221" s="65"/>
      <c r="IW221" s="65"/>
      <c r="IX221" s="65"/>
      <c r="IY221" s="65"/>
      <c r="IZ221" s="65"/>
      <c r="JA221" s="65"/>
      <c r="JB221" s="65"/>
      <c r="JC221" s="65"/>
      <c r="JD221" s="65"/>
      <c r="JE221" s="65"/>
      <c r="JF221" s="65"/>
      <c r="JG221" s="65"/>
      <c r="JH221" s="65"/>
      <c r="JI221" s="65"/>
      <c r="JJ221" s="65"/>
      <c r="JK221" s="65"/>
      <c r="JL221" s="65"/>
      <c r="JM221" s="65"/>
      <c r="JN221" s="65"/>
      <c r="JO221" s="65"/>
      <c r="JP221" s="65"/>
      <c r="JQ221" s="65"/>
      <c r="JR221" s="65"/>
      <c r="JS221" s="65"/>
      <c r="JT221" s="65"/>
      <c r="JU221" s="65"/>
      <c r="JV221" s="65"/>
      <c r="JW221" s="65"/>
      <c r="JX221" s="65"/>
      <c r="JY221" s="65"/>
      <c r="JZ221" s="65"/>
      <c r="KA221" s="65"/>
      <c r="KB221" s="65"/>
      <c r="KC221" s="65"/>
      <c r="KD221" s="65"/>
      <c r="KE221" s="65"/>
      <c r="KF221" s="65"/>
      <c r="KG221" s="65"/>
      <c r="KH221" s="65"/>
      <c r="KI221" s="65"/>
      <c r="KJ221" s="65"/>
      <c r="KK221" s="65"/>
      <c r="KL221" s="65"/>
      <c r="KM221" s="65"/>
      <c r="KN221" s="65"/>
      <c r="KO221" s="65"/>
      <c r="KP221" s="65"/>
      <c r="KQ221" s="65"/>
      <c r="KR221" s="65"/>
      <c r="KS221" s="65"/>
      <c r="KT221" s="65"/>
      <c r="KU221" s="65"/>
      <c r="KV221" s="65"/>
      <c r="KW221" s="65"/>
      <c r="KX221" s="65"/>
      <c r="KY221" s="65"/>
      <c r="KZ221" s="65"/>
      <c r="LA221" s="65"/>
      <c r="LB221" s="65"/>
      <c r="LC221" s="65"/>
      <c r="LD221" s="65"/>
      <c r="LE221" s="65"/>
      <c r="LF221" s="65"/>
      <c r="LG221" s="65"/>
      <c r="LH221" s="65"/>
      <c r="LI221" s="65"/>
      <c r="LJ221" s="65"/>
      <c r="LK221" s="65"/>
      <c r="LL221" s="65"/>
      <c r="LM221" s="65"/>
      <c r="LN221" s="65"/>
      <c r="LO221" s="65"/>
      <c r="LP221" s="65"/>
      <c r="LQ221" s="65"/>
      <c r="LR221" s="65"/>
      <c r="LS221" s="65"/>
      <c r="LT221" s="65"/>
      <c r="LU221" s="65"/>
      <c r="LV221" s="65"/>
      <c r="LW221" s="65"/>
      <c r="LX221" s="65"/>
      <c r="LY221" s="65"/>
      <c r="LZ221" s="65"/>
      <c r="MA221" s="65"/>
      <c r="MB221" s="65"/>
      <c r="MC221" s="65"/>
      <c r="MD221" s="65"/>
      <c r="ME221" s="65"/>
      <c r="MF221" s="65"/>
      <c r="MG221" s="65"/>
      <c r="MH221" s="65"/>
      <c r="MI221" s="65"/>
      <c r="MJ221" s="65"/>
      <c r="MK221" s="65"/>
      <c r="ML221" s="65"/>
      <c r="MM221" s="65"/>
      <c r="MN221" s="65"/>
      <c r="MO221" s="65"/>
      <c r="MP221" s="65"/>
      <c r="MQ221" s="65"/>
      <c r="MR221" s="65"/>
      <c r="MS221" s="65"/>
      <c r="MT221" s="65"/>
      <c r="MU221" s="65"/>
      <c r="MV221" s="65"/>
      <c r="MW221" s="65"/>
      <c r="MX221" s="65"/>
      <c r="MY221" s="65"/>
      <c r="MZ221" s="65"/>
      <c r="NA221" s="65"/>
      <c r="NB221" s="65"/>
      <c r="NC221" s="65"/>
      <c r="ND221" s="65"/>
      <c r="NE221" s="65"/>
      <c r="NF221" s="65"/>
      <c r="NG221" s="65"/>
      <c r="NH221" s="65"/>
      <c r="NI221" s="65"/>
      <c r="NJ221" s="65"/>
      <c r="NK221" s="65"/>
      <c r="NL221" s="65"/>
      <c r="NM221" s="65"/>
      <c r="NN221" s="65"/>
      <c r="NO221" s="65"/>
      <c r="NP221" s="65"/>
      <c r="NQ221" s="65"/>
      <c r="NR221" s="65"/>
      <c r="NS221" s="65"/>
      <c r="NT221" s="65"/>
      <c r="NU221" s="65"/>
      <c r="NV221" s="65"/>
      <c r="NW221" s="65"/>
      <c r="NX221" s="65"/>
      <c r="NY221" s="65"/>
      <c r="NZ221" s="65"/>
      <c r="OA221" s="65"/>
      <c r="OB221" s="65"/>
      <c r="OC221" s="65"/>
      <c r="OD221" s="65"/>
      <c r="OE221" s="65"/>
      <c r="OF221" s="65"/>
      <c r="OG221" s="65"/>
      <c r="OH221" s="65"/>
      <c r="OI221" s="65"/>
      <c r="OJ221" s="65"/>
      <c r="OK221" s="65"/>
      <c r="OL221" s="65"/>
      <c r="OM221" s="65"/>
      <c r="ON221" s="65"/>
      <c r="OO221" s="65"/>
      <c r="OP221" s="65"/>
      <c r="OQ221" s="65"/>
      <c r="OR221" s="65"/>
      <c r="OS221" s="65"/>
      <c r="OT221" s="65"/>
      <c r="OU221" s="65"/>
      <c r="OV221" s="65"/>
      <c r="OW221" s="65"/>
      <c r="OX221" s="65"/>
      <c r="OY221" s="65"/>
      <c r="OZ221" s="65"/>
      <c r="PA221" s="65"/>
      <c r="PB221" s="65"/>
      <c r="PC221" s="65"/>
      <c r="PD221" s="65"/>
      <c r="PE221" s="65"/>
      <c r="PF221" s="65"/>
      <c r="PG221" s="65"/>
      <c r="PH221" s="65"/>
      <c r="PI221" s="65"/>
      <c r="PJ221" s="65"/>
      <c r="PK221" s="65"/>
      <c r="PL221" s="65"/>
      <c r="PM221" s="65"/>
      <c r="PN221" s="65"/>
      <c r="PO221" s="65"/>
      <c r="PP221" s="65"/>
      <c r="PQ221" s="65"/>
      <c r="PR221" s="65"/>
      <c r="PS221" s="65"/>
      <c r="PT221" s="65"/>
      <c r="PU221" s="65"/>
      <c r="PV221" s="65"/>
      <c r="PW221" s="65"/>
      <c r="PX221" s="65"/>
      <c r="PY221" s="65"/>
      <c r="PZ221" s="65"/>
      <c r="QA221" s="65"/>
      <c r="QB221" s="65"/>
      <c r="QC221" s="65"/>
      <c r="QD221" s="65"/>
      <c r="QE221" s="65"/>
      <c r="QF221" s="65"/>
      <c r="QG221" s="65"/>
      <c r="QH221" s="65"/>
      <c r="QI221" s="65"/>
      <c r="QJ221" s="65"/>
      <c r="QK221" s="65"/>
      <c r="QL221" s="65"/>
      <c r="QM221" s="65"/>
      <c r="QN221" s="65"/>
      <c r="QO221" s="65"/>
      <c r="QP221" s="65"/>
      <c r="QQ221" s="65"/>
      <c r="QR221" s="65"/>
      <c r="QS221" s="65"/>
      <c r="QT221" s="65"/>
      <c r="QU221" s="65"/>
      <c r="QV221" s="65"/>
      <c r="QW221" s="65"/>
      <c r="QX221" s="65"/>
      <c r="QY221" s="65"/>
      <c r="QZ221" s="65"/>
      <c r="RA221" s="65"/>
      <c r="RB221" s="65"/>
      <c r="RC221" s="65"/>
      <c r="RD221" s="65"/>
      <c r="RE221" s="65"/>
      <c r="RF221" s="65"/>
      <c r="RG221" s="65"/>
      <c r="RH221" s="65"/>
      <c r="RI221" s="65"/>
      <c r="RJ221" s="65"/>
      <c r="RK221" s="65"/>
      <c r="RL221" s="65"/>
      <c r="RM221" s="65"/>
      <c r="RN221" s="65"/>
      <c r="RO221" s="65"/>
      <c r="RP221" s="65"/>
      <c r="RQ221" s="65"/>
      <c r="RR221" s="65"/>
      <c r="RS221" s="65"/>
      <c r="RT221" s="65"/>
      <c r="RU221" s="65"/>
      <c r="RV221" s="65"/>
      <c r="RW221" s="65"/>
      <c r="RX221" s="65"/>
      <c r="RY221" s="65"/>
      <c r="RZ221" s="65"/>
      <c r="SA221" s="65"/>
      <c r="SB221" s="65"/>
      <c r="SC221" s="65"/>
      <c r="SD221" s="65"/>
      <c r="SE221" s="65"/>
      <c r="SF221" s="65"/>
      <c r="SG221" s="65"/>
      <c r="SH221" s="65"/>
      <c r="SI221" s="65"/>
      <c r="SJ221" s="65"/>
      <c r="SK221" s="65"/>
      <c r="SL221" s="65"/>
      <c r="SM221" s="65"/>
      <c r="SN221" s="65"/>
      <c r="SO221" s="65"/>
      <c r="SP221" s="65"/>
      <c r="SQ221" s="65"/>
      <c r="SR221" s="65"/>
      <c r="SS221" s="65"/>
      <c r="ST221" s="65"/>
      <c r="SU221" s="65"/>
      <c r="SV221" s="65"/>
      <c r="SW221" s="65"/>
      <c r="SX221" s="65"/>
      <c r="SY221" s="65"/>
      <c r="SZ221" s="65"/>
      <c r="TA221" s="65"/>
      <c r="TB221" s="65"/>
      <c r="TC221" s="65"/>
      <c r="TD221" s="65"/>
      <c r="TE221" s="65"/>
      <c r="TF221" s="65"/>
      <c r="TG221" s="65"/>
      <c r="TH221" s="65"/>
      <c r="TI221" s="65"/>
      <c r="TJ221" s="65"/>
      <c r="TK221" s="65"/>
      <c r="TL221" s="65"/>
      <c r="TM221" s="65"/>
      <c r="TN221" s="65"/>
      <c r="TO221" s="65"/>
      <c r="TP221" s="65"/>
      <c r="TQ221" s="65"/>
      <c r="TR221" s="65"/>
      <c r="TS221" s="65"/>
      <c r="TT221" s="65"/>
      <c r="TU221" s="65"/>
      <c r="TV221" s="65"/>
      <c r="TW221" s="65"/>
      <c r="TX221" s="65"/>
      <c r="TY221" s="65"/>
      <c r="TZ221" s="65"/>
      <c r="UA221" s="65"/>
      <c r="UB221" s="65"/>
      <c r="UC221" s="65"/>
      <c r="UD221" s="65"/>
      <c r="UE221" s="65"/>
      <c r="UF221" s="65"/>
      <c r="UG221" s="65"/>
      <c r="UH221" s="65"/>
      <c r="UI221" s="65"/>
      <c r="UJ221" s="65"/>
      <c r="UK221" s="65"/>
      <c r="UL221" s="65"/>
      <c r="UM221" s="65"/>
      <c r="UN221" s="65"/>
      <c r="UO221" s="65"/>
      <c r="UP221" s="65"/>
      <c r="UQ221" s="65"/>
      <c r="UR221" s="65"/>
      <c r="US221" s="65"/>
      <c r="UT221" s="65"/>
      <c r="UU221" s="65"/>
      <c r="UV221" s="65"/>
      <c r="UW221" s="65"/>
      <c r="UX221" s="65"/>
      <c r="UY221" s="65"/>
      <c r="UZ221" s="65"/>
      <c r="VA221" s="65"/>
      <c r="VB221" s="65"/>
      <c r="VC221" s="65"/>
      <c r="VD221" s="65"/>
      <c r="VE221" s="65"/>
      <c r="VF221" s="65"/>
      <c r="VG221" s="65"/>
      <c r="VH221" s="65"/>
      <c r="VI221" s="65"/>
      <c r="VJ221" s="65"/>
      <c r="VK221" s="65"/>
      <c r="VL221" s="65"/>
      <c r="VM221" s="65"/>
      <c r="VN221" s="65"/>
      <c r="VO221" s="65"/>
      <c r="VP221" s="65"/>
      <c r="VQ221" s="65"/>
      <c r="VR221" s="65"/>
      <c r="VS221" s="65"/>
      <c r="VT221" s="65"/>
      <c r="VU221" s="65"/>
      <c r="VV221" s="65"/>
      <c r="VW221" s="65"/>
      <c r="VX221" s="65"/>
      <c r="VY221" s="65"/>
      <c r="VZ221" s="65"/>
      <c r="WA221" s="65"/>
      <c r="WB221" s="65"/>
      <c r="WC221" s="65"/>
      <c r="WD221" s="65"/>
      <c r="WE221" s="65"/>
      <c r="WF221" s="65"/>
      <c r="WG221" s="65"/>
      <c r="WH221" s="65"/>
      <c r="WI221" s="65"/>
      <c r="WJ221" s="65"/>
      <c r="WK221" s="65"/>
      <c r="WL221" s="65"/>
      <c r="WM221" s="65"/>
      <c r="WN221" s="65"/>
      <c r="WO221" s="65"/>
      <c r="WP221" s="65"/>
      <c r="WQ221" s="65"/>
      <c r="WR221" s="65"/>
      <c r="WS221" s="65"/>
      <c r="WT221" s="65"/>
      <c r="WU221" s="65"/>
      <c r="WV221" s="65"/>
      <c r="WW221" s="65"/>
      <c r="WX221" s="65"/>
      <c r="WY221" s="65"/>
      <c r="WZ221" s="65"/>
      <c r="XA221" s="65"/>
      <c r="XB221" s="65"/>
      <c r="XC221" s="65"/>
      <c r="XD221" s="65"/>
      <c r="XE221" s="65"/>
      <c r="XF221" s="65"/>
      <c r="XG221" s="65"/>
      <c r="XH221" s="65"/>
      <c r="XI221" s="65"/>
      <c r="XJ221" s="65"/>
      <c r="XK221" s="65"/>
      <c r="XL221" s="65"/>
      <c r="XM221" s="65"/>
      <c r="XN221" s="65"/>
      <c r="XO221" s="65"/>
      <c r="XP221" s="65"/>
      <c r="XQ221" s="65"/>
      <c r="XR221" s="65"/>
      <c r="XS221" s="65"/>
      <c r="XT221" s="65"/>
      <c r="XU221" s="65"/>
      <c r="XV221" s="65"/>
      <c r="XW221" s="65"/>
      <c r="XX221" s="65"/>
      <c r="XY221" s="65"/>
      <c r="XZ221" s="65"/>
      <c r="YA221" s="65"/>
      <c r="YB221" s="65"/>
      <c r="YC221" s="65"/>
      <c r="YD221" s="65"/>
      <c r="YE221" s="65"/>
      <c r="YF221" s="65"/>
      <c r="YG221" s="65"/>
      <c r="YH221" s="65"/>
      <c r="YI221" s="65"/>
      <c r="YJ221" s="65"/>
      <c r="YK221" s="65"/>
      <c r="YL221" s="65"/>
      <c r="YM221" s="65"/>
      <c r="YN221" s="65"/>
      <c r="YO221" s="65"/>
      <c r="YP221" s="65"/>
      <c r="YQ221" s="65"/>
      <c r="YR221" s="65"/>
      <c r="YS221" s="65"/>
      <c r="YT221" s="65"/>
      <c r="YU221" s="65"/>
      <c r="YV221" s="65"/>
      <c r="YW221" s="65"/>
      <c r="YX221" s="65"/>
      <c r="YY221" s="65"/>
      <c r="YZ221" s="65"/>
      <c r="ZA221" s="65"/>
      <c r="ZB221" s="65"/>
      <c r="ZC221" s="65"/>
      <c r="ZD221" s="65"/>
      <c r="ZE221" s="65"/>
      <c r="ZF221" s="65"/>
      <c r="ZG221" s="65"/>
      <c r="ZH221" s="65"/>
      <c r="ZI221" s="65"/>
      <c r="ZJ221" s="65"/>
      <c r="ZK221" s="65"/>
      <c r="ZL221" s="65"/>
      <c r="ZM221" s="65"/>
      <c r="ZN221" s="65"/>
      <c r="ZO221" s="65"/>
      <c r="ZP221" s="65"/>
      <c r="ZQ221" s="65"/>
      <c r="ZR221" s="65"/>
      <c r="ZS221" s="65"/>
      <c r="ZT221" s="65"/>
      <c r="ZU221" s="65"/>
      <c r="ZV221" s="65"/>
      <c r="ZW221" s="65"/>
      <c r="ZX221" s="65"/>
      <c r="ZY221" s="65"/>
      <c r="ZZ221" s="65"/>
      <c r="AAA221" s="65"/>
      <c r="AAB221" s="65"/>
      <c r="AAC221" s="65"/>
      <c r="AAD221" s="65"/>
      <c r="AAE221" s="65"/>
      <c r="AAF221" s="65"/>
      <c r="AAG221" s="65"/>
      <c r="AAH221" s="65"/>
      <c r="AAI221" s="65"/>
      <c r="AAJ221" s="65"/>
      <c r="AAK221" s="65"/>
      <c r="AAL221" s="65"/>
      <c r="AAM221" s="65"/>
      <c r="AAN221" s="65"/>
      <c r="AAO221" s="65"/>
      <c r="AAP221" s="65"/>
      <c r="AAQ221" s="65"/>
      <c r="AAR221" s="65"/>
      <c r="AAS221" s="65"/>
      <c r="AAT221" s="65"/>
      <c r="AAU221" s="65"/>
      <c r="AAV221" s="65"/>
      <c r="AAW221" s="65"/>
      <c r="AAX221" s="65"/>
      <c r="AAY221" s="65"/>
      <c r="AAZ221" s="65"/>
      <c r="ABA221" s="65"/>
      <c r="ABB221" s="65"/>
      <c r="ABC221" s="65"/>
      <c r="ABD221" s="65"/>
      <c r="ABE221" s="65"/>
      <c r="ABF221" s="65"/>
      <c r="ABG221" s="65"/>
      <c r="ABH221" s="65"/>
      <c r="ABI221" s="65"/>
      <c r="ABJ221" s="65"/>
      <c r="ABK221" s="65"/>
      <c r="ABL221" s="65"/>
      <c r="ABM221" s="65"/>
      <c r="ABN221" s="65"/>
      <c r="ABO221" s="65"/>
      <c r="ABP221" s="65"/>
      <c r="ABQ221" s="65"/>
      <c r="ABR221" s="65"/>
      <c r="ABS221" s="65"/>
      <c r="ABT221" s="65"/>
      <c r="ABU221" s="65"/>
      <c r="ABV221" s="65"/>
      <c r="ABW221" s="65"/>
      <c r="ABX221" s="65"/>
      <c r="ABY221" s="65"/>
      <c r="ABZ221" s="65"/>
      <c r="ACA221" s="65"/>
      <c r="ACB221" s="65"/>
      <c r="ACC221" s="65"/>
      <c r="ACD221" s="65"/>
      <c r="ACE221" s="65"/>
      <c r="ACF221" s="65"/>
      <c r="ACG221" s="65"/>
      <c r="ACH221" s="65"/>
      <c r="ACI221" s="65"/>
      <c r="ACJ221" s="65"/>
      <c r="ACK221" s="65"/>
      <c r="ACL221" s="65"/>
      <c r="ACM221" s="65"/>
      <c r="ACN221" s="65"/>
      <c r="ACO221" s="65"/>
      <c r="ACP221" s="65"/>
      <c r="ACQ221" s="65"/>
      <c r="ACR221" s="65"/>
      <c r="ACS221" s="65"/>
      <c r="ACT221" s="65"/>
      <c r="ACU221" s="65"/>
      <c r="ACV221" s="65"/>
      <c r="ACW221" s="65"/>
      <c r="ACX221" s="65"/>
      <c r="ACY221" s="65"/>
      <c r="ACZ221" s="65"/>
      <c r="ADA221" s="65"/>
      <c r="ADB221" s="65"/>
      <c r="ADC221" s="65"/>
      <c r="ADD221" s="65"/>
      <c r="ADE221" s="65"/>
      <c r="ADF221" s="65"/>
      <c r="ADG221" s="65"/>
      <c r="ADH221" s="65"/>
      <c r="ADI221" s="65"/>
      <c r="ADJ221" s="65"/>
      <c r="ADK221" s="65"/>
      <c r="ADL221" s="65"/>
      <c r="ADM221" s="65"/>
      <c r="ADN221" s="65"/>
      <c r="ADO221" s="65"/>
      <c r="ADP221" s="65"/>
      <c r="ADQ221" s="65"/>
      <c r="ADR221" s="65"/>
      <c r="ADS221" s="65"/>
      <c r="ADT221" s="65"/>
      <c r="ADU221" s="65"/>
      <c r="ADV221" s="65"/>
      <c r="ADW221" s="65"/>
      <c r="ADX221" s="65"/>
      <c r="ADY221" s="65"/>
      <c r="ADZ221" s="65"/>
      <c r="AEA221" s="65"/>
      <c r="AEB221" s="65"/>
      <c r="AEC221" s="65"/>
      <c r="AED221" s="65"/>
      <c r="AEE221" s="65"/>
      <c r="AEF221" s="65"/>
      <c r="AEG221" s="65"/>
      <c r="AEH221" s="65"/>
      <c r="AEI221" s="65"/>
      <c r="AEJ221" s="65"/>
      <c r="AEK221" s="65"/>
      <c r="AEL221" s="65"/>
      <c r="AEM221" s="65"/>
      <c r="AEN221" s="65"/>
      <c r="AEO221" s="65"/>
      <c r="AEP221" s="65"/>
      <c r="AEQ221" s="65"/>
      <c r="AER221" s="65"/>
      <c r="AES221" s="65"/>
      <c r="AET221" s="65"/>
      <c r="AEU221" s="65"/>
      <c r="AEV221" s="65"/>
      <c r="AEW221" s="65"/>
      <c r="AEX221" s="65"/>
      <c r="AEY221" s="65"/>
      <c r="AEZ221" s="65"/>
      <c r="AFA221" s="65"/>
      <c r="AFB221" s="65"/>
      <c r="AFC221" s="65"/>
      <c r="AFD221" s="65"/>
      <c r="AFE221" s="65"/>
      <c r="AFF221" s="65"/>
      <c r="AFG221" s="65"/>
      <c r="AFH221" s="65"/>
      <c r="AFI221" s="65"/>
      <c r="AFJ221" s="65"/>
      <c r="AFK221" s="65"/>
      <c r="AFL221" s="65"/>
      <c r="AFM221" s="65"/>
      <c r="AFN221" s="65"/>
      <c r="AFO221" s="65"/>
      <c r="AFP221" s="65"/>
      <c r="AFQ221" s="65"/>
      <c r="AFR221" s="65"/>
      <c r="AFS221" s="65"/>
      <c r="AFT221" s="65"/>
      <c r="AFU221" s="65"/>
      <c r="AFV221" s="65"/>
      <c r="AFW221" s="65"/>
      <c r="AFX221" s="65"/>
      <c r="AFY221" s="65"/>
      <c r="AFZ221" s="65"/>
      <c r="AGA221" s="65"/>
      <c r="AGB221" s="65"/>
      <c r="AGC221" s="65"/>
      <c r="AGD221" s="65"/>
      <c r="AGE221" s="65"/>
      <c r="AGF221" s="65"/>
      <c r="AGG221" s="65"/>
      <c r="AGH221" s="65"/>
      <c r="AGI221" s="65"/>
      <c r="AGJ221" s="65"/>
      <c r="AGK221" s="65"/>
      <c r="AGL221" s="65"/>
      <c r="AGM221" s="65"/>
      <c r="AGN221" s="65"/>
      <c r="AGO221" s="65"/>
      <c r="AGP221" s="65"/>
      <c r="AGQ221" s="65"/>
      <c r="AGR221" s="65"/>
      <c r="AGS221" s="65"/>
      <c r="AGT221" s="65"/>
      <c r="AGU221" s="65"/>
      <c r="AGV221" s="65"/>
      <c r="AGW221" s="65"/>
      <c r="AGX221" s="65"/>
      <c r="AGY221" s="65"/>
      <c r="AGZ221" s="65"/>
      <c r="AHA221" s="65"/>
      <c r="AHB221" s="65"/>
      <c r="AHC221" s="65"/>
      <c r="AHD221" s="65"/>
      <c r="AHE221" s="65"/>
      <c r="AHF221" s="65"/>
      <c r="AHG221" s="65"/>
      <c r="AHH221" s="65"/>
      <c r="AHI221" s="65"/>
      <c r="AHJ221" s="65"/>
      <c r="AHK221" s="65"/>
      <c r="AHL221" s="65"/>
      <c r="AHM221" s="65"/>
      <c r="AHN221" s="65"/>
      <c r="AHO221" s="65"/>
      <c r="AHP221" s="65"/>
      <c r="AHQ221" s="65"/>
      <c r="AHR221" s="65"/>
      <c r="AHS221" s="65"/>
      <c r="AHT221" s="65"/>
      <c r="AHU221" s="65"/>
      <c r="AHV221" s="65"/>
      <c r="AHW221" s="65"/>
      <c r="AHX221" s="65"/>
      <c r="AHY221" s="65"/>
      <c r="AHZ221" s="65"/>
      <c r="AIA221" s="65"/>
      <c r="AIB221" s="65"/>
      <c r="AIC221" s="65"/>
      <c r="AID221" s="65"/>
      <c r="AIE221" s="65"/>
      <c r="AIF221" s="65"/>
      <c r="AIG221" s="65"/>
      <c r="AIH221" s="65"/>
      <c r="AII221" s="65"/>
      <c r="AIJ221" s="65"/>
      <c r="AIK221" s="65"/>
      <c r="AIL221" s="65"/>
      <c r="AIM221" s="65"/>
      <c r="AIN221" s="65"/>
      <c r="AIO221" s="65"/>
      <c r="AIP221" s="65"/>
      <c r="AIQ221" s="65"/>
      <c r="AIR221" s="65"/>
      <c r="AIS221" s="65"/>
      <c r="AIT221" s="65"/>
      <c r="AIU221" s="65"/>
      <c r="AIV221" s="65"/>
      <c r="AIW221" s="65"/>
      <c r="AIX221" s="65"/>
      <c r="AIY221" s="65"/>
      <c r="AIZ221" s="65"/>
      <c r="AJA221" s="65"/>
      <c r="AJB221" s="65"/>
      <c r="AJC221" s="65"/>
      <c r="AJD221" s="65"/>
      <c r="AJE221" s="65"/>
      <c r="AJF221" s="65"/>
      <c r="AJG221" s="65"/>
      <c r="AJH221" s="65"/>
      <c r="AJI221" s="65"/>
      <c r="AJJ221" s="65"/>
      <c r="AJK221" s="65"/>
      <c r="AJL221" s="65"/>
      <c r="AJM221" s="65"/>
      <c r="AJN221" s="65"/>
      <c r="AJO221" s="65"/>
      <c r="AJP221" s="65"/>
      <c r="AJQ221" s="65"/>
      <c r="AJR221" s="65"/>
      <c r="AJS221" s="65"/>
      <c r="AJT221" s="65"/>
      <c r="AJU221" s="65"/>
      <c r="AJV221" s="65"/>
      <c r="AJW221" s="65"/>
      <c r="AJX221" s="65"/>
      <c r="AJY221" s="65"/>
      <c r="AJZ221" s="65"/>
      <c r="AKA221" s="65"/>
      <c r="AKB221" s="65"/>
      <c r="AKC221" s="65"/>
      <c r="AKD221" s="65"/>
      <c r="AKE221" s="65"/>
      <c r="AKF221" s="65"/>
      <c r="AKG221" s="65"/>
      <c r="AKH221" s="65"/>
      <c r="AKI221" s="65"/>
      <c r="AKJ221" s="65"/>
      <c r="AKK221" s="65"/>
      <c r="AKL221" s="65"/>
      <c r="AKM221" s="65"/>
      <c r="AKN221" s="65"/>
      <c r="AKO221" s="65"/>
      <c r="AKP221" s="65"/>
      <c r="AKQ221" s="65"/>
      <c r="AKR221" s="65"/>
      <c r="AKS221" s="65"/>
      <c r="AKT221" s="65"/>
      <c r="AKU221" s="65"/>
      <c r="AKV221" s="65"/>
      <c r="AKW221" s="65"/>
      <c r="AKX221" s="65"/>
      <c r="AKY221" s="65"/>
      <c r="AKZ221" s="65"/>
      <c r="ALA221" s="65"/>
      <c r="ALB221" s="65"/>
      <c r="ALC221" s="65"/>
      <c r="ALD221" s="65"/>
      <c r="ALE221" s="65"/>
      <c r="ALF221" s="65"/>
      <c r="ALG221" s="65"/>
      <c r="ALH221" s="65"/>
      <c r="ALI221" s="65"/>
      <c r="ALJ221" s="65"/>
      <c r="ALK221" s="65"/>
      <c r="ALL221" s="65"/>
      <c r="ALM221" s="65"/>
      <c r="ALN221" s="65"/>
      <c r="ALO221" s="65"/>
      <c r="ALP221" s="65"/>
      <c r="ALQ221" s="65"/>
      <c r="ALR221" s="65"/>
      <c r="ALS221" s="65"/>
      <c r="ALT221" s="65"/>
      <c r="ALU221" s="65"/>
      <c r="ALV221" s="65"/>
      <c r="ALW221" s="65"/>
      <c r="ALX221" s="65"/>
      <c r="ALY221" s="65"/>
      <c r="ALZ221" s="65"/>
      <c r="AMA221" s="65"/>
      <c r="AMB221" s="65"/>
      <c r="AMC221" s="65"/>
      <c r="AMD221" s="65"/>
      <c r="AME221" s="65"/>
      <c r="AMF221" s="65"/>
      <c r="AMG221" s="65"/>
      <c r="AMH221" s="65"/>
      <c r="AMI221" s="65"/>
    </row>
    <row r="222" spans="1:1023" s="71" customFormat="1">
      <c r="A222" s="81" t="s">
        <v>62</v>
      </c>
      <c r="B222" s="81">
        <v>2004</v>
      </c>
      <c r="C222" s="81" t="s">
        <v>206</v>
      </c>
      <c r="D222" s="81">
        <v>372</v>
      </c>
      <c r="E222" s="81" t="s">
        <v>207</v>
      </c>
      <c r="F222" s="65">
        <v>1185</v>
      </c>
      <c r="G222" s="24" t="s">
        <v>126</v>
      </c>
      <c r="H222" s="24" t="s">
        <v>127</v>
      </c>
      <c r="I222" s="101">
        <v>1</v>
      </c>
      <c r="J222" s="65">
        <v>1</v>
      </c>
      <c r="K222" s="65">
        <v>4</v>
      </c>
      <c r="L222" s="65">
        <v>15</v>
      </c>
      <c r="M222" s="65">
        <v>2000</v>
      </c>
      <c r="N222" s="65">
        <v>8000</v>
      </c>
      <c r="O222" s="65">
        <v>500000</v>
      </c>
      <c r="P222" s="75">
        <f t="shared" si="55"/>
        <v>0.4</v>
      </c>
      <c r="Q222" s="75">
        <f t="shared" si="63"/>
        <v>1.6</v>
      </c>
      <c r="R222" s="65">
        <v>1</v>
      </c>
      <c r="S222" s="65">
        <v>1</v>
      </c>
      <c r="T222" s="65">
        <v>1</v>
      </c>
      <c r="U222" s="65">
        <v>0</v>
      </c>
      <c r="V222" s="65">
        <v>1</v>
      </c>
      <c r="W222" s="65">
        <v>0</v>
      </c>
      <c r="X222" s="76">
        <f t="shared" si="58"/>
        <v>0.66666666666666663</v>
      </c>
      <c r="Y222" s="65" t="s">
        <v>33</v>
      </c>
      <c r="Z222" s="65">
        <v>0</v>
      </c>
      <c r="AA222" s="65">
        <v>-1</v>
      </c>
      <c r="AB222" s="65" t="s">
        <v>69</v>
      </c>
      <c r="AC222" s="65">
        <v>0</v>
      </c>
      <c r="AD222" s="65">
        <v>0</v>
      </c>
      <c r="AE222" s="65">
        <v>0</v>
      </c>
      <c r="AF222" s="65">
        <v>0</v>
      </c>
      <c r="AG222" s="65">
        <v>1</v>
      </c>
      <c r="AH222" s="76">
        <f t="shared" si="59"/>
        <v>0</v>
      </c>
      <c r="AI222" s="76">
        <f t="shared" si="60"/>
        <v>0.33333333333333331</v>
      </c>
      <c r="AJ222" s="25">
        <v>1187</v>
      </c>
      <c r="AK222" s="65">
        <v>1</v>
      </c>
      <c r="AL222" s="65">
        <v>1</v>
      </c>
      <c r="AM222" s="65" t="s">
        <v>33</v>
      </c>
      <c r="AN222" s="65">
        <v>1</v>
      </c>
      <c r="AO222" s="65">
        <v>1</v>
      </c>
      <c r="AP222" s="65" t="s">
        <v>33</v>
      </c>
      <c r="AQ222" s="65" t="s">
        <v>33</v>
      </c>
      <c r="AR222" s="65" t="s">
        <v>33</v>
      </c>
      <c r="AS222" s="65" t="s">
        <v>33</v>
      </c>
      <c r="AT222" s="65" t="s">
        <v>33</v>
      </c>
      <c r="AU222" s="65" t="s">
        <v>33</v>
      </c>
      <c r="AV222" s="65">
        <v>1</v>
      </c>
      <c r="AW222" s="65" t="s">
        <v>33</v>
      </c>
      <c r="AX222" s="65" t="s">
        <v>33</v>
      </c>
      <c r="AY222" s="65" t="s">
        <v>33</v>
      </c>
      <c r="AZ222" s="76">
        <f t="shared" si="64"/>
        <v>1</v>
      </c>
      <c r="BA222" s="65">
        <v>0</v>
      </c>
      <c r="BB222" s="65" t="s">
        <v>33</v>
      </c>
      <c r="BC222" s="65">
        <v>133</v>
      </c>
      <c r="BD222" s="65">
        <v>0</v>
      </c>
      <c r="BE222" s="65" t="s">
        <v>33</v>
      </c>
      <c r="BF222" s="65">
        <v>133</v>
      </c>
      <c r="BG222" s="65"/>
      <c r="BH222" s="65"/>
      <c r="BI222" s="65"/>
      <c r="BJ222" s="65"/>
      <c r="BK222" s="65"/>
      <c r="BL222" s="65"/>
      <c r="BM222" s="65"/>
      <c r="BN222" s="65"/>
      <c r="BO222" s="65"/>
      <c r="BP222" s="65"/>
      <c r="BQ222" s="65"/>
      <c r="BR222" s="65"/>
      <c r="BS222" s="65"/>
      <c r="BT222" s="65"/>
      <c r="BU222" s="65"/>
      <c r="BV222" s="65"/>
      <c r="BW222" s="65"/>
      <c r="BX222" s="65"/>
      <c r="BY222" s="65"/>
      <c r="BZ222" s="65"/>
      <c r="CA222" s="65"/>
      <c r="CB222" s="65"/>
      <c r="CC222" s="65"/>
      <c r="CD222" s="65"/>
      <c r="CE222" s="65"/>
      <c r="CF222" s="65"/>
      <c r="CG222" s="65"/>
      <c r="CH222" s="65"/>
      <c r="CI222" s="65"/>
      <c r="CJ222" s="65"/>
      <c r="CK222" s="65"/>
      <c r="CL222" s="65"/>
      <c r="CM222" s="65"/>
      <c r="CN222" s="65"/>
      <c r="CO222" s="65"/>
      <c r="CP222" s="65"/>
      <c r="CQ222" s="65"/>
      <c r="CR222" s="65"/>
      <c r="CS222" s="65"/>
      <c r="CT222" s="65"/>
      <c r="CU222" s="65"/>
      <c r="CV222" s="65"/>
      <c r="CW222" s="65"/>
      <c r="CX222" s="65"/>
      <c r="CY222" s="65"/>
      <c r="CZ222" s="65"/>
      <c r="DA222" s="65"/>
      <c r="DB222" s="65"/>
      <c r="DC222" s="65"/>
      <c r="DD222" s="65"/>
      <c r="DE222" s="65"/>
      <c r="DF222" s="65"/>
      <c r="DG222" s="65"/>
      <c r="DH222" s="65"/>
      <c r="DI222" s="65"/>
      <c r="DJ222" s="65"/>
      <c r="DK222" s="65"/>
      <c r="DL222" s="65"/>
      <c r="DM222" s="65"/>
      <c r="DN222" s="65"/>
      <c r="DO222" s="65"/>
      <c r="DP222" s="65"/>
      <c r="DQ222" s="65"/>
      <c r="DR222" s="65"/>
      <c r="DS222" s="65"/>
      <c r="DT222" s="65"/>
      <c r="DU222" s="65"/>
      <c r="DV222" s="65"/>
      <c r="DW222" s="65"/>
      <c r="DX222" s="65"/>
      <c r="DY222" s="65"/>
      <c r="DZ222" s="65"/>
      <c r="EA222" s="65"/>
      <c r="EB222" s="65"/>
      <c r="EC222" s="65"/>
      <c r="ED222" s="65"/>
      <c r="EE222" s="65"/>
      <c r="EF222" s="65"/>
      <c r="EG222" s="65"/>
      <c r="EH222" s="65"/>
      <c r="EI222" s="65"/>
      <c r="EJ222" s="65"/>
      <c r="EK222" s="65"/>
      <c r="EL222" s="65"/>
      <c r="EM222" s="65"/>
      <c r="EN222" s="65"/>
      <c r="EO222" s="65"/>
      <c r="EP222" s="65"/>
      <c r="EQ222" s="65"/>
      <c r="ER222" s="65"/>
      <c r="ES222" s="65"/>
      <c r="ET222" s="65"/>
      <c r="EU222" s="65"/>
      <c r="EV222" s="65"/>
      <c r="EW222" s="65"/>
      <c r="EX222" s="65"/>
      <c r="EY222" s="65"/>
      <c r="EZ222" s="65"/>
      <c r="FA222" s="65"/>
      <c r="FB222" s="65"/>
      <c r="FC222" s="65"/>
      <c r="FD222" s="65"/>
      <c r="FE222" s="65"/>
      <c r="FF222" s="65"/>
      <c r="FG222" s="65"/>
      <c r="FH222" s="65"/>
      <c r="FI222" s="65"/>
      <c r="FJ222" s="65"/>
      <c r="FK222" s="65"/>
      <c r="FL222" s="65"/>
      <c r="FM222" s="65"/>
      <c r="FN222" s="65"/>
      <c r="FO222" s="65"/>
      <c r="FP222" s="65"/>
      <c r="FQ222" s="65"/>
      <c r="FR222" s="65"/>
      <c r="FS222" s="65"/>
      <c r="FT222" s="65"/>
      <c r="FU222" s="65"/>
      <c r="FV222" s="65"/>
      <c r="FW222" s="65"/>
      <c r="FX222" s="65"/>
      <c r="FY222" s="65"/>
      <c r="FZ222" s="65"/>
      <c r="GA222" s="65"/>
      <c r="GB222" s="65"/>
      <c r="GC222" s="65"/>
      <c r="GD222" s="65"/>
      <c r="GE222" s="65"/>
      <c r="GF222" s="65"/>
      <c r="GG222" s="65"/>
      <c r="GH222" s="65"/>
      <c r="GI222" s="65"/>
      <c r="GJ222" s="65"/>
      <c r="GK222" s="65"/>
      <c r="GL222" s="65"/>
      <c r="GM222" s="65"/>
      <c r="GN222" s="65"/>
      <c r="GO222" s="65"/>
      <c r="GP222" s="65"/>
      <c r="GQ222" s="65"/>
      <c r="GR222" s="65"/>
      <c r="GS222" s="65"/>
      <c r="GT222" s="65"/>
      <c r="GU222" s="65"/>
      <c r="GV222" s="65"/>
      <c r="GW222" s="65"/>
      <c r="GX222" s="65"/>
      <c r="GY222" s="65"/>
      <c r="GZ222" s="65"/>
      <c r="HA222" s="65"/>
      <c r="HB222" s="65"/>
      <c r="HC222" s="65"/>
      <c r="HD222" s="65"/>
      <c r="HE222" s="65"/>
      <c r="HF222" s="65"/>
      <c r="HG222" s="65"/>
      <c r="HH222" s="65"/>
      <c r="HI222" s="65"/>
      <c r="HJ222" s="65"/>
      <c r="HK222" s="65"/>
      <c r="HL222" s="65"/>
      <c r="HM222" s="65"/>
      <c r="HN222" s="65"/>
      <c r="HO222" s="65"/>
      <c r="HP222" s="65"/>
      <c r="HQ222" s="65"/>
      <c r="HR222" s="65"/>
      <c r="HS222" s="65"/>
      <c r="HT222" s="65"/>
      <c r="HU222" s="65"/>
      <c r="HV222" s="65"/>
      <c r="HW222" s="65"/>
      <c r="HX222" s="65"/>
      <c r="HY222" s="65"/>
      <c r="HZ222" s="65"/>
      <c r="IA222" s="65"/>
      <c r="IB222" s="65"/>
      <c r="IC222" s="65"/>
      <c r="ID222" s="65"/>
      <c r="IE222" s="65"/>
      <c r="IF222" s="65"/>
      <c r="IG222" s="65"/>
      <c r="IH222" s="65"/>
      <c r="II222" s="65"/>
      <c r="IJ222" s="65"/>
      <c r="IK222" s="65"/>
      <c r="IL222" s="65"/>
      <c r="IM222" s="65"/>
      <c r="IN222" s="65"/>
      <c r="IO222" s="65"/>
      <c r="IP222" s="65"/>
      <c r="IQ222" s="65"/>
      <c r="IR222" s="65"/>
      <c r="IS222" s="65"/>
      <c r="IT222" s="65"/>
      <c r="IU222" s="65"/>
      <c r="IV222" s="65"/>
      <c r="IW222" s="65"/>
      <c r="IX222" s="65"/>
      <c r="IY222" s="65"/>
      <c r="IZ222" s="65"/>
      <c r="JA222" s="65"/>
      <c r="JB222" s="65"/>
      <c r="JC222" s="65"/>
      <c r="JD222" s="65"/>
      <c r="JE222" s="65"/>
      <c r="JF222" s="65"/>
      <c r="JG222" s="65"/>
      <c r="JH222" s="65"/>
      <c r="JI222" s="65"/>
      <c r="JJ222" s="65"/>
      <c r="JK222" s="65"/>
      <c r="JL222" s="65"/>
      <c r="JM222" s="65"/>
      <c r="JN222" s="65"/>
      <c r="JO222" s="65"/>
      <c r="JP222" s="65"/>
      <c r="JQ222" s="65"/>
      <c r="JR222" s="65"/>
      <c r="JS222" s="65"/>
      <c r="JT222" s="65"/>
      <c r="JU222" s="65"/>
      <c r="JV222" s="65"/>
      <c r="JW222" s="65"/>
      <c r="JX222" s="65"/>
      <c r="JY222" s="65"/>
      <c r="JZ222" s="65"/>
      <c r="KA222" s="65"/>
      <c r="KB222" s="65"/>
      <c r="KC222" s="65"/>
      <c r="KD222" s="65"/>
      <c r="KE222" s="65"/>
      <c r="KF222" s="65"/>
      <c r="KG222" s="65"/>
      <c r="KH222" s="65"/>
      <c r="KI222" s="65"/>
      <c r="KJ222" s="65"/>
      <c r="KK222" s="65"/>
      <c r="KL222" s="65"/>
      <c r="KM222" s="65"/>
      <c r="KN222" s="65"/>
      <c r="KO222" s="65"/>
      <c r="KP222" s="65"/>
      <c r="KQ222" s="65"/>
      <c r="KR222" s="65"/>
      <c r="KS222" s="65"/>
      <c r="KT222" s="65"/>
      <c r="KU222" s="65"/>
      <c r="KV222" s="65"/>
      <c r="KW222" s="65"/>
      <c r="KX222" s="65"/>
      <c r="KY222" s="65"/>
      <c r="KZ222" s="65"/>
      <c r="LA222" s="65"/>
      <c r="LB222" s="65"/>
      <c r="LC222" s="65"/>
      <c r="LD222" s="65"/>
      <c r="LE222" s="65"/>
      <c r="LF222" s="65"/>
      <c r="LG222" s="65"/>
      <c r="LH222" s="65"/>
      <c r="LI222" s="65"/>
      <c r="LJ222" s="65"/>
      <c r="LK222" s="65"/>
      <c r="LL222" s="65"/>
      <c r="LM222" s="65"/>
      <c r="LN222" s="65"/>
      <c r="LO222" s="65"/>
      <c r="LP222" s="65"/>
      <c r="LQ222" s="65"/>
      <c r="LR222" s="65"/>
      <c r="LS222" s="65"/>
      <c r="LT222" s="65"/>
      <c r="LU222" s="65"/>
      <c r="LV222" s="65"/>
      <c r="LW222" s="65"/>
      <c r="LX222" s="65"/>
      <c r="LY222" s="65"/>
      <c r="LZ222" s="65"/>
      <c r="MA222" s="65"/>
      <c r="MB222" s="65"/>
      <c r="MC222" s="65"/>
      <c r="MD222" s="65"/>
      <c r="ME222" s="65"/>
      <c r="MF222" s="65"/>
      <c r="MG222" s="65"/>
      <c r="MH222" s="65"/>
      <c r="MI222" s="65"/>
      <c r="MJ222" s="65"/>
      <c r="MK222" s="65"/>
      <c r="ML222" s="65"/>
      <c r="MM222" s="65"/>
      <c r="MN222" s="65"/>
      <c r="MO222" s="65"/>
      <c r="MP222" s="65"/>
      <c r="MQ222" s="65"/>
      <c r="MR222" s="65"/>
      <c r="MS222" s="65"/>
      <c r="MT222" s="65"/>
      <c r="MU222" s="65"/>
      <c r="MV222" s="65"/>
      <c r="MW222" s="65"/>
      <c r="MX222" s="65"/>
      <c r="MY222" s="65"/>
      <c r="MZ222" s="65"/>
      <c r="NA222" s="65"/>
      <c r="NB222" s="65"/>
      <c r="NC222" s="65"/>
      <c r="ND222" s="65"/>
      <c r="NE222" s="65"/>
      <c r="NF222" s="65"/>
      <c r="NG222" s="65"/>
      <c r="NH222" s="65"/>
      <c r="NI222" s="65"/>
      <c r="NJ222" s="65"/>
      <c r="NK222" s="65"/>
      <c r="NL222" s="65"/>
      <c r="NM222" s="65"/>
      <c r="NN222" s="65"/>
      <c r="NO222" s="65"/>
      <c r="NP222" s="65"/>
      <c r="NQ222" s="65"/>
      <c r="NR222" s="65"/>
      <c r="NS222" s="65"/>
      <c r="NT222" s="65"/>
      <c r="NU222" s="65"/>
      <c r="NV222" s="65"/>
      <c r="NW222" s="65"/>
      <c r="NX222" s="65"/>
      <c r="NY222" s="65"/>
      <c r="NZ222" s="65"/>
      <c r="OA222" s="65"/>
      <c r="OB222" s="65"/>
      <c r="OC222" s="65"/>
      <c r="OD222" s="65"/>
      <c r="OE222" s="65"/>
      <c r="OF222" s="65"/>
      <c r="OG222" s="65"/>
      <c r="OH222" s="65"/>
      <c r="OI222" s="65"/>
      <c r="OJ222" s="65"/>
      <c r="OK222" s="65"/>
      <c r="OL222" s="65"/>
      <c r="OM222" s="65"/>
      <c r="ON222" s="65"/>
      <c r="OO222" s="65"/>
      <c r="OP222" s="65"/>
      <c r="OQ222" s="65"/>
      <c r="OR222" s="65"/>
      <c r="OS222" s="65"/>
      <c r="OT222" s="65"/>
      <c r="OU222" s="65"/>
      <c r="OV222" s="65"/>
      <c r="OW222" s="65"/>
      <c r="OX222" s="65"/>
      <c r="OY222" s="65"/>
      <c r="OZ222" s="65"/>
      <c r="PA222" s="65"/>
      <c r="PB222" s="65"/>
      <c r="PC222" s="65"/>
      <c r="PD222" s="65"/>
      <c r="PE222" s="65"/>
      <c r="PF222" s="65"/>
      <c r="PG222" s="65"/>
      <c r="PH222" s="65"/>
      <c r="PI222" s="65"/>
      <c r="PJ222" s="65"/>
      <c r="PK222" s="65"/>
      <c r="PL222" s="65"/>
      <c r="PM222" s="65"/>
      <c r="PN222" s="65"/>
      <c r="PO222" s="65"/>
      <c r="PP222" s="65"/>
      <c r="PQ222" s="65"/>
      <c r="PR222" s="65"/>
      <c r="PS222" s="65"/>
      <c r="PT222" s="65"/>
      <c r="PU222" s="65"/>
      <c r="PV222" s="65"/>
      <c r="PW222" s="65"/>
      <c r="PX222" s="65"/>
      <c r="PY222" s="65"/>
      <c r="PZ222" s="65"/>
      <c r="QA222" s="65"/>
      <c r="QB222" s="65"/>
      <c r="QC222" s="65"/>
      <c r="QD222" s="65"/>
      <c r="QE222" s="65"/>
      <c r="QF222" s="65"/>
      <c r="QG222" s="65"/>
      <c r="QH222" s="65"/>
      <c r="QI222" s="65"/>
      <c r="QJ222" s="65"/>
      <c r="QK222" s="65"/>
      <c r="QL222" s="65"/>
      <c r="QM222" s="65"/>
      <c r="QN222" s="65"/>
      <c r="QO222" s="65"/>
      <c r="QP222" s="65"/>
      <c r="QQ222" s="65"/>
      <c r="QR222" s="65"/>
      <c r="QS222" s="65"/>
      <c r="QT222" s="65"/>
      <c r="QU222" s="65"/>
      <c r="QV222" s="65"/>
      <c r="QW222" s="65"/>
      <c r="QX222" s="65"/>
      <c r="QY222" s="65"/>
      <c r="QZ222" s="65"/>
      <c r="RA222" s="65"/>
      <c r="RB222" s="65"/>
      <c r="RC222" s="65"/>
      <c r="RD222" s="65"/>
      <c r="RE222" s="65"/>
      <c r="RF222" s="65"/>
      <c r="RG222" s="65"/>
      <c r="RH222" s="65"/>
      <c r="RI222" s="65"/>
      <c r="RJ222" s="65"/>
      <c r="RK222" s="65"/>
      <c r="RL222" s="65"/>
      <c r="RM222" s="65"/>
      <c r="RN222" s="65"/>
      <c r="RO222" s="65"/>
      <c r="RP222" s="65"/>
      <c r="RQ222" s="65"/>
      <c r="RR222" s="65"/>
      <c r="RS222" s="65"/>
      <c r="RT222" s="65"/>
      <c r="RU222" s="65"/>
      <c r="RV222" s="65"/>
      <c r="RW222" s="65"/>
      <c r="RX222" s="65"/>
      <c r="RY222" s="65"/>
      <c r="RZ222" s="65"/>
      <c r="SA222" s="65"/>
      <c r="SB222" s="65"/>
      <c r="SC222" s="65"/>
      <c r="SD222" s="65"/>
      <c r="SE222" s="65"/>
      <c r="SF222" s="65"/>
      <c r="SG222" s="65"/>
      <c r="SH222" s="65"/>
      <c r="SI222" s="65"/>
      <c r="SJ222" s="65"/>
      <c r="SK222" s="65"/>
      <c r="SL222" s="65"/>
      <c r="SM222" s="65"/>
      <c r="SN222" s="65"/>
      <c r="SO222" s="65"/>
      <c r="SP222" s="65"/>
      <c r="SQ222" s="65"/>
      <c r="SR222" s="65"/>
      <c r="SS222" s="65"/>
      <c r="ST222" s="65"/>
      <c r="SU222" s="65"/>
      <c r="SV222" s="65"/>
      <c r="SW222" s="65"/>
      <c r="SX222" s="65"/>
      <c r="SY222" s="65"/>
      <c r="SZ222" s="65"/>
      <c r="TA222" s="65"/>
      <c r="TB222" s="65"/>
      <c r="TC222" s="65"/>
      <c r="TD222" s="65"/>
      <c r="TE222" s="65"/>
      <c r="TF222" s="65"/>
      <c r="TG222" s="65"/>
      <c r="TH222" s="65"/>
      <c r="TI222" s="65"/>
      <c r="TJ222" s="65"/>
      <c r="TK222" s="65"/>
      <c r="TL222" s="65"/>
      <c r="TM222" s="65"/>
      <c r="TN222" s="65"/>
      <c r="TO222" s="65"/>
      <c r="TP222" s="65"/>
      <c r="TQ222" s="65"/>
      <c r="TR222" s="65"/>
      <c r="TS222" s="65"/>
      <c r="TT222" s="65"/>
      <c r="TU222" s="65"/>
      <c r="TV222" s="65"/>
      <c r="TW222" s="65"/>
      <c r="TX222" s="65"/>
      <c r="TY222" s="65"/>
      <c r="TZ222" s="65"/>
      <c r="UA222" s="65"/>
      <c r="UB222" s="65"/>
      <c r="UC222" s="65"/>
      <c r="UD222" s="65"/>
      <c r="UE222" s="65"/>
      <c r="UF222" s="65"/>
      <c r="UG222" s="65"/>
      <c r="UH222" s="65"/>
      <c r="UI222" s="65"/>
      <c r="UJ222" s="65"/>
      <c r="UK222" s="65"/>
      <c r="UL222" s="65"/>
      <c r="UM222" s="65"/>
      <c r="UN222" s="65"/>
      <c r="UO222" s="65"/>
      <c r="UP222" s="65"/>
      <c r="UQ222" s="65"/>
      <c r="UR222" s="65"/>
      <c r="US222" s="65"/>
      <c r="UT222" s="65"/>
      <c r="UU222" s="65"/>
      <c r="UV222" s="65"/>
      <c r="UW222" s="65"/>
      <c r="UX222" s="65"/>
      <c r="UY222" s="65"/>
      <c r="UZ222" s="65"/>
      <c r="VA222" s="65"/>
      <c r="VB222" s="65"/>
      <c r="VC222" s="65"/>
      <c r="VD222" s="65"/>
      <c r="VE222" s="65"/>
      <c r="VF222" s="65"/>
      <c r="VG222" s="65"/>
      <c r="VH222" s="65"/>
      <c r="VI222" s="65"/>
      <c r="VJ222" s="65"/>
      <c r="VK222" s="65"/>
      <c r="VL222" s="65"/>
      <c r="VM222" s="65"/>
      <c r="VN222" s="65"/>
      <c r="VO222" s="65"/>
      <c r="VP222" s="65"/>
      <c r="VQ222" s="65"/>
      <c r="VR222" s="65"/>
      <c r="VS222" s="65"/>
      <c r="VT222" s="65"/>
      <c r="VU222" s="65"/>
      <c r="VV222" s="65"/>
      <c r="VW222" s="65"/>
      <c r="VX222" s="65"/>
      <c r="VY222" s="65"/>
      <c r="VZ222" s="65"/>
      <c r="WA222" s="65"/>
      <c r="WB222" s="65"/>
      <c r="WC222" s="65"/>
      <c r="WD222" s="65"/>
      <c r="WE222" s="65"/>
      <c r="WF222" s="65"/>
      <c r="WG222" s="65"/>
      <c r="WH222" s="65"/>
      <c r="WI222" s="65"/>
      <c r="WJ222" s="65"/>
      <c r="WK222" s="65"/>
      <c r="WL222" s="65"/>
      <c r="WM222" s="65"/>
      <c r="WN222" s="65"/>
      <c r="WO222" s="65"/>
      <c r="WP222" s="65"/>
      <c r="WQ222" s="65"/>
      <c r="WR222" s="65"/>
      <c r="WS222" s="65"/>
      <c r="WT222" s="65"/>
      <c r="WU222" s="65"/>
      <c r="WV222" s="65"/>
      <c r="WW222" s="65"/>
      <c r="WX222" s="65"/>
      <c r="WY222" s="65"/>
      <c r="WZ222" s="65"/>
      <c r="XA222" s="65"/>
      <c r="XB222" s="65"/>
      <c r="XC222" s="65"/>
      <c r="XD222" s="65"/>
      <c r="XE222" s="65"/>
      <c r="XF222" s="65"/>
      <c r="XG222" s="65"/>
      <c r="XH222" s="65"/>
      <c r="XI222" s="65"/>
      <c r="XJ222" s="65"/>
      <c r="XK222" s="65"/>
      <c r="XL222" s="65"/>
      <c r="XM222" s="65"/>
      <c r="XN222" s="65"/>
      <c r="XO222" s="65"/>
      <c r="XP222" s="65"/>
      <c r="XQ222" s="65"/>
      <c r="XR222" s="65"/>
      <c r="XS222" s="65"/>
      <c r="XT222" s="65"/>
      <c r="XU222" s="65"/>
      <c r="XV222" s="65"/>
      <c r="XW222" s="65"/>
      <c r="XX222" s="65"/>
      <c r="XY222" s="65"/>
      <c r="XZ222" s="65"/>
      <c r="YA222" s="65"/>
      <c r="YB222" s="65"/>
      <c r="YC222" s="65"/>
      <c r="YD222" s="65"/>
      <c r="YE222" s="65"/>
      <c r="YF222" s="65"/>
      <c r="YG222" s="65"/>
      <c r="YH222" s="65"/>
      <c r="YI222" s="65"/>
      <c r="YJ222" s="65"/>
      <c r="YK222" s="65"/>
      <c r="YL222" s="65"/>
      <c r="YM222" s="65"/>
      <c r="YN222" s="65"/>
      <c r="YO222" s="65"/>
      <c r="YP222" s="65"/>
      <c r="YQ222" s="65"/>
      <c r="YR222" s="65"/>
      <c r="YS222" s="65"/>
      <c r="YT222" s="65"/>
      <c r="YU222" s="65"/>
      <c r="YV222" s="65"/>
      <c r="YW222" s="65"/>
      <c r="YX222" s="65"/>
      <c r="YY222" s="65"/>
      <c r="YZ222" s="65"/>
      <c r="ZA222" s="65"/>
      <c r="ZB222" s="65"/>
      <c r="ZC222" s="65"/>
      <c r="ZD222" s="65"/>
      <c r="ZE222" s="65"/>
      <c r="ZF222" s="65"/>
      <c r="ZG222" s="65"/>
      <c r="ZH222" s="65"/>
      <c r="ZI222" s="65"/>
      <c r="ZJ222" s="65"/>
      <c r="ZK222" s="65"/>
      <c r="ZL222" s="65"/>
      <c r="ZM222" s="65"/>
      <c r="ZN222" s="65"/>
      <c r="ZO222" s="65"/>
      <c r="ZP222" s="65"/>
      <c r="ZQ222" s="65"/>
      <c r="ZR222" s="65"/>
      <c r="ZS222" s="65"/>
      <c r="ZT222" s="65"/>
      <c r="ZU222" s="65"/>
      <c r="ZV222" s="65"/>
      <c r="ZW222" s="65"/>
      <c r="ZX222" s="65"/>
      <c r="ZY222" s="65"/>
      <c r="ZZ222" s="65"/>
      <c r="AAA222" s="65"/>
      <c r="AAB222" s="65"/>
      <c r="AAC222" s="65"/>
      <c r="AAD222" s="65"/>
      <c r="AAE222" s="65"/>
      <c r="AAF222" s="65"/>
      <c r="AAG222" s="65"/>
      <c r="AAH222" s="65"/>
      <c r="AAI222" s="65"/>
      <c r="AAJ222" s="65"/>
      <c r="AAK222" s="65"/>
      <c r="AAL222" s="65"/>
      <c r="AAM222" s="65"/>
      <c r="AAN222" s="65"/>
      <c r="AAO222" s="65"/>
      <c r="AAP222" s="65"/>
      <c r="AAQ222" s="65"/>
      <c r="AAR222" s="65"/>
      <c r="AAS222" s="65"/>
      <c r="AAT222" s="65"/>
      <c r="AAU222" s="65"/>
      <c r="AAV222" s="65"/>
      <c r="AAW222" s="65"/>
      <c r="AAX222" s="65"/>
      <c r="AAY222" s="65"/>
      <c r="AAZ222" s="65"/>
      <c r="ABA222" s="65"/>
      <c r="ABB222" s="65"/>
      <c r="ABC222" s="65"/>
      <c r="ABD222" s="65"/>
      <c r="ABE222" s="65"/>
      <c r="ABF222" s="65"/>
      <c r="ABG222" s="65"/>
      <c r="ABH222" s="65"/>
      <c r="ABI222" s="65"/>
      <c r="ABJ222" s="65"/>
      <c r="ABK222" s="65"/>
      <c r="ABL222" s="65"/>
      <c r="ABM222" s="65"/>
      <c r="ABN222" s="65"/>
      <c r="ABO222" s="65"/>
      <c r="ABP222" s="65"/>
      <c r="ABQ222" s="65"/>
      <c r="ABR222" s="65"/>
      <c r="ABS222" s="65"/>
      <c r="ABT222" s="65"/>
      <c r="ABU222" s="65"/>
      <c r="ABV222" s="65"/>
      <c r="ABW222" s="65"/>
      <c r="ABX222" s="65"/>
      <c r="ABY222" s="65"/>
      <c r="ABZ222" s="65"/>
      <c r="ACA222" s="65"/>
      <c r="ACB222" s="65"/>
      <c r="ACC222" s="65"/>
      <c r="ACD222" s="65"/>
      <c r="ACE222" s="65"/>
      <c r="ACF222" s="65"/>
      <c r="ACG222" s="65"/>
      <c r="ACH222" s="65"/>
      <c r="ACI222" s="65"/>
      <c r="ACJ222" s="65"/>
      <c r="ACK222" s="65"/>
      <c r="ACL222" s="65"/>
      <c r="ACM222" s="65"/>
      <c r="ACN222" s="65"/>
      <c r="ACO222" s="65"/>
      <c r="ACP222" s="65"/>
      <c r="ACQ222" s="65"/>
      <c r="ACR222" s="65"/>
      <c r="ACS222" s="65"/>
      <c r="ACT222" s="65"/>
      <c r="ACU222" s="65"/>
      <c r="ACV222" s="65"/>
      <c r="ACW222" s="65"/>
      <c r="ACX222" s="65"/>
      <c r="ACY222" s="65"/>
      <c r="ACZ222" s="65"/>
      <c r="ADA222" s="65"/>
      <c r="ADB222" s="65"/>
      <c r="ADC222" s="65"/>
      <c r="ADD222" s="65"/>
      <c r="ADE222" s="65"/>
      <c r="ADF222" s="65"/>
      <c r="ADG222" s="65"/>
      <c r="ADH222" s="65"/>
      <c r="ADI222" s="65"/>
      <c r="ADJ222" s="65"/>
      <c r="ADK222" s="65"/>
      <c r="ADL222" s="65"/>
      <c r="ADM222" s="65"/>
      <c r="ADN222" s="65"/>
      <c r="ADO222" s="65"/>
      <c r="ADP222" s="65"/>
      <c r="ADQ222" s="65"/>
      <c r="ADR222" s="65"/>
      <c r="ADS222" s="65"/>
      <c r="ADT222" s="65"/>
      <c r="ADU222" s="65"/>
      <c r="ADV222" s="65"/>
      <c r="ADW222" s="65"/>
      <c r="ADX222" s="65"/>
      <c r="ADY222" s="65"/>
      <c r="ADZ222" s="65"/>
      <c r="AEA222" s="65"/>
      <c r="AEB222" s="65"/>
      <c r="AEC222" s="65"/>
      <c r="AED222" s="65"/>
      <c r="AEE222" s="65"/>
      <c r="AEF222" s="65"/>
      <c r="AEG222" s="65"/>
      <c r="AEH222" s="65"/>
      <c r="AEI222" s="65"/>
      <c r="AEJ222" s="65"/>
      <c r="AEK222" s="65"/>
      <c r="AEL222" s="65"/>
      <c r="AEM222" s="65"/>
      <c r="AEN222" s="65"/>
      <c r="AEO222" s="65"/>
      <c r="AEP222" s="65"/>
      <c r="AEQ222" s="65"/>
      <c r="AER222" s="65"/>
      <c r="AES222" s="65"/>
      <c r="AET222" s="65"/>
      <c r="AEU222" s="65"/>
      <c r="AEV222" s="65"/>
      <c r="AEW222" s="65"/>
      <c r="AEX222" s="65"/>
      <c r="AEY222" s="65"/>
      <c r="AEZ222" s="65"/>
      <c r="AFA222" s="65"/>
      <c r="AFB222" s="65"/>
      <c r="AFC222" s="65"/>
      <c r="AFD222" s="65"/>
      <c r="AFE222" s="65"/>
      <c r="AFF222" s="65"/>
      <c r="AFG222" s="65"/>
      <c r="AFH222" s="65"/>
      <c r="AFI222" s="65"/>
      <c r="AFJ222" s="65"/>
      <c r="AFK222" s="65"/>
      <c r="AFL222" s="65"/>
      <c r="AFM222" s="65"/>
      <c r="AFN222" s="65"/>
      <c r="AFO222" s="65"/>
      <c r="AFP222" s="65"/>
      <c r="AFQ222" s="65"/>
      <c r="AFR222" s="65"/>
      <c r="AFS222" s="65"/>
      <c r="AFT222" s="65"/>
      <c r="AFU222" s="65"/>
      <c r="AFV222" s="65"/>
      <c r="AFW222" s="65"/>
      <c r="AFX222" s="65"/>
      <c r="AFY222" s="65"/>
      <c r="AFZ222" s="65"/>
      <c r="AGA222" s="65"/>
      <c r="AGB222" s="65"/>
      <c r="AGC222" s="65"/>
      <c r="AGD222" s="65"/>
      <c r="AGE222" s="65"/>
      <c r="AGF222" s="65"/>
      <c r="AGG222" s="65"/>
      <c r="AGH222" s="65"/>
      <c r="AGI222" s="65"/>
      <c r="AGJ222" s="65"/>
      <c r="AGK222" s="65"/>
      <c r="AGL222" s="65"/>
      <c r="AGM222" s="65"/>
      <c r="AGN222" s="65"/>
      <c r="AGO222" s="65"/>
      <c r="AGP222" s="65"/>
      <c r="AGQ222" s="65"/>
      <c r="AGR222" s="65"/>
      <c r="AGS222" s="65"/>
      <c r="AGT222" s="65"/>
      <c r="AGU222" s="65"/>
      <c r="AGV222" s="65"/>
      <c r="AGW222" s="65"/>
      <c r="AGX222" s="65"/>
      <c r="AGY222" s="65"/>
      <c r="AGZ222" s="65"/>
      <c r="AHA222" s="65"/>
      <c r="AHB222" s="65"/>
      <c r="AHC222" s="65"/>
      <c r="AHD222" s="65"/>
      <c r="AHE222" s="65"/>
      <c r="AHF222" s="65"/>
      <c r="AHG222" s="65"/>
      <c r="AHH222" s="65"/>
      <c r="AHI222" s="65"/>
      <c r="AHJ222" s="65"/>
      <c r="AHK222" s="65"/>
      <c r="AHL222" s="65"/>
      <c r="AHM222" s="65"/>
      <c r="AHN222" s="65"/>
      <c r="AHO222" s="65"/>
      <c r="AHP222" s="65"/>
      <c r="AHQ222" s="65"/>
      <c r="AHR222" s="65"/>
      <c r="AHS222" s="65"/>
      <c r="AHT222" s="65"/>
      <c r="AHU222" s="65"/>
      <c r="AHV222" s="65"/>
      <c r="AHW222" s="65"/>
      <c r="AHX222" s="65"/>
      <c r="AHY222" s="65"/>
      <c r="AHZ222" s="65"/>
      <c r="AIA222" s="65"/>
      <c r="AIB222" s="65"/>
      <c r="AIC222" s="65"/>
      <c r="AID222" s="65"/>
      <c r="AIE222" s="65"/>
      <c r="AIF222" s="65"/>
      <c r="AIG222" s="65"/>
      <c r="AIH222" s="65"/>
      <c r="AII222" s="65"/>
      <c r="AIJ222" s="65"/>
      <c r="AIK222" s="65"/>
      <c r="AIL222" s="65"/>
      <c r="AIM222" s="65"/>
      <c r="AIN222" s="65"/>
      <c r="AIO222" s="65"/>
      <c r="AIP222" s="65"/>
      <c r="AIQ222" s="65"/>
      <c r="AIR222" s="65"/>
      <c r="AIS222" s="65"/>
      <c r="AIT222" s="65"/>
      <c r="AIU222" s="65"/>
      <c r="AIV222" s="65"/>
      <c r="AIW222" s="65"/>
      <c r="AIX222" s="65"/>
      <c r="AIY222" s="65"/>
      <c r="AIZ222" s="65"/>
      <c r="AJA222" s="65"/>
      <c r="AJB222" s="65"/>
      <c r="AJC222" s="65"/>
      <c r="AJD222" s="65"/>
      <c r="AJE222" s="65"/>
      <c r="AJF222" s="65"/>
      <c r="AJG222" s="65"/>
      <c r="AJH222" s="65"/>
      <c r="AJI222" s="65"/>
      <c r="AJJ222" s="65"/>
      <c r="AJK222" s="65"/>
      <c r="AJL222" s="65"/>
      <c r="AJM222" s="65"/>
      <c r="AJN222" s="65"/>
      <c r="AJO222" s="65"/>
      <c r="AJP222" s="65"/>
      <c r="AJQ222" s="65"/>
      <c r="AJR222" s="65"/>
      <c r="AJS222" s="65"/>
      <c r="AJT222" s="65"/>
      <c r="AJU222" s="65"/>
      <c r="AJV222" s="65"/>
      <c r="AJW222" s="65"/>
      <c r="AJX222" s="65"/>
      <c r="AJY222" s="65"/>
      <c r="AJZ222" s="65"/>
      <c r="AKA222" s="65"/>
      <c r="AKB222" s="65"/>
      <c r="AKC222" s="65"/>
      <c r="AKD222" s="65"/>
      <c r="AKE222" s="65"/>
      <c r="AKF222" s="65"/>
      <c r="AKG222" s="65"/>
      <c r="AKH222" s="65"/>
      <c r="AKI222" s="65"/>
      <c r="AKJ222" s="65"/>
      <c r="AKK222" s="65"/>
      <c r="AKL222" s="65"/>
      <c r="AKM222" s="65"/>
      <c r="AKN222" s="65"/>
      <c r="AKO222" s="65"/>
      <c r="AKP222" s="65"/>
      <c r="AKQ222" s="65"/>
      <c r="AKR222" s="65"/>
      <c r="AKS222" s="65"/>
      <c r="AKT222" s="65"/>
      <c r="AKU222" s="65"/>
      <c r="AKV222" s="65"/>
      <c r="AKW222" s="65"/>
      <c r="AKX222" s="65"/>
      <c r="AKY222" s="65"/>
      <c r="AKZ222" s="65"/>
      <c r="ALA222" s="65"/>
      <c r="ALB222" s="65"/>
      <c r="ALC222" s="65"/>
      <c r="ALD222" s="65"/>
      <c r="ALE222" s="65"/>
      <c r="ALF222" s="65"/>
      <c r="ALG222" s="65"/>
      <c r="ALH222" s="65"/>
      <c r="ALI222" s="65"/>
      <c r="ALJ222" s="65"/>
      <c r="ALK222" s="65"/>
      <c r="ALL222" s="65"/>
      <c r="ALM222" s="65"/>
      <c r="ALN222" s="65"/>
      <c r="ALO222" s="65"/>
      <c r="ALP222" s="65"/>
      <c r="ALQ222" s="65"/>
      <c r="ALR222" s="65"/>
      <c r="ALS222" s="65"/>
      <c r="ALT222" s="65"/>
      <c r="ALU222" s="65"/>
      <c r="ALV222" s="65"/>
      <c r="ALW222" s="65"/>
      <c r="ALX222" s="65"/>
      <c r="ALY222" s="65"/>
      <c r="ALZ222" s="65"/>
      <c r="AMA222" s="65"/>
      <c r="AMB222" s="65"/>
      <c r="AMC222" s="65"/>
      <c r="AMD222" s="65"/>
      <c r="AME222" s="65"/>
      <c r="AMF222" s="65"/>
      <c r="AMG222" s="65"/>
      <c r="AMH222" s="65"/>
      <c r="AMI222" s="65"/>
    </row>
    <row r="223" spans="1:1023" s="71" customFormat="1">
      <c r="A223" s="81" t="s">
        <v>62</v>
      </c>
      <c r="B223" s="81">
        <v>2005</v>
      </c>
      <c r="C223" s="81" t="s">
        <v>206</v>
      </c>
      <c r="D223" s="81">
        <v>372</v>
      </c>
      <c r="E223" s="81" t="s">
        <v>207</v>
      </c>
      <c r="F223" s="65">
        <v>1185</v>
      </c>
      <c r="G223" s="24" t="s">
        <v>126</v>
      </c>
      <c r="H223" s="24" t="s">
        <v>127</v>
      </c>
      <c r="I223" s="101">
        <v>1</v>
      </c>
      <c r="J223" s="65">
        <v>1</v>
      </c>
      <c r="K223" s="65">
        <v>4</v>
      </c>
      <c r="L223" s="65">
        <v>15</v>
      </c>
      <c r="M223" s="65">
        <v>2000</v>
      </c>
      <c r="N223" s="65">
        <v>8000</v>
      </c>
      <c r="O223" s="65">
        <v>500000</v>
      </c>
      <c r="P223" s="75">
        <f t="shared" si="55"/>
        <v>0.4</v>
      </c>
      <c r="Q223" s="75">
        <f t="shared" si="63"/>
        <v>1.6</v>
      </c>
      <c r="R223" s="65">
        <v>1</v>
      </c>
      <c r="S223" s="65">
        <v>1</v>
      </c>
      <c r="T223" s="65">
        <v>1</v>
      </c>
      <c r="U223" s="65">
        <v>0</v>
      </c>
      <c r="V223" s="65">
        <v>1</v>
      </c>
      <c r="W223" s="65">
        <v>0</v>
      </c>
      <c r="X223" s="76">
        <f t="shared" si="58"/>
        <v>0.66666666666666663</v>
      </c>
      <c r="Y223" s="65" t="s">
        <v>33</v>
      </c>
      <c r="Z223" s="65">
        <v>0</v>
      </c>
      <c r="AA223" s="65">
        <v>-1</v>
      </c>
      <c r="AB223" s="65" t="s">
        <v>69</v>
      </c>
      <c r="AC223" s="65">
        <v>0</v>
      </c>
      <c r="AD223" s="65">
        <v>0</v>
      </c>
      <c r="AE223" s="65">
        <v>0</v>
      </c>
      <c r="AF223" s="65">
        <v>0</v>
      </c>
      <c r="AG223" s="65">
        <v>1</v>
      </c>
      <c r="AH223" s="76">
        <f t="shared" si="59"/>
        <v>0</v>
      </c>
      <c r="AI223" s="76">
        <f t="shared" si="60"/>
        <v>0.33333333333333331</v>
      </c>
      <c r="AJ223" s="25">
        <v>1470</v>
      </c>
      <c r="AK223" s="65">
        <v>1</v>
      </c>
      <c r="AL223" s="65">
        <v>1</v>
      </c>
      <c r="AM223" s="65" t="s">
        <v>33</v>
      </c>
      <c r="AN223" s="65">
        <v>1</v>
      </c>
      <c r="AO223" s="65">
        <v>1</v>
      </c>
      <c r="AP223" s="65" t="s">
        <v>33</v>
      </c>
      <c r="AQ223" s="65" t="s">
        <v>33</v>
      </c>
      <c r="AR223" s="65" t="s">
        <v>33</v>
      </c>
      <c r="AS223" s="65" t="s">
        <v>33</v>
      </c>
      <c r="AT223" s="65" t="s">
        <v>33</v>
      </c>
      <c r="AU223" s="65" t="s">
        <v>33</v>
      </c>
      <c r="AV223" s="65">
        <v>1</v>
      </c>
      <c r="AW223" s="65" t="s">
        <v>33</v>
      </c>
      <c r="AX223" s="65" t="s">
        <v>33</v>
      </c>
      <c r="AY223" s="65" t="s">
        <v>33</v>
      </c>
      <c r="AZ223" s="76">
        <f t="shared" si="64"/>
        <v>1</v>
      </c>
      <c r="BA223" s="65">
        <v>0</v>
      </c>
      <c r="BB223" s="65" t="s">
        <v>33</v>
      </c>
      <c r="BC223" s="65">
        <v>145</v>
      </c>
      <c r="BD223" s="65">
        <v>0</v>
      </c>
      <c r="BE223" s="65" t="s">
        <v>33</v>
      </c>
      <c r="BF223" s="65">
        <v>145</v>
      </c>
      <c r="BG223" s="65"/>
      <c r="BH223" s="65"/>
      <c r="BI223" s="65"/>
      <c r="BJ223" s="65"/>
      <c r="BK223" s="65"/>
      <c r="BL223" s="65"/>
      <c r="BM223" s="65"/>
      <c r="BN223" s="65"/>
      <c r="BO223" s="65"/>
      <c r="BP223" s="65"/>
      <c r="BQ223" s="65"/>
      <c r="BR223" s="65"/>
      <c r="BS223" s="65"/>
      <c r="BT223" s="65"/>
      <c r="BU223" s="65"/>
      <c r="BV223" s="65"/>
      <c r="BW223" s="65"/>
      <c r="BX223" s="65"/>
      <c r="BY223" s="65"/>
      <c r="BZ223" s="65"/>
      <c r="CA223" s="65"/>
      <c r="CB223" s="65"/>
      <c r="CC223" s="65"/>
      <c r="CD223" s="65"/>
      <c r="CE223" s="65"/>
      <c r="CF223" s="65"/>
      <c r="CG223" s="65"/>
      <c r="CH223" s="65"/>
      <c r="CI223" s="65"/>
      <c r="CJ223" s="65"/>
      <c r="CK223" s="65"/>
      <c r="CL223" s="65"/>
      <c r="CM223" s="65"/>
      <c r="CN223" s="65"/>
      <c r="CO223" s="65"/>
      <c r="CP223" s="65"/>
      <c r="CQ223" s="65"/>
      <c r="CR223" s="65"/>
      <c r="CS223" s="65"/>
      <c r="CT223" s="65"/>
      <c r="CU223" s="65"/>
      <c r="CV223" s="65"/>
      <c r="CW223" s="65"/>
      <c r="CX223" s="65"/>
      <c r="CY223" s="65"/>
      <c r="CZ223" s="65"/>
      <c r="DA223" s="65"/>
      <c r="DB223" s="65"/>
      <c r="DC223" s="65"/>
      <c r="DD223" s="65"/>
      <c r="DE223" s="65"/>
      <c r="DF223" s="65"/>
      <c r="DG223" s="65"/>
      <c r="DH223" s="65"/>
      <c r="DI223" s="65"/>
      <c r="DJ223" s="65"/>
      <c r="DK223" s="65"/>
      <c r="DL223" s="65"/>
      <c r="DM223" s="65"/>
      <c r="DN223" s="65"/>
      <c r="DO223" s="65"/>
      <c r="DP223" s="65"/>
      <c r="DQ223" s="65"/>
      <c r="DR223" s="65"/>
      <c r="DS223" s="65"/>
      <c r="DT223" s="65"/>
      <c r="DU223" s="65"/>
      <c r="DV223" s="65"/>
      <c r="DW223" s="65"/>
      <c r="DX223" s="65"/>
      <c r="DY223" s="65"/>
      <c r="DZ223" s="65"/>
      <c r="EA223" s="65"/>
      <c r="EB223" s="65"/>
      <c r="EC223" s="65"/>
      <c r="ED223" s="65"/>
      <c r="EE223" s="65"/>
      <c r="EF223" s="65"/>
      <c r="EG223" s="65"/>
      <c r="EH223" s="65"/>
      <c r="EI223" s="65"/>
      <c r="EJ223" s="65"/>
      <c r="EK223" s="65"/>
      <c r="EL223" s="65"/>
      <c r="EM223" s="65"/>
      <c r="EN223" s="65"/>
      <c r="EO223" s="65"/>
      <c r="EP223" s="65"/>
      <c r="EQ223" s="65"/>
      <c r="ER223" s="65"/>
      <c r="ES223" s="65"/>
      <c r="ET223" s="65"/>
      <c r="EU223" s="65"/>
      <c r="EV223" s="65"/>
      <c r="EW223" s="65"/>
      <c r="EX223" s="65"/>
      <c r="EY223" s="65"/>
      <c r="EZ223" s="65"/>
      <c r="FA223" s="65"/>
      <c r="FB223" s="65"/>
      <c r="FC223" s="65"/>
      <c r="FD223" s="65"/>
      <c r="FE223" s="65"/>
      <c r="FF223" s="65"/>
      <c r="FG223" s="65"/>
      <c r="FH223" s="65"/>
      <c r="FI223" s="65"/>
      <c r="FJ223" s="65"/>
      <c r="FK223" s="65"/>
      <c r="FL223" s="65"/>
      <c r="FM223" s="65"/>
      <c r="FN223" s="65"/>
      <c r="FO223" s="65"/>
      <c r="FP223" s="65"/>
      <c r="FQ223" s="65"/>
      <c r="FR223" s="65"/>
      <c r="FS223" s="65"/>
      <c r="FT223" s="65"/>
      <c r="FU223" s="65"/>
      <c r="FV223" s="65"/>
      <c r="FW223" s="65"/>
      <c r="FX223" s="65"/>
      <c r="FY223" s="65"/>
      <c r="FZ223" s="65"/>
      <c r="GA223" s="65"/>
      <c r="GB223" s="65"/>
      <c r="GC223" s="65"/>
      <c r="GD223" s="65"/>
      <c r="GE223" s="65"/>
      <c r="GF223" s="65"/>
      <c r="GG223" s="65"/>
      <c r="GH223" s="65"/>
      <c r="GI223" s="65"/>
      <c r="GJ223" s="65"/>
      <c r="GK223" s="65"/>
      <c r="GL223" s="65"/>
      <c r="GM223" s="65"/>
      <c r="GN223" s="65"/>
      <c r="GO223" s="65"/>
      <c r="GP223" s="65"/>
      <c r="GQ223" s="65"/>
      <c r="GR223" s="65"/>
      <c r="GS223" s="65"/>
      <c r="GT223" s="65"/>
      <c r="GU223" s="65"/>
      <c r="GV223" s="65"/>
      <c r="GW223" s="65"/>
      <c r="GX223" s="65"/>
      <c r="GY223" s="65"/>
      <c r="GZ223" s="65"/>
      <c r="HA223" s="65"/>
      <c r="HB223" s="65"/>
      <c r="HC223" s="65"/>
      <c r="HD223" s="65"/>
      <c r="HE223" s="65"/>
      <c r="HF223" s="65"/>
      <c r="HG223" s="65"/>
      <c r="HH223" s="65"/>
      <c r="HI223" s="65"/>
      <c r="HJ223" s="65"/>
      <c r="HK223" s="65"/>
      <c r="HL223" s="65"/>
      <c r="HM223" s="65"/>
      <c r="HN223" s="65"/>
      <c r="HO223" s="65"/>
      <c r="HP223" s="65"/>
      <c r="HQ223" s="65"/>
      <c r="HR223" s="65"/>
      <c r="HS223" s="65"/>
      <c r="HT223" s="65"/>
      <c r="HU223" s="65"/>
      <c r="HV223" s="65"/>
      <c r="HW223" s="65"/>
      <c r="HX223" s="65"/>
      <c r="HY223" s="65"/>
      <c r="HZ223" s="65"/>
      <c r="IA223" s="65"/>
      <c r="IB223" s="65"/>
      <c r="IC223" s="65"/>
      <c r="ID223" s="65"/>
      <c r="IE223" s="65"/>
      <c r="IF223" s="65"/>
      <c r="IG223" s="65"/>
      <c r="IH223" s="65"/>
      <c r="II223" s="65"/>
      <c r="IJ223" s="65"/>
      <c r="IK223" s="65"/>
      <c r="IL223" s="65"/>
      <c r="IM223" s="65"/>
      <c r="IN223" s="65"/>
      <c r="IO223" s="65"/>
      <c r="IP223" s="65"/>
      <c r="IQ223" s="65"/>
      <c r="IR223" s="65"/>
      <c r="IS223" s="65"/>
      <c r="IT223" s="65"/>
      <c r="IU223" s="65"/>
      <c r="IV223" s="65"/>
      <c r="IW223" s="65"/>
      <c r="IX223" s="65"/>
      <c r="IY223" s="65"/>
      <c r="IZ223" s="65"/>
      <c r="JA223" s="65"/>
      <c r="JB223" s="65"/>
      <c r="JC223" s="65"/>
      <c r="JD223" s="65"/>
      <c r="JE223" s="65"/>
      <c r="JF223" s="65"/>
      <c r="JG223" s="65"/>
      <c r="JH223" s="65"/>
      <c r="JI223" s="65"/>
      <c r="JJ223" s="65"/>
      <c r="JK223" s="65"/>
      <c r="JL223" s="65"/>
      <c r="JM223" s="65"/>
      <c r="JN223" s="65"/>
      <c r="JO223" s="65"/>
      <c r="JP223" s="65"/>
      <c r="JQ223" s="65"/>
      <c r="JR223" s="65"/>
      <c r="JS223" s="65"/>
      <c r="JT223" s="65"/>
      <c r="JU223" s="65"/>
      <c r="JV223" s="65"/>
      <c r="JW223" s="65"/>
      <c r="JX223" s="65"/>
      <c r="JY223" s="65"/>
      <c r="JZ223" s="65"/>
      <c r="KA223" s="65"/>
      <c r="KB223" s="65"/>
      <c r="KC223" s="65"/>
      <c r="KD223" s="65"/>
      <c r="KE223" s="65"/>
      <c r="KF223" s="65"/>
      <c r="KG223" s="65"/>
      <c r="KH223" s="65"/>
      <c r="KI223" s="65"/>
      <c r="KJ223" s="65"/>
      <c r="KK223" s="65"/>
      <c r="KL223" s="65"/>
      <c r="KM223" s="65"/>
      <c r="KN223" s="65"/>
      <c r="KO223" s="65"/>
      <c r="KP223" s="65"/>
      <c r="KQ223" s="65"/>
      <c r="KR223" s="65"/>
      <c r="KS223" s="65"/>
      <c r="KT223" s="65"/>
      <c r="KU223" s="65"/>
      <c r="KV223" s="65"/>
      <c r="KW223" s="65"/>
      <c r="KX223" s="65"/>
      <c r="KY223" s="65"/>
      <c r="KZ223" s="65"/>
      <c r="LA223" s="65"/>
      <c r="LB223" s="65"/>
      <c r="LC223" s="65"/>
      <c r="LD223" s="65"/>
      <c r="LE223" s="65"/>
      <c r="LF223" s="65"/>
      <c r="LG223" s="65"/>
      <c r="LH223" s="65"/>
      <c r="LI223" s="65"/>
      <c r="LJ223" s="65"/>
      <c r="LK223" s="65"/>
      <c r="LL223" s="65"/>
      <c r="LM223" s="65"/>
      <c r="LN223" s="65"/>
      <c r="LO223" s="65"/>
      <c r="LP223" s="65"/>
      <c r="LQ223" s="65"/>
      <c r="LR223" s="65"/>
      <c r="LS223" s="65"/>
      <c r="LT223" s="65"/>
      <c r="LU223" s="65"/>
      <c r="LV223" s="65"/>
      <c r="LW223" s="65"/>
      <c r="LX223" s="65"/>
      <c r="LY223" s="65"/>
      <c r="LZ223" s="65"/>
      <c r="MA223" s="65"/>
      <c r="MB223" s="65"/>
      <c r="MC223" s="65"/>
      <c r="MD223" s="65"/>
      <c r="ME223" s="65"/>
      <c r="MF223" s="65"/>
      <c r="MG223" s="65"/>
      <c r="MH223" s="65"/>
      <c r="MI223" s="65"/>
      <c r="MJ223" s="65"/>
      <c r="MK223" s="65"/>
      <c r="ML223" s="65"/>
      <c r="MM223" s="65"/>
      <c r="MN223" s="65"/>
      <c r="MO223" s="65"/>
      <c r="MP223" s="65"/>
      <c r="MQ223" s="65"/>
      <c r="MR223" s="65"/>
      <c r="MS223" s="65"/>
      <c r="MT223" s="65"/>
      <c r="MU223" s="65"/>
      <c r="MV223" s="65"/>
      <c r="MW223" s="65"/>
      <c r="MX223" s="65"/>
      <c r="MY223" s="65"/>
      <c r="MZ223" s="65"/>
      <c r="NA223" s="65"/>
      <c r="NB223" s="65"/>
      <c r="NC223" s="65"/>
      <c r="ND223" s="65"/>
      <c r="NE223" s="65"/>
      <c r="NF223" s="65"/>
      <c r="NG223" s="65"/>
      <c r="NH223" s="65"/>
      <c r="NI223" s="65"/>
      <c r="NJ223" s="65"/>
      <c r="NK223" s="65"/>
      <c r="NL223" s="65"/>
      <c r="NM223" s="65"/>
      <c r="NN223" s="65"/>
      <c r="NO223" s="65"/>
      <c r="NP223" s="65"/>
      <c r="NQ223" s="65"/>
      <c r="NR223" s="65"/>
      <c r="NS223" s="65"/>
      <c r="NT223" s="65"/>
      <c r="NU223" s="65"/>
      <c r="NV223" s="65"/>
      <c r="NW223" s="65"/>
      <c r="NX223" s="65"/>
      <c r="NY223" s="65"/>
      <c r="NZ223" s="65"/>
      <c r="OA223" s="65"/>
      <c r="OB223" s="65"/>
      <c r="OC223" s="65"/>
      <c r="OD223" s="65"/>
      <c r="OE223" s="65"/>
      <c r="OF223" s="65"/>
      <c r="OG223" s="65"/>
      <c r="OH223" s="65"/>
      <c r="OI223" s="65"/>
      <c r="OJ223" s="65"/>
      <c r="OK223" s="65"/>
      <c r="OL223" s="65"/>
      <c r="OM223" s="65"/>
      <c r="ON223" s="65"/>
      <c r="OO223" s="65"/>
      <c r="OP223" s="65"/>
      <c r="OQ223" s="65"/>
      <c r="OR223" s="65"/>
      <c r="OS223" s="65"/>
      <c r="OT223" s="65"/>
      <c r="OU223" s="65"/>
      <c r="OV223" s="65"/>
      <c r="OW223" s="65"/>
      <c r="OX223" s="65"/>
      <c r="OY223" s="65"/>
      <c r="OZ223" s="65"/>
      <c r="PA223" s="65"/>
      <c r="PB223" s="65"/>
      <c r="PC223" s="65"/>
      <c r="PD223" s="65"/>
      <c r="PE223" s="65"/>
      <c r="PF223" s="65"/>
      <c r="PG223" s="65"/>
      <c r="PH223" s="65"/>
      <c r="PI223" s="65"/>
      <c r="PJ223" s="65"/>
      <c r="PK223" s="65"/>
      <c r="PL223" s="65"/>
      <c r="PM223" s="65"/>
      <c r="PN223" s="65"/>
      <c r="PO223" s="65"/>
      <c r="PP223" s="65"/>
      <c r="PQ223" s="65"/>
      <c r="PR223" s="65"/>
      <c r="PS223" s="65"/>
      <c r="PT223" s="65"/>
      <c r="PU223" s="65"/>
      <c r="PV223" s="65"/>
      <c r="PW223" s="65"/>
      <c r="PX223" s="65"/>
      <c r="PY223" s="65"/>
      <c r="PZ223" s="65"/>
      <c r="QA223" s="65"/>
      <c r="QB223" s="65"/>
      <c r="QC223" s="65"/>
      <c r="QD223" s="65"/>
      <c r="QE223" s="65"/>
      <c r="QF223" s="65"/>
      <c r="QG223" s="65"/>
      <c r="QH223" s="65"/>
      <c r="QI223" s="65"/>
      <c r="QJ223" s="65"/>
      <c r="QK223" s="65"/>
      <c r="QL223" s="65"/>
      <c r="QM223" s="65"/>
      <c r="QN223" s="65"/>
      <c r="QO223" s="65"/>
      <c r="QP223" s="65"/>
      <c r="QQ223" s="65"/>
      <c r="QR223" s="65"/>
      <c r="QS223" s="65"/>
      <c r="QT223" s="65"/>
      <c r="QU223" s="65"/>
      <c r="QV223" s="65"/>
      <c r="QW223" s="65"/>
      <c r="QX223" s="65"/>
      <c r="QY223" s="65"/>
      <c r="QZ223" s="65"/>
      <c r="RA223" s="65"/>
      <c r="RB223" s="65"/>
      <c r="RC223" s="65"/>
      <c r="RD223" s="65"/>
      <c r="RE223" s="65"/>
      <c r="RF223" s="65"/>
      <c r="RG223" s="65"/>
      <c r="RH223" s="65"/>
      <c r="RI223" s="65"/>
      <c r="RJ223" s="65"/>
      <c r="RK223" s="65"/>
      <c r="RL223" s="65"/>
      <c r="RM223" s="65"/>
      <c r="RN223" s="65"/>
      <c r="RO223" s="65"/>
      <c r="RP223" s="65"/>
      <c r="RQ223" s="65"/>
      <c r="RR223" s="65"/>
      <c r="RS223" s="65"/>
      <c r="RT223" s="65"/>
      <c r="RU223" s="65"/>
      <c r="RV223" s="65"/>
      <c r="RW223" s="65"/>
      <c r="RX223" s="65"/>
      <c r="RY223" s="65"/>
      <c r="RZ223" s="65"/>
      <c r="SA223" s="65"/>
      <c r="SB223" s="65"/>
      <c r="SC223" s="65"/>
      <c r="SD223" s="65"/>
      <c r="SE223" s="65"/>
      <c r="SF223" s="65"/>
      <c r="SG223" s="65"/>
      <c r="SH223" s="65"/>
      <c r="SI223" s="65"/>
      <c r="SJ223" s="65"/>
      <c r="SK223" s="65"/>
      <c r="SL223" s="65"/>
      <c r="SM223" s="65"/>
      <c r="SN223" s="65"/>
      <c r="SO223" s="65"/>
      <c r="SP223" s="65"/>
      <c r="SQ223" s="65"/>
      <c r="SR223" s="65"/>
      <c r="SS223" s="65"/>
      <c r="ST223" s="65"/>
      <c r="SU223" s="65"/>
      <c r="SV223" s="65"/>
      <c r="SW223" s="65"/>
      <c r="SX223" s="65"/>
      <c r="SY223" s="65"/>
      <c r="SZ223" s="65"/>
      <c r="TA223" s="65"/>
      <c r="TB223" s="65"/>
      <c r="TC223" s="65"/>
      <c r="TD223" s="65"/>
      <c r="TE223" s="65"/>
      <c r="TF223" s="65"/>
      <c r="TG223" s="65"/>
      <c r="TH223" s="65"/>
      <c r="TI223" s="65"/>
      <c r="TJ223" s="65"/>
      <c r="TK223" s="65"/>
      <c r="TL223" s="65"/>
      <c r="TM223" s="65"/>
      <c r="TN223" s="65"/>
      <c r="TO223" s="65"/>
      <c r="TP223" s="65"/>
      <c r="TQ223" s="65"/>
      <c r="TR223" s="65"/>
      <c r="TS223" s="65"/>
      <c r="TT223" s="65"/>
      <c r="TU223" s="65"/>
      <c r="TV223" s="65"/>
      <c r="TW223" s="65"/>
      <c r="TX223" s="65"/>
      <c r="TY223" s="65"/>
      <c r="TZ223" s="65"/>
      <c r="UA223" s="65"/>
      <c r="UB223" s="65"/>
      <c r="UC223" s="65"/>
      <c r="UD223" s="65"/>
      <c r="UE223" s="65"/>
      <c r="UF223" s="65"/>
      <c r="UG223" s="65"/>
      <c r="UH223" s="65"/>
      <c r="UI223" s="65"/>
      <c r="UJ223" s="65"/>
      <c r="UK223" s="65"/>
      <c r="UL223" s="65"/>
      <c r="UM223" s="65"/>
      <c r="UN223" s="65"/>
      <c r="UO223" s="65"/>
      <c r="UP223" s="65"/>
      <c r="UQ223" s="65"/>
      <c r="UR223" s="65"/>
      <c r="US223" s="65"/>
      <c r="UT223" s="65"/>
      <c r="UU223" s="65"/>
      <c r="UV223" s="65"/>
      <c r="UW223" s="65"/>
      <c r="UX223" s="65"/>
      <c r="UY223" s="65"/>
      <c r="UZ223" s="65"/>
      <c r="VA223" s="65"/>
      <c r="VB223" s="65"/>
      <c r="VC223" s="65"/>
      <c r="VD223" s="65"/>
      <c r="VE223" s="65"/>
      <c r="VF223" s="65"/>
      <c r="VG223" s="65"/>
      <c r="VH223" s="65"/>
      <c r="VI223" s="65"/>
      <c r="VJ223" s="65"/>
      <c r="VK223" s="65"/>
      <c r="VL223" s="65"/>
      <c r="VM223" s="65"/>
      <c r="VN223" s="65"/>
      <c r="VO223" s="65"/>
      <c r="VP223" s="65"/>
      <c r="VQ223" s="65"/>
      <c r="VR223" s="65"/>
      <c r="VS223" s="65"/>
      <c r="VT223" s="65"/>
      <c r="VU223" s="65"/>
      <c r="VV223" s="65"/>
      <c r="VW223" s="65"/>
      <c r="VX223" s="65"/>
      <c r="VY223" s="65"/>
      <c r="VZ223" s="65"/>
      <c r="WA223" s="65"/>
      <c r="WB223" s="65"/>
      <c r="WC223" s="65"/>
      <c r="WD223" s="65"/>
      <c r="WE223" s="65"/>
      <c r="WF223" s="65"/>
      <c r="WG223" s="65"/>
      <c r="WH223" s="65"/>
      <c r="WI223" s="65"/>
      <c r="WJ223" s="65"/>
      <c r="WK223" s="65"/>
      <c r="WL223" s="65"/>
      <c r="WM223" s="65"/>
      <c r="WN223" s="65"/>
      <c r="WO223" s="65"/>
      <c r="WP223" s="65"/>
      <c r="WQ223" s="65"/>
      <c r="WR223" s="65"/>
      <c r="WS223" s="65"/>
      <c r="WT223" s="65"/>
      <c r="WU223" s="65"/>
      <c r="WV223" s="65"/>
      <c r="WW223" s="65"/>
      <c r="WX223" s="65"/>
      <c r="WY223" s="65"/>
      <c r="WZ223" s="65"/>
      <c r="XA223" s="65"/>
      <c r="XB223" s="65"/>
      <c r="XC223" s="65"/>
      <c r="XD223" s="65"/>
      <c r="XE223" s="65"/>
      <c r="XF223" s="65"/>
      <c r="XG223" s="65"/>
      <c r="XH223" s="65"/>
      <c r="XI223" s="65"/>
      <c r="XJ223" s="65"/>
      <c r="XK223" s="65"/>
      <c r="XL223" s="65"/>
      <c r="XM223" s="65"/>
      <c r="XN223" s="65"/>
      <c r="XO223" s="65"/>
      <c r="XP223" s="65"/>
      <c r="XQ223" s="65"/>
      <c r="XR223" s="65"/>
      <c r="XS223" s="65"/>
      <c r="XT223" s="65"/>
      <c r="XU223" s="65"/>
      <c r="XV223" s="65"/>
      <c r="XW223" s="65"/>
      <c r="XX223" s="65"/>
      <c r="XY223" s="65"/>
      <c r="XZ223" s="65"/>
      <c r="YA223" s="65"/>
      <c r="YB223" s="65"/>
      <c r="YC223" s="65"/>
      <c r="YD223" s="65"/>
      <c r="YE223" s="65"/>
      <c r="YF223" s="65"/>
      <c r="YG223" s="65"/>
      <c r="YH223" s="65"/>
      <c r="YI223" s="65"/>
      <c r="YJ223" s="65"/>
      <c r="YK223" s="65"/>
      <c r="YL223" s="65"/>
      <c r="YM223" s="65"/>
      <c r="YN223" s="65"/>
      <c r="YO223" s="65"/>
      <c r="YP223" s="65"/>
      <c r="YQ223" s="65"/>
      <c r="YR223" s="65"/>
      <c r="YS223" s="65"/>
      <c r="YT223" s="65"/>
      <c r="YU223" s="65"/>
      <c r="YV223" s="65"/>
      <c r="YW223" s="65"/>
      <c r="YX223" s="65"/>
      <c r="YY223" s="65"/>
      <c r="YZ223" s="65"/>
      <c r="ZA223" s="65"/>
      <c r="ZB223" s="65"/>
      <c r="ZC223" s="65"/>
      <c r="ZD223" s="65"/>
      <c r="ZE223" s="65"/>
      <c r="ZF223" s="65"/>
      <c r="ZG223" s="65"/>
      <c r="ZH223" s="65"/>
      <c r="ZI223" s="65"/>
      <c r="ZJ223" s="65"/>
      <c r="ZK223" s="65"/>
      <c r="ZL223" s="65"/>
      <c r="ZM223" s="65"/>
      <c r="ZN223" s="65"/>
      <c r="ZO223" s="65"/>
      <c r="ZP223" s="65"/>
      <c r="ZQ223" s="65"/>
      <c r="ZR223" s="65"/>
      <c r="ZS223" s="65"/>
      <c r="ZT223" s="65"/>
      <c r="ZU223" s="65"/>
      <c r="ZV223" s="65"/>
      <c r="ZW223" s="65"/>
      <c r="ZX223" s="65"/>
      <c r="ZY223" s="65"/>
      <c r="ZZ223" s="65"/>
      <c r="AAA223" s="65"/>
      <c r="AAB223" s="65"/>
      <c r="AAC223" s="65"/>
      <c r="AAD223" s="65"/>
      <c r="AAE223" s="65"/>
      <c r="AAF223" s="65"/>
      <c r="AAG223" s="65"/>
      <c r="AAH223" s="65"/>
      <c r="AAI223" s="65"/>
      <c r="AAJ223" s="65"/>
      <c r="AAK223" s="65"/>
      <c r="AAL223" s="65"/>
      <c r="AAM223" s="65"/>
      <c r="AAN223" s="65"/>
      <c r="AAO223" s="65"/>
      <c r="AAP223" s="65"/>
      <c r="AAQ223" s="65"/>
      <c r="AAR223" s="65"/>
      <c r="AAS223" s="65"/>
      <c r="AAT223" s="65"/>
      <c r="AAU223" s="65"/>
      <c r="AAV223" s="65"/>
      <c r="AAW223" s="65"/>
      <c r="AAX223" s="65"/>
      <c r="AAY223" s="65"/>
      <c r="AAZ223" s="65"/>
      <c r="ABA223" s="65"/>
      <c r="ABB223" s="65"/>
      <c r="ABC223" s="65"/>
      <c r="ABD223" s="65"/>
      <c r="ABE223" s="65"/>
      <c r="ABF223" s="65"/>
      <c r="ABG223" s="65"/>
      <c r="ABH223" s="65"/>
      <c r="ABI223" s="65"/>
      <c r="ABJ223" s="65"/>
      <c r="ABK223" s="65"/>
      <c r="ABL223" s="65"/>
      <c r="ABM223" s="65"/>
      <c r="ABN223" s="65"/>
      <c r="ABO223" s="65"/>
      <c r="ABP223" s="65"/>
      <c r="ABQ223" s="65"/>
      <c r="ABR223" s="65"/>
      <c r="ABS223" s="65"/>
      <c r="ABT223" s="65"/>
      <c r="ABU223" s="65"/>
      <c r="ABV223" s="65"/>
      <c r="ABW223" s="65"/>
      <c r="ABX223" s="65"/>
      <c r="ABY223" s="65"/>
      <c r="ABZ223" s="65"/>
      <c r="ACA223" s="65"/>
      <c r="ACB223" s="65"/>
      <c r="ACC223" s="65"/>
      <c r="ACD223" s="65"/>
      <c r="ACE223" s="65"/>
      <c r="ACF223" s="65"/>
      <c r="ACG223" s="65"/>
      <c r="ACH223" s="65"/>
      <c r="ACI223" s="65"/>
      <c r="ACJ223" s="65"/>
      <c r="ACK223" s="65"/>
      <c r="ACL223" s="65"/>
      <c r="ACM223" s="65"/>
      <c r="ACN223" s="65"/>
      <c r="ACO223" s="65"/>
      <c r="ACP223" s="65"/>
      <c r="ACQ223" s="65"/>
      <c r="ACR223" s="65"/>
      <c r="ACS223" s="65"/>
      <c r="ACT223" s="65"/>
      <c r="ACU223" s="65"/>
      <c r="ACV223" s="65"/>
      <c r="ACW223" s="65"/>
      <c r="ACX223" s="65"/>
      <c r="ACY223" s="65"/>
      <c r="ACZ223" s="65"/>
      <c r="ADA223" s="65"/>
      <c r="ADB223" s="65"/>
      <c r="ADC223" s="65"/>
      <c r="ADD223" s="65"/>
      <c r="ADE223" s="65"/>
      <c r="ADF223" s="65"/>
      <c r="ADG223" s="65"/>
      <c r="ADH223" s="65"/>
      <c r="ADI223" s="65"/>
      <c r="ADJ223" s="65"/>
      <c r="ADK223" s="65"/>
      <c r="ADL223" s="65"/>
      <c r="ADM223" s="65"/>
      <c r="ADN223" s="65"/>
      <c r="ADO223" s="65"/>
      <c r="ADP223" s="65"/>
      <c r="ADQ223" s="65"/>
      <c r="ADR223" s="65"/>
      <c r="ADS223" s="65"/>
      <c r="ADT223" s="65"/>
      <c r="ADU223" s="65"/>
      <c r="ADV223" s="65"/>
      <c r="ADW223" s="65"/>
      <c r="ADX223" s="65"/>
      <c r="ADY223" s="65"/>
      <c r="ADZ223" s="65"/>
      <c r="AEA223" s="65"/>
      <c r="AEB223" s="65"/>
      <c r="AEC223" s="65"/>
      <c r="AED223" s="65"/>
      <c r="AEE223" s="65"/>
      <c r="AEF223" s="65"/>
      <c r="AEG223" s="65"/>
      <c r="AEH223" s="65"/>
      <c r="AEI223" s="65"/>
      <c r="AEJ223" s="65"/>
      <c r="AEK223" s="65"/>
      <c r="AEL223" s="65"/>
      <c r="AEM223" s="65"/>
      <c r="AEN223" s="65"/>
      <c r="AEO223" s="65"/>
      <c r="AEP223" s="65"/>
      <c r="AEQ223" s="65"/>
      <c r="AER223" s="65"/>
      <c r="AES223" s="65"/>
      <c r="AET223" s="65"/>
      <c r="AEU223" s="65"/>
      <c r="AEV223" s="65"/>
      <c r="AEW223" s="65"/>
      <c r="AEX223" s="65"/>
      <c r="AEY223" s="65"/>
      <c r="AEZ223" s="65"/>
      <c r="AFA223" s="65"/>
      <c r="AFB223" s="65"/>
      <c r="AFC223" s="65"/>
      <c r="AFD223" s="65"/>
      <c r="AFE223" s="65"/>
      <c r="AFF223" s="65"/>
      <c r="AFG223" s="65"/>
      <c r="AFH223" s="65"/>
      <c r="AFI223" s="65"/>
      <c r="AFJ223" s="65"/>
      <c r="AFK223" s="65"/>
      <c r="AFL223" s="65"/>
      <c r="AFM223" s="65"/>
      <c r="AFN223" s="65"/>
      <c r="AFO223" s="65"/>
      <c r="AFP223" s="65"/>
      <c r="AFQ223" s="65"/>
      <c r="AFR223" s="65"/>
      <c r="AFS223" s="65"/>
      <c r="AFT223" s="65"/>
      <c r="AFU223" s="65"/>
      <c r="AFV223" s="65"/>
      <c r="AFW223" s="65"/>
      <c r="AFX223" s="65"/>
      <c r="AFY223" s="65"/>
      <c r="AFZ223" s="65"/>
      <c r="AGA223" s="65"/>
      <c r="AGB223" s="65"/>
      <c r="AGC223" s="65"/>
      <c r="AGD223" s="65"/>
      <c r="AGE223" s="65"/>
      <c r="AGF223" s="65"/>
      <c r="AGG223" s="65"/>
      <c r="AGH223" s="65"/>
      <c r="AGI223" s="65"/>
      <c r="AGJ223" s="65"/>
      <c r="AGK223" s="65"/>
      <c r="AGL223" s="65"/>
      <c r="AGM223" s="65"/>
      <c r="AGN223" s="65"/>
      <c r="AGO223" s="65"/>
      <c r="AGP223" s="65"/>
      <c r="AGQ223" s="65"/>
      <c r="AGR223" s="65"/>
      <c r="AGS223" s="65"/>
      <c r="AGT223" s="65"/>
      <c r="AGU223" s="65"/>
      <c r="AGV223" s="65"/>
      <c r="AGW223" s="65"/>
      <c r="AGX223" s="65"/>
      <c r="AGY223" s="65"/>
      <c r="AGZ223" s="65"/>
      <c r="AHA223" s="65"/>
      <c r="AHB223" s="65"/>
      <c r="AHC223" s="65"/>
      <c r="AHD223" s="65"/>
      <c r="AHE223" s="65"/>
      <c r="AHF223" s="65"/>
      <c r="AHG223" s="65"/>
      <c r="AHH223" s="65"/>
      <c r="AHI223" s="65"/>
      <c r="AHJ223" s="65"/>
      <c r="AHK223" s="65"/>
      <c r="AHL223" s="65"/>
      <c r="AHM223" s="65"/>
      <c r="AHN223" s="65"/>
      <c r="AHO223" s="65"/>
      <c r="AHP223" s="65"/>
      <c r="AHQ223" s="65"/>
      <c r="AHR223" s="65"/>
      <c r="AHS223" s="65"/>
      <c r="AHT223" s="65"/>
      <c r="AHU223" s="65"/>
      <c r="AHV223" s="65"/>
      <c r="AHW223" s="65"/>
      <c r="AHX223" s="65"/>
      <c r="AHY223" s="65"/>
      <c r="AHZ223" s="65"/>
      <c r="AIA223" s="65"/>
      <c r="AIB223" s="65"/>
      <c r="AIC223" s="65"/>
      <c r="AID223" s="65"/>
      <c r="AIE223" s="65"/>
      <c r="AIF223" s="65"/>
      <c r="AIG223" s="65"/>
      <c r="AIH223" s="65"/>
      <c r="AII223" s="65"/>
      <c r="AIJ223" s="65"/>
      <c r="AIK223" s="65"/>
      <c r="AIL223" s="65"/>
      <c r="AIM223" s="65"/>
      <c r="AIN223" s="65"/>
      <c r="AIO223" s="65"/>
      <c r="AIP223" s="65"/>
      <c r="AIQ223" s="65"/>
      <c r="AIR223" s="65"/>
      <c r="AIS223" s="65"/>
      <c r="AIT223" s="65"/>
      <c r="AIU223" s="65"/>
      <c r="AIV223" s="65"/>
      <c r="AIW223" s="65"/>
      <c r="AIX223" s="65"/>
      <c r="AIY223" s="65"/>
      <c r="AIZ223" s="65"/>
      <c r="AJA223" s="65"/>
      <c r="AJB223" s="65"/>
      <c r="AJC223" s="65"/>
      <c r="AJD223" s="65"/>
      <c r="AJE223" s="65"/>
      <c r="AJF223" s="65"/>
      <c r="AJG223" s="65"/>
      <c r="AJH223" s="65"/>
      <c r="AJI223" s="65"/>
      <c r="AJJ223" s="65"/>
      <c r="AJK223" s="65"/>
      <c r="AJL223" s="65"/>
      <c r="AJM223" s="65"/>
      <c r="AJN223" s="65"/>
      <c r="AJO223" s="65"/>
      <c r="AJP223" s="65"/>
      <c r="AJQ223" s="65"/>
      <c r="AJR223" s="65"/>
      <c r="AJS223" s="65"/>
      <c r="AJT223" s="65"/>
      <c r="AJU223" s="65"/>
      <c r="AJV223" s="65"/>
      <c r="AJW223" s="65"/>
      <c r="AJX223" s="65"/>
      <c r="AJY223" s="65"/>
      <c r="AJZ223" s="65"/>
      <c r="AKA223" s="65"/>
      <c r="AKB223" s="65"/>
      <c r="AKC223" s="65"/>
      <c r="AKD223" s="65"/>
      <c r="AKE223" s="65"/>
      <c r="AKF223" s="65"/>
      <c r="AKG223" s="65"/>
      <c r="AKH223" s="65"/>
      <c r="AKI223" s="65"/>
      <c r="AKJ223" s="65"/>
      <c r="AKK223" s="65"/>
      <c r="AKL223" s="65"/>
      <c r="AKM223" s="65"/>
      <c r="AKN223" s="65"/>
      <c r="AKO223" s="65"/>
      <c r="AKP223" s="65"/>
      <c r="AKQ223" s="65"/>
      <c r="AKR223" s="65"/>
      <c r="AKS223" s="65"/>
      <c r="AKT223" s="65"/>
      <c r="AKU223" s="65"/>
      <c r="AKV223" s="65"/>
      <c r="AKW223" s="65"/>
      <c r="AKX223" s="65"/>
      <c r="AKY223" s="65"/>
      <c r="AKZ223" s="65"/>
      <c r="ALA223" s="65"/>
      <c r="ALB223" s="65"/>
      <c r="ALC223" s="65"/>
      <c r="ALD223" s="65"/>
      <c r="ALE223" s="65"/>
      <c r="ALF223" s="65"/>
      <c r="ALG223" s="65"/>
      <c r="ALH223" s="65"/>
      <c r="ALI223" s="65"/>
      <c r="ALJ223" s="65"/>
      <c r="ALK223" s="65"/>
      <c r="ALL223" s="65"/>
      <c r="ALM223" s="65"/>
      <c r="ALN223" s="65"/>
      <c r="ALO223" s="65"/>
      <c r="ALP223" s="65"/>
      <c r="ALQ223" s="65"/>
      <c r="ALR223" s="65"/>
      <c r="ALS223" s="65"/>
      <c r="ALT223" s="65"/>
      <c r="ALU223" s="65"/>
      <c r="ALV223" s="65"/>
      <c r="ALW223" s="65"/>
      <c r="ALX223" s="65"/>
      <c r="ALY223" s="65"/>
      <c r="ALZ223" s="65"/>
      <c r="AMA223" s="65"/>
      <c r="AMB223" s="65"/>
      <c r="AMC223" s="65"/>
      <c r="AMD223" s="65"/>
      <c r="AME223" s="65"/>
      <c r="AMF223" s="65"/>
      <c r="AMG223" s="65"/>
      <c r="AMH223" s="65"/>
      <c r="AMI223" s="65"/>
    </row>
    <row r="224" spans="1:1023" s="71" customFormat="1">
      <c r="A224" s="81" t="s">
        <v>62</v>
      </c>
      <c r="B224" s="81">
        <v>2006</v>
      </c>
      <c r="C224" s="81" t="s">
        <v>206</v>
      </c>
      <c r="D224" s="81">
        <v>372</v>
      </c>
      <c r="E224" s="81" t="s">
        <v>207</v>
      </c>
      <c r="F224" s="65">
        <v>1185</v>
      </c>
      <c r="G224" s="24" t="s">
        <v>126</v>
      </c>
      <c r="H224" s="24" t="s">
        <v>127</v>
      </c>
      <c r="I224" s="101">
        <v>1</v>
      </c>
      <c r="J224" s="65">
        <v>1</v>
      </c>
      <c r="K224" s="65">
        <v>4</v>
      </c>
      <c r="L224" s="65">
        <v>15</v>
      </c>
      <c r="M224" s="65">
        <v>2000</v>
      </c>
      <c r="N224" s="65">
        <v>8000</v>
      </c>
      <c r="O224" s="65">
        <v>500000</v>
      </c>
      <c r="P224" s="75">
        <f t="shared" si="55"/>
        <v>0.4</v>
      </c>
      <c r="Q224" s="75">
        <f t="shared" si="63"/>
        <v>1.6</v>
      </c>
      <c r="R224" s="65">
        <v>1</v>
      </c>
      <c r="S224" s="65">
        <v>1</v>
      </c>
      <c r="T224" s="65">
        <v>1</v>
      </c>
      <c r="U224" s="65">
        <v>0</v>
      </c>
      <c r="V224" s="65">
        <v>1</v>
      </c>
      <c r="W224" s="65">
        <v>0</v>
      </c>
      <c r="X224" s="76">
        <f t="shared" si="58"/>
        <v>0.66666666666666663</v>
      </c>
      <c r="Y224" s="65" t="s">
        <v>33</v>
      </c>
      <c r="Z224" s="65">
        <v>0</v>
      </c>
      <c r="AA224" s="65">
        <v>-1</v>
      </c>
      <c r="AB224" s="65" t="s">
        <v>69</v>
      </c>
      <c r="AC224" s="65">
        <v>0</v>
      </c>
      <c r="AD224" s="65">
        <v>-1</v>
      </c>
      <c r="AE224" s="65">
        <v>0</v>
      </c>
      <c r="AF224" s="65">
        <v>0</v>
      </c>
      <c r="AG224" s="65">
        <v>1</v>
      </c>
      <c r="AH224" s="76">
        <f t="shared" si="59"/>
        <v>-0.14285714285714285</v>
      </c>
      <c r="AI224" s="76">
        <f t="shared" si="60"/>
        <v>0.26190476190476186</v>
      </c>
      <c r="AJ224" s="25">
        <v>1765</v>
      </c>
      <c r="AK224" s="65">
        <v>1</v>
      </c>
      <c r="AL224" s="65">
        <v>1</v>
      </c>
      <c r="AM224" s="65" t="s">
        <v>33</v>
      </c>
      <c r="AN224" s="65">
        <v>1</v>
      </c>
      <c r="AO224" s="65">
        <v>1</v>
      </c>
      <c r="AP224" s="65" t="s">
        <v>33</v>
      </c>
      <c r="AQ224" s="65" t="s">
        <v>33</v>
      </c>
      <c r="AR224" s="65" t="s">
        <v>33</v>
      </c>
      <c r="AS224" s="65" t="s">
        <v>33</v>
      </c>
      <c r="AT224" s="65" t="s">
        <v>33</v>
      </c>
      <c r="AU224" s="65" t="s">
        <v>33</v>
      </c>
      <c r="AV224" s="65">
        <v>1</v>
      </c>
      <c r="AW224" s="65" t="s">
        <v>33</v>
      </c>
      <c r="AX224" s="65" t="s">
        <v>33</v>
      </c>
      <c r="AY224" s="65" t="s">
        <v>33</v>
      </c>
      <c r="AZ224" s="76">
        <f t="shared" si="64"/>
        <v>1</v>
      </c>
      <c r="BA224" s="65">
        <v>0</v>
      </c>
      <c r="BB224" s="65" t="s">
        <v>33</v>
      </c>
      <c r="BC224" s="65">
        <v>157</v>
      </c>
      <c r="BD224" s="65">
        <v>0</v>
      </c>
      <c r="BE224" s="65" t="s">
        <v>33</v>
      </c>
      <c r="BF224" s="65">
        <v>157</v>
      </c>
      <c r="BG224" s="65"/>
      <c r="BH224" s="65"/>
      <c r="BI224" s="65"/>
      <c r="BJ224" s="65"/>
      <c r="BK224" s="65"/>
      <c r="BL224" s="65"/>
      <c r="BM224" s="65"/>
      <c r="BN224" s="65"/>
      <c r="BO224" s="65"/>
      <c r="BP224" s="65"/>
      <c r="BQ224" s="65"/>
      <c r="BR224" s="65"/>
      <c r="BS224" s="65"/>
      <c r="BT224" s="65"/>
      <c r="BU224" s="65"/>
      <c r="BV224" s="65"/>
      <c r="BW224" s="65"/>
      <c r="BX224" s="65"/>
      <c r="BY224" s="65"/>
      <c r="BZ224" s="65"/>
      <c r="CA224" s="65"/>
      <c r="CB224" s="65"/>
      <c r="CC224" s="65"/>
      <c r="CD224" s="65"/>
      <c r="CE224" s="65"/>
      <c r="CF224" s="65"/>
      <c r="CG224" s="65"/>
      <c r="CH224" s="65"/>
      <c r="CI224" s="65"/>
      <c r="CJ224" s="65"/>
      <c r="CK224" s="65"/>
      <c r="CL224" s="65"/>
      <c r="CM224" s="65"/>
      <c r="CN224" s="65"/>
      <c r="CO224" s="65"/>
      <c r="CP224" s="65"/>
      <c r="CQ224" s="65"/>
      <c r="CR224" s="65"/>
      <c r="CS224" s="65"/>
      <c r="CT224" s="65"/>
      <c r="CU224" s="65"/>
      <c r="CV224" s="65"/>
      <c r="CW224" s="65"/>
      <c r="CX224" s="65"/>
      <c r="CY224" s="65"/>
      <c r="CZ224" s="65"/>
      <c r="DA224" s="65"/>
      <c r="DB224" s="65"/>
      <c r="DC224" s="65"/>
      <c r="DD224" s="65"/>
      <c r="DE224" s="65"/>
      <c r="DF224" s="65"/>
      <c r="DG224" s="65"/>
      <c r="DH224" s="65"/>
      <c r="DI224" s="65"/>
      <c r="DJ224" s="65"/>
      <c r="DK224" s="65"/>
      <c r="DL224" s="65"/>
      <c r="DM224" s="65"/>
      <c r="DN224" s="65"/>
      <c r="DO224" s="65"/>
      <c r="DP224" s="65"/>
      <c r="DQ224" s="65"/>
      <c r="DR224" s="65"/>
      <c r="DS224" s="65"/>
      <c r="DT224" s="65"/>
      <c r="DU224" s="65"/>
      <c r="DV224" s="65"/>
      <c r="DW224" s="65"/>
      <c r="DX224" s="65"/>
      <c r="DY224" s="65"/>
      <c r="DZ224" s="65"/>
      <c r="EA224" s="65"/>
      <c r="EB224" s="65"/>
      <c r="EC224" s="65"/>
      <c r="ED224" s="65"/>
      <c r="EE224" s="65"/>
      <c r="EF224" s="65"/>
      <c r="EG224" s="65"/>
      <c r="EH224" s="65"/>
      <c r="EI224" s="65"/>
      <c r="EJ224" s="65"/>
      <c r="EK224" s="65"/>
      <c r="EL224" s="65"/>
      <c r="EM224" s="65"/>
      <c r="EN224" s="65"/>
      <c r="EO224" s="65"/>
      <c r="EP224" s="65"/>
      <c r="EQ224" s="65"/>
      <c r="ER224" s="65"/>
      <c r="ES224" s="65"/>
      <c r="ET224" s="65"/>
      <c r="EU224" s="65"/>
      <c r="EV224" s="65"/>
      <c r="EW224" s="65"/>
      <c r="EX224" s="65"/>
      <c r="EY224" s="65"/>
      <c r="EZ224" s="65"/>
      <c r="FA224" s="65"/>
      <c r="FB224" s="65"/>
      <c r="FC224" s="65"/>
      <c r="FD224" s="65"/>
      <c r="FE224" s="65"/>
      <c r="FF224" s="65"/>
      <c r="FG224" s="65"/>
      <c r="FH224" s="65"/>
      <c r="FI224" s="65"/>
      <c r="FJ224" s="65"/>
      <c r="FK224" s="65"/>
      <c r="FL224" s="65"/>
      <c r="FM224" s="65"/>
      <c r="FN224" s="65"/>
      <c r="FO224" s="65"/>
      <c r="FP224" s="65"/>
      <c r="FQ224" s="65"/>
      <c r="FR224" s="65"/>
      <c r="FS224" s="65"/>
      <c r="FT224" s="65"/>
      <c r="FU224" s="65"/>
      <c r="FV224" s="65"/>
      <c r="FW224" s="65"/>
      <c r="FX224" s="65"/>
      <c r="FY224" s="65"/>
      <c r="FZ224" s="65"/>
      <c r="GA224" s="65"/>
      <c r="GB224" s="65"/>
      <c r="GC224" s="65"/>
      <c r="GD224" s="65"/>
      <c r="GE224" s="65"/>
      <c r="GF224" s="65"/>
      <c r="GG224" s="65"/>
      <c r="GH224" s="65"/>
      <c r="GI224" s="65"/>
      <c r="GJ224" s="65"/>
      <c r="GK224" s="65"/>
      <c r="GL224" s="65"/>
      <c r="GM224" s="65"/>
      <c r="GN224" s="65"/>
      <c r="GO224" s="65"/>
      <c r="GP224" s="65"/>
      <c r="GQ224" s="65"/>
      <c r="GR224" s="65"/>
      <c r="GS224" s="65"/>
      <c r="GT224" s="65"/>
      <c r="GU224" s="65"/>
      <c r="GV224" s="65"/>
      <c r="GW224" s="65"/>
      <c r="GX224" s="65"/>
      <c r="GY224" s="65"/>
      <c r="GZ224" s="65"/>
      <c r="HA224" s="65"/>
      <c r="HB224" s="65"/>
      <c r="HC224" s="65"/>
      <c r="HD224" s="65"/>
      <c r="HE224" s="65"/>
      <c r="HF224" s="65"/>
      <c r="HG224" s="65"/>
      <c r="HH224" s="65"/>
      <c r="HI224" s="65"/>
      <c r="HJ224" s="65"/>
      <c r="HK224" s="65"/>
      <c r="HL224" s="65"/>
      <c r="HM224" s="65"/>
      <c r="HN224" s="65"/>
      <c r="HO224" s="65"/>
      <c r="HP224" s="65"/>
      <c r="HQ224" s="65"/>
      <c r="HR224" s="65"/>
      <c r="HS224" s="65"/>
      <c r="HT224" s="65"/>
      <c r="HU224" s="65"/>
      <c r="HV224" s="65"/>
      <c r="HW224" s="65"/>
      <c r="HX224" s="65"/>
      <c r="HY224" s="65"/>
      <c r="HZ224" s="65"/>
      <c r="IA224" s="65"/>
      <c r="IB224" s="65"/>
      <c r="IC224" s="65"/>
      <c r="ID224" s="65"/>
      <c r="IE224" s="65"/>
      <c r="IF224" s="65"/>
      <c r="IG224" s="65"/>
      <c r="IH224" s="65"/>
      <c r="II224" s="65"/>
      <c r="IJ224" s="65"/>
      <c r="IK224" s="65"/>
      <c r="IL224" s="65"/>
      <c r="IM224" s="65"/>
      <c r="IN224" s="65"/>
      <c r="IO224" s="65"/>
      <c r="IP224" s="65"/>
      <c r="IQ224" s="65"/>
      <c r="IR224" s="65"/>
      <c r="IS224" s="65"/>
      <c r="IT224" s="65"/>
      <c r="IU224" s="65"/>
      <c r="IV224" s="65"/>
      <c r="IW224" s="65"/>
      <c r="IX224" s="65"/>
      <c r="IY224" s="65"/>
      <c r="IZ224" s="65"/>
      <c r="JA224" s="65"/>
      <c r="JB224" s="65"/>
      <c r="JC224" s="65"/>
      <c r="JD224" s="65"/>
      <c r="JE224" s="65"/>
      <c r="JF224" s="65"/>
      <c r="JG224" s="65"/>
      <c r="JH224" s="65"/>
      <c r="JI224" s="65"/>
      <c r="JJ224" s="65"/>
      <c r="JK224" s="65"/>
      <c r="JL224" s="65"/>
      <c r="JM224" s="65"/>
      <c r="JN224" s="65"/>
      <c r="JO224" s="65"/>
      <c r="JP224" s="65"/>
      <c r="JQ224" s="65"/>
      <c r="JR224" s="65"/>
      <c r="JS224" s="65"/>
      <c r="JT224" s="65"/>
      <c r="JU224" s="65"/>
      <c r="JV224" s="65"/>
      <c r="JW224" s="65"/>
      <c r="JX224" s="65"/>
      <c r="JY224" s="65"/>
      <c r="JZ224" s="65"/>
      <c r="KA224" s="65"/>
      <c r="KB224" s="65"/>
      <c r="KC224" s="65"/>
      <c r="KD224" s="65"/>
      <c r="KE224" s="65"/>
      <c r="KF224" s="65"/>
      <c r="KG224" s="65"/>
      <c r="KH224" s="65"/>
      <c r="KI224" s="65"/>
      <c r="KJ224" s="65"/>
      <c r="KK224" s="65"/>
      <c r="KL224" s="65"/>
      <c r="KM224" s="65"/>
      <c r="KN224" s="65"/>
      <c r="KO224" s="65"/>
      <c r="KP224" s="65"/>
      <c r="KQ224" s="65"/>
      <c r="KR224" s="65"/>
      <c r="KS224" s="65"/>
      <c r="KT224" s="65"/>
      <c r="KU224" s="65"/>
      <c r="KV224" s="65"/>
      <c r="KW224" s="65"/>
      <c r="KX224" s="65"/>
      <c r="KY224" s="65"/>
      <c r="KZ224" s="65"/>
      <c r="LA224" s="65"/>
      <c r="LB224" s="65"/>
      <c r="LC224" s="65"/>
      <c r="LD224" s="65"/>
      <c r="LE224" s="65"/>
      <c r="LF224" s="65"/>
      <c r="LG224" s="65"/>
      <c r="LH224" s="65"/>
      <c r="LI224" s="65"/>
      <c r="LJ224" s="65"/>
      <c r="LK224" s="65"/>
      <c r="LL224" s="65"/>
      <c r="LM224" s="65"/>
      <c r="LN224" s="65"/>
      <c r="LO224" s="65"/>
      <c r="LP224" s="65"/>
      <c r="LQ224" s="65"/>
      <c r="LR224" s="65"/>
      <c r="LS224" s="65"/>
      <c r="LT224" s="65"/>
      <c r="LU224" s="65"/>
      <c r="LV224" s="65"/>
      <c r="LW224" s="65"/>
      <c r="LX224" s="65"/>
      <c r="LY224" s="65"/>
      <c r="LZ224" s="65"/>
      <c r="MA224" s="65"/>
      <c r="MB224" s="65"/>
      <c r="MC224" s="65"/>
      <c r="MD224" s="65"/>
      <c r="ME224" s="65"/>
      <c r="MF224" s="65"/>
      <c r="MG224" s="65"/>
      <c r="MH224" s="65"/>
      <c r="MI224" s="65"/>
      <c r="MJ224" s="65"/>
      <c r="MK224" s="65"/>
      <c r="ML224" s="65"/>
      <c r="MM224" s="65"/>
      <c r="MN224" s="65"/>
      <c r="MO224" s="65"/>
      <c r="MP224" s="65"/>
      <c r="MQ224" s="65"/>
      <c r="MR224" s="65"/>
      <c r="MS224" s="65"/>
      <c r="MT224" s="65"/>
      <c r="MU224" s="65"/>
      <c r="MV224" s="65"/>
      <c r="MW224" s="65"/>
      <c r="MX224" s="65"/>
      <c r="MY224" s="65"/>
      <c r="MZ224" s="65"/>
      <c r="NA224" s="65"/>
      <c r="NB224" s="65"/>
      <c r="NC224" s="65"/>
      <c r="ND224" s="65"/>
      <c r="NE224" s="65"/>
      <c r="NF224" s="65"/>
      <c r="NG224" s="65"/>
      <c r="NH224" s="65"/>
      <c r="NI224" s="65"/>
      <c r="NJ224" s="65"/>
      <c r="NK224" s="65"/>
      <c r="NL224" s="65"/>
      <c r="NM224" s="65"/>
      <c r="NN224" s="65"/>
      <c r="NO224" s="65"/>
      <c r="NP224" s="65"/>
      <c r="NQ224" s="65"/>
      <c r="NR224" s="65"/>
      <c r="NS224" s="65"/>
      <c r="NT224" s="65"/>
      <c r="NU224" s="65"/>
      <c r="NV224" s="65"/>
      <c r="NW224" s="65"/>
      <c r="NX224" s="65"/>
      <c r="NY224" s="65"/>
      <c r="NZ224" s="65"/>
      <c r="OA224" s="65"/>
      <c r="OB224" s="65"/>
      <c r="OC224" s="65"/>
      <c r="OD224" s="65"/>
      <c r="OE224" s="65"/>
      <c r="OF224" s="65"/>
      <c r="OG224" s="65"/>
      <c r="OH224" s="65"/>
      <c r="OI224" s="65"/>
      <c r="OJ224" s="65"/>
      <c r="OK224" s="65"/>
      <c r="OL224" s="65"/>
      <c r="OM224" s="65"/>
      <c r="ON224" s="65"/>
      <c r="OO224" s="65"/>
      <c r="OP224" s="65"/>
      <c r="OQ224" s="65"/>
      <c r="OR224" s="65"/>
      <c r="OS224" s="65"/>
      <c r="OT224" s="65"/>
      <c r="OU224" s="65"/>
      <c r="OV224" s="65"/>
      <c r="OW224" s="65"/>
      <c r="OX224" s="65"/>
      <c r="OY224" s="65"/>
      <c r="OZ224" s="65"/>
      <c r="PA224" s="65"/>
      <c r="PB224" s="65"/>
      <c r="PC224" s="65"/>
      <c r="PD224" s="65"/>
      <c r="PE224" s="65"/>
      <c r="PF224" s="65"/>
      <c r="PG224" s="65"/>
      <c r="PH224" s="65"/>
      <c r="PI224" s="65"/>
      <c r="PJ224" s="65"/>
      <c r="PK224" s="65"/>
      <c r="PL224" s="65"/>
      <c r="PM224" s="65"/>
      <c r="PN224" s="65"/>
      <c r="PO224" s="65"/>
      <c r="PP224" s="65"/>
      <c r="PQ224" s="65"/>
      <c r="PR224" s="65"/>
      <c r="PS224" s="65"/>
      <c r="PT224" s="65"/>
      <c r="PU224" s="65"/>
      <c r="PV224" s="65"/>
      <c r="PW224" s="65"/>
      <c r="PX224" s="65"/>
      <c r="PY224" s="65"/>
      <c r="PZ224" s="65"/>
      <c r="QA224" s="65"/>
      <c r="QB224" s="65"/>
      <c r="QC224" s="65"/>
      <c r="QD224" s="65"/>
      <c r="QE224" s="65"/>
      <c r="QF224" s="65"/>
      <c r="QG224" s="65"/>
      <c r="QH224" s="65"/>
      <c r="QI224" s="65"/>
      <c r="QJ224" s="65"/>
      <c r="QK224" s="65"/>
      <c r="QL224" s="65"/>
      <c r="QM224" s="65"/>
      <c r="QN224" s="65"/>
      <c r="QO224" s="65"/>
      <c r="QP224" s="65"/>
      <c r="QQ224" s="65"/>
      <c r="QR224" s="65"/>
      <c r="QS224" s="65"/>
      <c r="QT224" s="65"/>
      <c r="QU224" s="65"/>
      <c r="QV224" s="65"/>
      <c r="QW224" s="65"/>
      <c r="QX224" s="65"/>
      <c r="QY224" s="65"/>
      <c r="QZ224" s="65"/>
      <c r="RA224" s="65"/>
      <c r="RB224" s="65"/>
      <c r="RC224" s="65"/>
      <c r="RD224" s="65"/>
      <c r="RE224" s="65"/>
      <c r="RF224" s="65"/>
      <c r="RG224" s="65"/>
      <c r="RH224" s="65"/>
      <c r="RI224" s="65"/>
      <c r="RJ224" s="65"/>
      <c r="RK224" s="65"/>
      <c r="RL224" s="65"/>
      <c r="RM224" s="65"/>
      <c r="RN224" s="65"/>
      <c r="RO224" s="65"/>
      <c r="RP224" s="65"/>
      <c r="RQ224" s="65"/>
      <c r="RR224" s="65"/>
      <c r="RS224" s="65"/>
      <c r="RT224" s="65"/>
      <c r="RU224" s="65"/>
      <c r="RV224" s="65"/>
      <c r="RW224" s="65"/>
      <c r="RX224" s="65"/>
      <c r="RY224" s="65"/>
      <c r="RZ224" s="65"/>
      <c r="SA224" s="65"/>
      <c r="SB224" s="65"/>
      <c r="SC224" s="65"/>
      <c r="SD224" s="65"/>
      <c r="SE224" s="65"/>
      <c r="SF224" s="65"/>
      <c r="SG224" s="65"/>
      <c r="SH224" s="65"/>
      <c r="SI224" s="65"/>
      <c r="SJ224" s="65"/>
      <c r="SK224" s="65"/>
      <c r="SL224" s="65"/>
      <c r="SM224" s="65"/>
      <c r="SN224" s="65"/>
      <c r="SO224" s="65"/>
      <c r="SP224" s="65"/>
      <c r="SQ224" s="65"/>
      <c r="SR224" s="65"/>
      <c r="SS224" s="65"/>
      <c r="ST224" s="65"/>
      <c r="SU224" s="65"/>
      <c r="SV224" s="65"/>
      <c r="SW224" s="65"/>
      <c r="SX224" s="65"/>
      <c r="SY224" s="65"/>
      <c r="SZ224" s="65"/>
      <c r="TA224" s="65"/>
      <c r="TB224" s="65"/>
      <c r="TC224" s="65"/>
      <c r="TD224" s="65"/>
      <c r="TE224" s="65"/>
      <c r="TF224" s="65"/>
      <c r="TG224" s="65"/>
      <c r="TH224" s="65"/>
      <c r="TI224" s="65"/>
      <c r="TJ224" s="65"/>
      <c r="TK224" s="65"/>
      <c r="TL224" s="65"/>
      <c r="TM224" s="65"/>
      <c r="TN224" s="65"/>
      <c r="TO224" s="65"/>
      <c r="TP224" s="65"/>
      <c r="TQ224" s="65"/>
      <c r="TR224" s="65"/>
      <c r="TS224" s="65"/>
      <c r="TT224" s="65"/>
      <c r="TU224" s="65"/>
      <c r="TV224" s="65"/>
      <c r="TW224" s="65"/>
      <c r="TX224" s="65"/>
      <c r="TY224" s="65"/>
      <c r="TZ224" s="65"/>
      <c r="UA224" s="65"/>
      <c r="UB224" s="65"/>
      <c r="UC224" s="65"/>
      <c r="UD224" s="65"/>
      <c r="UE224" s="65"/>
      <c r="UF224" s="65"/>
      <c r="UG224" s="65"/>
      <c r="UH224" s="65"/>
      <c r="UI224" s="65"/>
      <c r="UJ224" s="65"/>
      <c r="UK224" s="65"/>
      <c r="UL224" s="65"/>
      <c r="UM224" s="65"/>
      <c r="UN224" s="65"/>
      <c r="UO224" s="65"/>
      <c r="UP224" s="65"/>
      <c r="UQ224" s="65"/>
      <c r="UR224" s="65"/>
      <c r="US224" s="65"/>
      <c r="UT224" s="65"/>
      <c r="UU224" s="65"/>
      <c r="UV224" s="65"/>
      <c r="UW224" s="65"/>
      <c r="UX224" s="65"/>
      <c r="UY224" s="65"/>
      <c r="UZ224" s="65"/>
      <c r="VA224" s="65"/>
      <c r="VB224" s="65"/>
      <c r="VC224" s="65"/>
      <c r="VD224" s="65"/>
      <c r="VE224" s="65"/>
      <c r="VF224" s="65"/>
      <c r="VG224" s="65"/>
      <c r="VH224" s="65"/>
      <c r="VI224" s="65"/>
      <c r="VJ224" s="65"/>
      <c r="VK224" s="65"/>
      <c r="VL224" s="65"/>
      <c r="VM224" s="65"/>
      <c r="VN224" s="65"/>
      <c r="VO224" s="65"/>
      <c r="VP224" s="65"/>
      <c r="VQ224" s="65"/>
      <c r="VR224" s="65"/>
      <c r="VS224" s="65"/>
      <c r="VT224" s="65"/>
      <c r="VU224" s="65"/>
      <c r="VV224" s="65"/>
      <c r="VW224" s="65"/>
      <c r="VX224" s="65"/>
      <c r="VY224" s="65"/>
      <c r="VZ224" s="65"/>
      <c r="WA224" s="65"/>
      <c r="WB224" s="65"/>
      <c r="WC224" s="65"/>
      <c r="WD224" s="65"/>
      <c r="WE224" s="65"/>
      <c r="WF224" s="65"/>
      <c r="WG224" s="65"/>
      <c r="WH224" s="65"/>
      <c r="WI224" s="65"/>
      <c r="WJ224" s="65"/>
      <c r="WK224" s="65"/>
      <c r="WL224" s="65"/>
      <c r="WM224" s="65"/>
      <c r="WN224" s="65"/>
      <c r="WO224" s="65"/>
      <c r="WP224" s="65"/>
      <c r="WQ224" s="65"/>
      <c r="WR224" s="65"/>
      <c r="WS224" s="65"/>
      <c r="WT224" s="65"/>
      <c r="WU224" s="65"/>
      <c r="WV224" s="65"/>
      <c r="WW224" s="65"/>
      <c r="WX224" s="65"/>
      <c r="WY224" s="65"/>
      <c r="WZ224" s="65"/>
      <c r="XA224" s="65"/>
      <c r="XB224" s="65"/>
      <c r="XC224" s="65"/>
      <c r="XD224" s="65"/>
      <c r="XE224" s="65"/>
      <c r="XF224" s="65"/>
      <c r="XG224" s="65"/>
      <c r="XH224" s="65"/>
      <c r="XI224" s="65"/>
      <c r="XJ224" s="65"/>
      <c r="XK224" s="65"/>
      <c r="XL224" s="65"/>
      <c r="XM224" s="65"/>
      <c r="XN224" s="65"/>
      <c r="XO224" s="65"/>
      <c r="XP224" s="65"/>
      <c r="XQ224" s="65"/>
      <c r="XR224" s="65"/>
      <c r="XS224" s="65"/>
      <c r="XT224" s="65"/>
      <c r="XU224" s="65"/>
      <c r="XV224" s="65"/>
      <c r="XW224" s="65"/>
      <c r="XX224" s="65"/>
      <c r="XY224" s="65"/>
      <c r="XZ224" s="65"/>
      <c r="YA224" s="65"/>
      <c r="YB224" s="65"/>
      <c r="YC224" s="65"/>
      <c r="YD224" s="65"/>
      <c r="YE224" s="65"/>
      <c r="YF224" s="65"/>
      <c r="YG224" s="65"/>
      <c r="YH224" s="65"/>
      <c r="YI224" s="65"/>
      <c r="YJ224" s="65"/>
      <c r="YK224" s="65"/>
      <c r="YL224" s="65"/>
      <c r="YM224" s="65"/>
      <c r="YN224" s="65"/>
      <c r="YO224" s="65"/>
      <c r="YP224" s="65"/>
      <c r="YQ224" s="65"/>
      <c r="YR224" s="65"/>
      <c r="YS224" s="65"/>
      <c r="YT224" s="65"/>
      <c r="YU224" s="65"/>
      <c r="YV224" s="65"/>
      <c r="YW224" s="65"/>
      <c r="YX224" s="65"/>
      <c r="YY224" s="65"/>
      <c r="YZ224" s="65"/>
      <c r="ZA224" s="65"/>
      <c r="ZB224" s="65"/>
      <c r="ZC224" s="65"/>
      <c r="ZD224" s="65"/>
      <c r="ZE224" s="65"/>
      <c r="ZF224" s="65"/>
      <c r="ZG224" s="65"/>
      <c r="ZH224" s="65"/>
      <c r="ZI224" s="65"/>
      <c r="ZJ224" s="65"/>
      <c r="ZK224" s="65"/>
      <c r="ZL224" s="65"/>
      <c r="ZM224" s="65"/>
      <c r="ZN224" s="65"/>
      <c r="ZO224" s="65"/>
      <c r="ZP224" s="65"/>
      <c r="ZQ224" s="65"/>
      <c r="ZR224" s="65"/>
      <c r="ZS224" s="65"/>
      <c r="ZT224" s="65"/>
      <c r="ZU224" s="65"/>
      <c r="ZV224" s="65"/>
      <c r="ZW224" s="65"/>
      <c r="ZX224" s="65"/>
      <c r="ZY224" s="65"/>
      <c r="ZZ224" s="65"/>
      <c r="AAA224" s="65"/>
      <c r="AAB224" s="65"/>
      <c r="AAC224" s="65"/>
      <c r="AAD224" s="65"/>
      <c r="AAE224" s="65"/>
      <c r="AAF224" s="65"/>
      <c r="AAG224" s="65"/>
      <c r="AAH224" s="65"/>
      <c r="AAI224" s="65"/>
      <c r="AAJ224" s="65"/>
      <c r="AAK224" s="65"/>
      <c r="AAL224" s="65"/>
      <c r="AAM224" s="65"/>
      <c r="AAN224" s="65"/>
      <c r="AAO224" s="65"/>
      <c r="AAP224" s="65"/>
      <c r="AAQ224" s="65"/>
      <c r="AAR224" s="65"/>
      <c r="AAS224" s="65"/>
      <c r="AAT224" s="65"/>
      <c r="AAU224" s="65"/>
      <c r="AAV224" s="65"/>
      <c r="AAW224" s="65"/>
      <c r="AAX224" s="65"/>
      <c r="AAY224" s="65"/>
      <c r="AAZ224" s="65"/>
      <c r="ABA224" s="65"/>
      <c r="ABB224" s="65"/>
      <c r="ABC224" s="65"/>
      <c r="ABD224" s="65"/>
      <c r="ABE224" s="65"/>
      <c r="ABF224" s="65"/>
      <c r="ABG224" s="65"/>
      <c r="ABH224" s="65"/>
      <c r="ABI224" s="65"/>
      <c r="ABJ224" s="65"/>
      <c r="ABK224" s="65"/>
      <c r="ABL224" s="65"/>
      <c r="ABM224" s="65"/>
      <c r="ABN224" s="65"/>
      <c r="ABO224" s="65"/>
      <c r="ABP224" s="65"/>
      <c r="ABQ224" s="65"/>
      <c r="ABR224" s="65"/>
      <c r="ABS224" s="65"/>
      <c r="ABT224" s="65"/>
      <c r="ABU224" s="65"/>
      <c r="ABV224" s="65"/>
      <c r="ABW224" s="65"/>
      <c r="ABX224" s="65"/>
      <c r="ABY224" s="65"/>
      <c r="ABZ224" s="65"/>
      <c r="ACA224" s="65"/>
      <c r="ACB224" s="65"/>
      <c r="ACC224" s="65"/>
      <c r="ACD224" s="65"/>
      <c r="ACE224" s="65"/>
      <c r="ACF224" s="65"/>
      <c r="ACG224" s="65"/>
      <c r="ACH224" s="65"/>
      <c r="ACI224" s="65"/>
      <c r="ACJ224" s="65"/>
      <c r="ACK224" s="65"/>
      <c r="ACL224" s="65"/>
      <c r="ACM224" s="65"/>
      <c r="ACN224" s="65"/>
      <c r="ACO224" s="65"/>
      <c r="ACP224" s="65"/>
      <c r="ACQ224" s="65"/>
      <c r="ACR224" s="65"/>
      <c r="ACS224" s="65"/>
      <c r="ACT224" s="65"/>
      <c r="ACU224" s="65"/>
      <c r="ACV224" s="65"/>
      <c r="ACW224" s="65"/>
      <c r="ACX224" s="65"/>
      <c r="ACY224" s="65"/>
      <c r="ACZ224" s="65"/>
      <c r="ADA224" s="65"/>
      <c r="ADB224" s="65"/>
      <c r="ADC224" s="65"/>
      <c r="ADD224" s="65"/>
      <c r="ADE224" s="65"/>
      <c r="ADF224" s="65"/>
      <c r="ADG224" s="65"/>
      <c r="ADH224" s="65"/>
      <c r="ADI224" s="65"/>
      <c r="ADJ224" s="65"/>
      <c r="ADK224" s="65"/>
      <c r="ADL224" s="65"/>
      <c r="ADM224" s="65"/>
      <c r="ADN224" s="65"/>
      <c r="ADO224" s="65"/>
      <c r="ADP224" s="65"/>
      <c r="ADQ224" s="65"/>
      <c r="ADR224" s="65"/>
      <c r="ADS224" s="65"/>
      <c r="ADT224" s="65"/>
      <c r="ADU224" s="65"/>
      <c r="ADV224" s="65"/>
      <c r="ADW224" s="65"/>
      <c r="ADX224" s="65"/>
      <c r="ADY224" s="65"/>
      <c r="ADZ224" s="65"/>
      <c r="AEA224" s="65"/>
      <c r="AEB224" s="65"/>
      <c r="AEC224" s="65"/>
      <c r="AED224" s="65"/>
      <c r="AEE224" s="65"/>
      <c r="AEF224" s="65"/>
      <c r="AEG224" s="65"/>
      <c r="AEH224" s="65"/>
      <c r="AEI224" s="65"/>
      <c r="AEJ224" s="65"/>
      <c r="AEK224" s="65"/>
      <c r="AEL224" s="65"/>
      <c r="AEM224" s="65"/>
      <c r="AEN224" s="65"/>
      <c r="AEO224" s="65"/>
      <c r="AEP224" s="65"/>
      <c r="AEQ224" s="65"/>
      <c r="AER224" s="65"/>
      <c r="AES224" s="65"/>
      <c r="AET224" s="65"/>
      <c r="AEU224" s="65"/>
      <c r="AEV224" s="65"/>
      <c r="AEW224" s="65"/>
      <c r="AEX224" s="65"/>
      <c r="AEY224" s="65"/>
      <c r="AEZ224" s="65"/>
      <c r="AFA224" s="65"/>
      <c r="AFB224" s="65"/>
      <c r="AFC224" s="65"/>
      <c r="AFD224" s="65"/>
      <c r="AFE224" s="65"/>
      <c r="AFF224" s="65"/>
      <c r="AFG224" s="65"/>
      <c r="AFH224" s="65"/>
      <c r="AFI224" s="65"/>
      <c r="AFJ224" s="65"/>
      <c r="AFK224" s="65"/>
      <c r="AFL224" s="65"/>
      <c r="AFM224" s="65"/>
      <c r="AFN224" s="65"/>
      <c r="AFO224" s="65"/>
      <c r="AFP224" s="65"/>
      <c r="AFQ224" s="65"/>
      <c r="AFR224" s="65"/>
      <c r="AFS224" s="65"/>
      <c r="AFT224" s="65"/>
      <c r="AFU224" s="65"/>
      <c r="AFV224" s="65"/>
      <c r="AFW224" s="65"/>
      <c r="AFX224" s="65"/>
      <c r="AFY224" s="65"/>
      <c r="AFZ224" s="65"/>
      <c r="AGA224" s="65"/>
      <c r="AGB224" s="65"/>
      <c r="AGC224" s="65"/>
      <c r="AGD224" s="65"/>
      <c r="AGE224" s="65"/>
      <c r="AGF224" s="65"/>
      <c r="AGG224" s="65"/>
      <c r="AGH224" s="65"/>
      <c r="AGI224" s="65"/>
      <c r="AGJ224" s="65"/>
      <c r="AGK224" s="65"/>
      <c r="AGL224" s="65"/>
      <c r="AGM224" s="65"/>
      <c r="AGN224" s="65"/>
      <c r="AGO224" s="65"/>
      <c r="AGP224" s="65"/>
      <c r="AGQ224" s="65"/>
      <c r="AGR224" s="65"/>
      <c r="AGS224" s="65"/>
      <c r="AGT224" s="65"/>
      <c r="AGU224" s="65"/>
      <c r="AGV224" s="65"/>
      <c r="AGW224" s="65"/>
      <c r="AGX224" s="65"/>
      <c r="AGY224" s="65"/>
      <c r="AGZ224" s="65"/>
      <c r="AHA224" s="65"/>
      <c r="AHB224" s="65"/>
      <c r="AHC224" s="65"/>
      <c r="AHD224" s="65"/>
      <c r="AHE224" s="65"/>
      <c r="AHF224" s="65"/>
      <c r="AHG224" s="65"/>
      <c r="AHH224" s="65"/>
      <c r="AHI224" s="65"/>
      <c r="AHJ224" s="65"/>
      <c r="AHK224" s="65"/>
      <c r="AHL224" s="65"/>
      <c r="AHM224" s="65"/>
      <c r="AHN224" s="65"/>
      <c r="AHO224" s="65"/>
      <c r="AHP224" s="65"/>
      <c r="AHQ224" s="65"/>
      <c r="AHR224" s="65"/>
      <c r="AHS224" s="65"/>
      <c r="AHT224" s="65"/>
      <c r="AHU224" s="65"/>
      <c r="AHV224" s="65"/>
      <c r="AHW224" s="65"/>
      <c r="AHX224" s="65"/>
      <c r="AHY224" s="65"/>
      <c r="AHZ224" s="65"/>
      <c r="AIA224" s="65"/>
      <c r="AIB224" s="65"/>
      <c r="AIC224" s="65"/>
      <c r="AID224" s="65"/>
      <c r="AIE224" s="65"/>
      <c r="AIF224" s="65"/>
      <c r="AIG224" s="65"/>
      <c r="AIH224" s="65"/>
      <c r="AII224" s="65"/>
      <c r="AIJ224" s="65"/>
      <c r="AIK224" s="65"/>
      <c r="AIL224" s="65"/>
      <c r="AIM224" s="65"/>
      <c r="AIN224" s="65"/>
      <c r="AIO224" s="65"/>
      <c r="AIP224" s="65"/>
      <c r="AIQ224" s="65"/>
      <c r="AIR224" s="65"/>
      <c r="AIS224" s="65"/>
      <c r="AIT224" s="65"/>
      <c r="AIU224" s="65"/>
      <c r="AIV224" s="65"/>
      <c r="AIW224" s="65"/>
      <c r="AIX224" s="65"/>
      <c r="AIY224" s="65"/>
      <c r="AIZ224" s="65"/>
      <c r="AJA224" s="65"/>
      <c r="AJB224" s="65"/>
      <c r="AJC224" s="65"/>
      <c r="AJD224" s="65"/>
      <c r="AJE224" s="65"/>
      <c r="AJF224" s="65"/>
      <c r="AJG224" s="65"/>
      <c r="AJH224" s="65"/>
      <c r="AJI224" s="65"/>
      <c r="AJJ224" s="65"/>
      <c r="AJK224" s="65"/>
      <c r="AJL224" s="65"/>
      <c r="AJM224" s="65"/>
      <c r="AJN224" s="65"/>
      <c r="AJO224" s="65"/>
      <c r="AJP224" s="65"/>
      <c r="AJQ224" s="65"/>
      <c r="AJR224" s="65"/>
      <c r="AJS224" s="65"/>
      <c r="AJT224" s="65"/>
      <c r="AJU224" s="65"/>
      <c r="AJV224" s="65"/>
      <c r="AJW224" s="65"/>
      <c r="AJX224" s="65"/>
      <c r="AJY224" s="65"/>
      <c r="AJZ224" s="65"/>
      <c r="AKA224" s="65"/>
      <c r="AKB224" s="65"/>
      <c r="AKC224" s="65"/>
      <c r="AKD224" s="65"/>
      <c r="AKE224" s="65"/>
      <c r="AKF224" s="65"/>
      <c r="AKG224" s="65"/>
      <c r="AKH224" s="65"/>
      <c r="AKI224" s="65"/>
      <c r="AKJ224" s="65"/>
      <c r="AKK224" s="65"/>
      <c r="AKL224" s="65"/>
      <c r="AKM224" s="65"/>
      <c r="AKN224" s="65"/>
      <c r="AKO224" s="65"/>
      <c r="AKP224" s="65"/>
      <c r="AKQ224" s="65"/>
      <c r="AKR224" s="65"/>
      <c r="AKS224" s="65"/>
      <c r="AKT224" s="65"/>
      <c r="AKU224" s="65"/>
      <c r="AKV224" s="65"/>
      <c r="AKW224" s="65"/>
      <c r="AKX224" s="65"/>
      <c r="AKY224" s="65"/>
      <c r="AKZ224" s="65"/>
      <c r="ALA224" s="65"/>
      <c r="ALB224" s="65"/>
      <c r="ALC224" s="65"/>
      <c r="ALD224" s="65"/>
      <c r="ALE224" s="65"/>
      <c r="ALF224" s="65"/>
      <c r="ALG224" s="65"/>
      <c r="ALH224" s="65"/>
      <c r="ALI224" s="65"/>
      <c r="ALJ224" s="65"/>
      <c r="ALK224" s="65"/>
      <c r="ALL224" s="65"/>
      <c r="ALM224" s="65"/>
      <c r="ALN224" s="65"/>
      <c r="ALO224" s="65"/>
      <c r="ALP224" s="65"/>
      <c r="ALQ224" s="65"/>
      <c r="ALR224" s="65"/>
      <c r="ALS224" s="65"/>
      <c r="ALT224" s="65"/>
      <c r="ALU224" s="65"/>
      <c r="ALV224" s="65"/>
      <c r="ALW224" s="65"/>
      <c r="ALX224" s="65"/>
      <c r="ALY224" s="65"/>
      <c r="ALZ224" s="65"/>
      <c r="AMA224" s="65"/>
      <c r="AMB224" s="65"/>
      <c r="AMC224" s="65"/>
      <c r="AMD224" s="65"/>
      <c r="AME224" s="65"/>
      <c r="AMF224" s="65"/>
      <c r="AMG224" s="65"/>
      <c r="AMH224" s="65"/>
      <c r="AMI224" s="65"/>
    </row>
    <row r="225" spans="1:1023" s="71" customFormat="1">
      <c r="A225" s="81" t="s">
        <v>62</v>
      </c>
      <c r="B225" s="81">
        <v>2007</v>
      </c>
      <c r="C225" s="81" t="s">
        <v>206</v>
      </c>
      <c r="D225" s="81">
        <v>372</v>
      </c>
      <c r="E225" s="81" t="s">
        <v>207</v>
      </c>
      <c r="F225" s="65">
        <v>1185</v>
      </c>
      <c r="G225" s="24" t="s">
        <v>126</v>
      </c>
      <c r="H225" s="24" t="s">
        <v>127</v>
      </c>
      <c r="I225" s="101">
        <v>1</v>
      </c>
      <c r="J225" s="65">
        <v>1</v>
      </c>
      <c r="K225" s="65">
        <v>4</v>
      </c>
      <c r="L225" s="65">
        <v>15</v>
      </c>
      <c r="M225" s="65">
        <v>2000</v>
      </c>
      <c r="N225" s="65">
        <v>8000</v>
      </c>
      <c r="O225" s="65">
        <v>500000</v>
      </c>
      <c r="P225" s="75">
        <f t="shared" si="55"/>
        <v>0.4</v>
      </c>
      <c r="Q225" s="75">
        <f t="shared" si="63"/>
        <v>1.6</v>
      </c>
      <c r="R225" s="65">
        <v>1</v>
      </c>
      <c r="S225" s="65">
        <v>1</v>
      </c>
      <c r="T225" s="65">
        <v>1</v>
      </c>
      <c r="U225" s="65">
        <v>0</v>
      </c>
      <c r="V225" s="65">
        <v>1</v>
      </c>
      <c r="W225" s="65">
        <v>0</v>
      </c>
      <c r="X225" s="76">
        <f t="shared" si="58"/>
        <v>0.66666666666666663</v>
      </c>
      <c r="Y225" s="65" t="s">
        <v>33</v>
      </c>
      <c r="Z225" s="65">
        <v>0</v>
      </c>
      <c r="AA225" s="65">
        <v>-1</v>
      </c>
      <c r="AB225" s="65" t="s">
        <v>69</v>
      </c>
      <c r="AC225" s="65">
        <v>0</v>
      </c>
      <c r="AD225" s="65">
        <v>-1</v>
      </c>
      <c r="AE225" s="65">
        <v>0</v>
      </c>
      <c r="AF225" s="65">
        <v>0</v>
      </c>
      <c r="AG225" s="65">
        <v>1</v>
      </c>
      <c r="AH225" s="76">
        <f t="shared" si="59"/>
        <v>-0.14285714285714285</v>
      </c>
      <c r="AI225" s="76">
        <f t="shared" si="60"/>
        <v>0.26190476190476186</v>
      </c>
      <c r="AJ225" s="25">
        <v>2318</v>
      </c>
      <c r="AK225" s="65">
        <v>1</v>
      </c>
      <c r="AL225" s="65">
        <v>1</v>
      </c>
      <c r="AM225" s="65" t="s">
        <v>33</v>
      </c>
      <c r="AN225" s="65">
        <v>1</v>
      </c>
      <c r="AO225" s="65">
        <v>1</v>
      </c>
      <c r="AP225" s="65" t="s">
        <v>33</v>
      </c>
      <c r="AQ225" s="65" t="s">
        <v>33</v>
      </c>
      <c r="AR225" s="65" t="s">
        <v>33</v>
      </c>
      <c r="AS225" s="65" t="s">
        <v>33</v>
      </c>
      <c r="AT225" s="65" t="s">
        <v>33</v>
      </c>
      <c r="AU225" s="65" t="s">
        <v>33</v>
      </c>
      <c r="AV225" s="65">
        <v>1</v>
      </c>
      <c r="AW225" s="65" t="s">
        <v>33</v>
      </c>
      <c r="AX225" s="65" t="s">
        <v>33</v>
      </c>
      <c r="AY225" s="65" t="s">
        <v>33</v>
      </c>
      <c r="AZ225" s="76">
        <f t="shared" si="64"/>
        <v>1</v>
      </c>
      <c r="BA225" s="65">
        <v>0</v>
      </c>
      <c r="BB225" s="65" t="s">
        <v>33</v>
      </c>
      <c r="BC225" s="65">
        <v>169</v>
      </c>
      <c r="BD225" s="65">
        <v>0</v>
      </c>
      <c r="BE225" s="65" t="s">
        <v>33</v>
      </c>
      <c r="BF225" s="65">
        <v>169</v>
      </c>
      <c r="BG225" s="65"/>
      <c r="BH225" s="65"/>
      <c r="BI225" s="65"/>
      <c r="BJ225" s="65"/>
      <c r="BK225" s="65"/>
      <c r="BL225" s="65"/>
      <c r="BM225" s="65"/>
      <c r="BN225" s="65"/>
      <c r="BO225" s="65"/>
      <c r="BP225" s="65"/>
      <c r="BQ225" s="65"/>
      <c r="BR225" s="65"/>
      <c r="BS225" s="65"/>
      <c r="BT225" s="65"/>
      <c r="BU225" s="65"/>
      <c r="BV225" s="65"/>
      <c r="BW225" s="65"/>
      <c r="BX225" s="65"/>
      <c r="BY225" s="65"/>
      <c r="BZ225" s="65"/>
      <c r="CA225" s="65"/>
      <c r="CB225" s="65"/>
      <c r="CC225" s="65"/>
      <c r="CD225" s="65"/>
      <c r="CE225" s="65"/>
      <c r="CF225" s="65"/>
      <c r="CG225" s="65"/>
      <c r="CH225" s="65"/>
      <c r="CI225" s="65"/>
      <c r="CJ225" s="65"/>
      <c r="CK225" s="65"/>
      <c r="CL225" s="65"/>
      <c r="CM225" s="65"/>
      <c r="CN225" s="65"/>
      <c r="CO225" s="65"/>
      <c r="CP225" s="65"/>
      <c r="CQ225" s="65"/>
      <c r="CR225" s="65"/>
      <c r="CS225" s="65"/>
      <c r="CT225" s="65"/>
      <c r="CU225" s="65"/>
      <c r="CV225" s="65"/>
      <c r="CW225" s="65"/>
      <c r="CX225" s="65"/>
      <c r="CY225" s="65"/>
      <c r="CZ225" s="65"/>
      <c r="DA225" s="65"/>
      <c r="DB225" s="65"/>
      <c r="DC225" s="65"/>
      <c r="DD225" s="65"/>
      <c r="DE225" s="65"/>
      <c r="DF225" s="65"/>
      <c r="DG225" s="65"/>
      <c r="DH225" s="65"/>
      <c r="DI225" s="65"/>
      <c r="DJ225" s="65"/>
      <c r="DK225" s="65"/>
      <c r="DL225" s="65"/>
      <c r="DM225" s="65"/>
      <c r="DN225" s="65"/>
      <c r="DO225" s="65"/>
      <c r="DP225" s="65"/>
      <c r="DQ225" s="65"/>
      <c r="DR225" s="65"/>
      <c r="DS225" s="65"/>
      <c r="DT225" s="65"/>
      <c r="DU225" s="65"/>
      <c r="DV225" s="65"/>
      <c r="DW225" s="65"/>
      <c r="DX225" s="65"/>
      <c r="DY225" s="65"/>
      <c r="DZ225" s="65"/>
      <c r="EA225" s="65"/>
      <c r="EB225" s="65"/>
      <c r="EC225" s="65"/>
      <c r="ED225" s="65"/>
      <c r="EE225" s="65"/>
      <c r="EF225" s="65"/>
      <c r="EG225" s="65"/>
      <c r="EH225" s="65"/>
      <c r="EI225" s="65"/>
      <c r="EJ225" s="65"/>
      <c r="EK225" s="65"/>
      <c r="EL225" s="65"/>
      <c r="EM225" s="65"/>
      <c r="EN225" s="65"/>
      <c r="EO225" s="65"/>
      <c r="EP225" s="65"/>
      <c r="EQ225" s="65"/>
      <c r="ER225" s="65"/>
      <c r="ES225" s="65"/>
      <c r="ET225" s="65"/>
      <c r="EU225" s="65"/>
      <c r="EV225" s="65"/>
      <c r="EW225" s="65"/>
      <c r="EX225" s="65"/>
      <c r="EY225" s="65"/>
      <c r="EZ225" s="65"/>
      <c r="FA225" s="65"/>
      <c r="FB225" s="65"/>
      <c r="FC225" s="65"/>
      <c r="FD225" s="65"/>
      <c r="FE225" s="65"/>
      <c r="FF225" s="65"/>
      <c r="FG225" s="65"/>
      <c r="FH225" s="65"/>
      <c r="FI225" s="65"/>
      <c r="FJ225" s="65"/>
      <c r="FK225" s="65"/>
      <c r="FL225" s="65"/>
      <c r="FM225" s="65"/>
      <c r="FN225" s="65"/>
      <c r="FO225" s="65"/>
      <c r="FP225" s="65"/>
      <c r="FQ225" s="65"/>
      <c r="FR225" s="65"/>
      <c r="FS225" s="65"/>
      <c r="FT225" s="65"/>
      <c r="FU225" s="65"/>
      <c r="FV225" s="65"/>
      <c r="FW225" s="65"/>
      <c r="FX225" s="65"/>
      <c r="FY225" s="65"/>
      <c r="FZ225" s="65"/>
      <c r="GA225" s="65"/>
      <c r="GB225" s="65"/>
      <c r="GC225" s="65"/>
      <c r="GD225" s="65"/>
      <c r="GE225" s="65"/>
      <c r="GF225" s="65"/>
      <c r="GG225" s="65"/>
      <c r="GH225" s="65"/>
      <c r="GI225" s="65"/>
      <c r="GJ225" s="65"/>
      <c r="GK225" s="65"/>
      <c r="GL225" s="65"/>
      <c r="GM225" s="65"/>
      <c r="GN225" s="65"/>
      <c r="GO225" s="65"/>
      <c r="GP225" s="65"/>
      <c r="GQ225" s="65"/>
      <c r="GR225" s="65"/>
      <c r="GS225" s="65"/>
      <c r="GT225" s="65"/>
      <c r="GU225" s="65"/>
      <c r="GV225" s="65"/>
      <c r="GW225" s="65"/>
      <c r="GX225" s="65"/>
      <c r="GY225" s="65"/>
      <c r="GZ225" s="65"/>
      <c r="HA225" s="65"/>
      <c r="HB225" s="65"/>
      <c r="HC225" s="65"/>
      <c r="HD225" s="65"/>
      <c r="HE225" s="65"/>
      <c r="HF225" s="65"/>
      <c r="HG225" s="65"/>
      <c r="HH225" s="65"/>
      <c r="HI225" s="65"/>
      <c r="HJ225" s="65"/>
      <c r="HK225" s="65"/>
      <c r="HL225" s="65"/>
      <c r="HM225" s="65"/>
      <c r="HN225" s="65"/>
      <c r="HO225" s="65"/>
      <c r="HP225" s="65"/>
      <c r="HQ225" s="65"/>
      <c r="HR225" s="65"/>
      <c r="HS225" s="65"/>
      <c r="HT225" s="65"/>
      <c r="HU225" s="65"/>
      <c r="HV225" s="65"/>
      <c r="HW225" s="65"/>
      <c r="HX225" s="65"/>
      <c r="HY225" s="65"/>
      <c r="HZ225" s="65"/>
      <c r="IA225" s="65"/>
      <c r="IB225" s="65"/>
      <c r="IC225" s="65"/>
      <c r="ID225" s="65"/>
      <c r="IE225" s="65"/>
      <c r="IF225" s="65"/>
      <c r="IG225" s="65"/>
      <c r="IH225" s="65"/>
      <c r="II225" s="65"/>
      <c r="IJ225" s="65"/>
      <c r="IK225" s="65"/>
      <c r="IL225" s="65"/>
      <c r="IM225" s="65"/>
      <c r="IN225" s="65"/>
      <c r="IO225" s="65"/>
      <c r="IP225" s="65"/>
      <c r="IQ225" s="65"/>
      <c r="IR225" s="65"/>
      <c r="IS225" s="65"/>
      <c r="IT225" s="65"/>
      <c r="IU225" s="65"/>
      <c r="IV225" s="65"/>
      <c r="IW225" s="65"/>
      <c r="IX225" s="65"/>
      <c r="IY225" s="65"/>
      <c r="IZ225" s="65"/>
      <c r="JA225" s="65"/>
      <c r="JB225" s="65"/>
      <c r="JC225" s="65"/>
      <c r="JD225" s="65"/>
      <c r="JE225" s="65"/>
      <c r="JF225" s="65"/>
      <c r="JG225" s="65"/>
      <c r="JH225" s="65"/>
      <c r="JI225" s="65"/>
      <c r="JJ225" s="65"/>
      <c r="JK225" s="65"/>
      <c r="JL225" s="65"/>
      <c r="JM225" s="65"/>
      <c r="JN225" s="65"/>
      <c r="JO225" s="65"/>
      <c r="JP225" s="65"/>
      <c r="JQ225" s="65"/>
      <c r="JR225" s="65"/>
      <c r="JS225" s="65"/>
      <c r="JT225" s="65"/>
      <c r="JU225" s="65"/>
      <c r="JV225" s="65"/>
      <c r="JW225" s="65"/>
      <c r="JX225" s="65"/>
      <c r="JY225" s="65"/>
      <c r="JZ225" s="65"/>
      <c r="KA225" s="65"/>
      <c r="KB225" s="65"/>
      <c r="KC225" s="65"/>
      <c r="KD225" s="65"/>
      <c r="KE225" s="65"/>
      <c r="KF225" s="65"/>
      <c r="KG225" s="65"/>
      <c r="KH225" s="65"/>
      <c r="KI225" s="65"/>
      <c r="KJ225" s="65"/>
      <c r="KK225" s="65"/>
      <c r="KL225" s="65"/>
      <c r="KM225" s="65"/>
      <c r="KN225" s="65"/>
      <c r="KO225" s="65"/>
      <c r="KP225" s="65"/>
      <c r="KQ225" s="65"/>
      <c r="KR225" s="65"/>
      <c r="KS225" s="65"/>
      <c r="KT225" s="65"/>
      <c r="KU225" s="65"/>
      <c r="KV225" s="65"/>
      <c r="KW225" s="65"/>
      <c r="KX225" s="65"/>
      <c r="KY225" s="65"/>
      <c r="KZ225" s="65"/>
      <c r="LA225" s="65"/>
      <c r="LB225" s="65"/>
      <c r="LC225" s="65"/>
      <c r="LD225" s="65"/>
      <c r="LE225" s="65"/>
      <c r="LF225" s="65"/>
      <c r="LG225" s="65"/>
      <c r="LH225" s="65"/>
      <c r="LI225" s="65"/>
      <c r="LJ225" s="65"/>
      <c r="LK225" s="65"/>
      <c r="LL225" s="65"/>
      <c r="LM225" s="65"/>
      <c r="LN225" s="65"/>
      <c r="LO225" s="65"/>
      <c r="LP225" s="65"/>
      <c r="LQ225" s="65"/>
      <c r="LR225" s="65"/>
      <c r="LS225" s="65"/>
      <c r="LT225" s="65"/>
      <c r="LU225" s="65"/>
      <c r="LV225" s="65"/>
      <c r="LW225" s="65"/>
      <c r="LX225" s="65"/>
      <c r="LY225" s="65"/>
      <c r="LZ225" s="65"/>
      <c r="MA225" s="65"/>
      <c r="MB225" s="65"/>
      <c r="MC225" s="65"/>
      <c r="MD225" s="65"/>
      <c r="ME225" s="65"/>
      <c r="MF225" s="65"/>
      <c r="MG225" s="65"/>
      <c r="MH225" s="65"/>
      <c r="MI225" s="65"/>
      <c r="MJ225" s="65"/>
      <c r="MK225" s="65"/>
      <c r="ML225" s="65"/>
      <c r="MM225" s="65"/>
      <c r="MN225" s="65"/>
      <c r="MO225" s="65"/>
      <c r="MP225" s="65"/>
      <c r="MQ225" s="65"/>
      <c r="MR225" s="65"/>
      <c r="MS225" s="65"/>
      <c r="MT225" s="65"/>
      <c r="MU225" s="65"/>
      <c r="MV225" s="65"/>
      <c r="MW225" s="65"/>
      <c r="MX225" s="65"/>
      <c r="MY225" s="65"/>
      <c r="MZ225" s="65"/>
      <c r="NA225" s="65"/>
      <c r="NB225" s="65"/>
      <c r="NC225" s="65"/>
      <c r="ND225" s="65"/>
      <c r="NE225" s="65"/>
      <c r="NF225" s="65"/>
      <c r="NG225" s="65"/>
      <c r="NH225" s="65"/>
      <c r="NI225" s="65"/>
      <c r="NJ225" s="65"/>
      <c r="NK225" s="65"/>
      <c r="NL225" s="65"/>
      <c r="NM225" s="65"/>
      <c r="NN225" s="65"/>
      <c r="NO225" s="65"/>
      <c r="NP225" s="65"/>
      <c r="NQ225" s="65"/>
      <c r="NR225" s="65"/>
      <c r="NS225" s="65"/>
      <c r="NT225" s="65"/>
      <c r="NU225" s="65"/>
      <c r="NV225" s="65"/>
      <c r="NW225" s="65"/>
      <c r="NX225" s="65"/>
      <c r="NY225" s="65"/>
      <c r="NZ225" s="65"/>
      <c r="OA225" s="65"/>
      <c r="OB225" s="65"/>
      <c r="OC225" s="65"/>
      <c r="OD225" s="65"/>
      <c r="OE225" s="65"/>
      <c r="OF225" s="65"/>
      <c r="OG225" s="65"/>
      <c r="OH225" s="65"/>
      <c r="OI225" s="65"/>
      <c r="OJ225" s="65"/>
      <c r="OK225" s="65"/>
      <c r="OL225" s="65"/>
      <c r="OM225" s="65"/>
      <c r="ON225" s="65"/>
      <c r="OO225" s="65"/>
      <c r="OP225" s="65"/>
      <c r="OQ225" s="65"/>
      <c r="OR225" s="65"/>
      <c r="OS225" s="65"/>
      <c r="OT225" s="65"/>
      <c r="OU225" s="65"/>
      <c r="OV225" s="65"/>
      <c r="OW225" s="65"/>
      <c r="OX225" s="65"/>
      <c r="OY225" s="65"/>
      <c r="OZ225" s="65"/>
      <c r="PA225" s="65"/>
      <c r="PB225" s="65"/>
      <c r="PC225" s="65"/>
      <c r="PD225" s="65"/>
      <c r="PE225" s="65"/>
      <c r="PF225" s="65"/>
      <c r="PG225" s="65"/>
      <c r="PH225" s="65"/>
      <c r="PI225" s="65"/>
      <c r="PJ225" s="65"/>
      <c r="PK225" s="65"/>
      <c r="PL225" s="65"/>
      <c r="PM225" s="65"/>
      <c r="PN225" s="65"/>
      <c r="PO225" s="65"/>
      <c r="PP225" s="65"/>
      <c r="PQ225" s="65"/>
      <c r="PR225" s="65"/>
      <c r="PS225" s="65"/>
      <c r="PT225" s="65"/>
      <c r="PU225" s="65"/>
      <c r="PV225" s="65"/>
      <c r="PW225" s="65"/>
      <c r="PX225" s="65"/>
      <c r="PY225" s="65"/>
      <c r="PZ225" s="65"/>
      <c r="QA225" s="65"/>
      <c r="QB225" s="65"/>
      <c r="QC225" s="65"/>
      <c r="QD225" s="65"/>
      <c r="QE225" s="65"/>
      <c r="QF225" s="65"/>
      <c r="QG225" s="65"/>
      <c r="QH225" s="65"/>
      <c r="QI225" s="65"/>
      <c r="QJ225" s="65"/>
      <c r="QK225" s="65"/>
      <c r="QL225" s="65"/>
      <c r="QM225" s="65"/>
      <c r="QN225" s="65"/>
      <c r="QO225" s="65"/>
      <c r="QP225" s="65"/>
      <c r="QQ225" s="65"/>
      <c r="QR225" s="65"/>
      <c r="QS225" s="65"/>
      <c r="QT225" s="65"/>
      <c r="QU225" s="65"/>
      <c r="QV225" s="65"/>
      <c r="QW225" s="65"/>
      <c r="QX225" s="65"/>
      <c r="QY225" s="65"/>
      <c r="QZ225" s="65"/>
      <c r="RA225" s="65"/>
      <c r="RB225" s="65"/>
      <c r="RC225" s="65"/>
      <c r="RD225" s="65"/>
      <c r="RE225" s="65"/>
      <c r="RF225" s="65"/>
      <c r="RG225" s="65"/>
      <c r="RH225" s="65"/>
      <c r="RI225" s="65"/>
      <c r="RJ225" s="65"/>
      <c r="RK225" s="65"/>
      <c r="RL225" s="65"/>
      <c r="RM225" s="65"/>
      <c r="RN225" s="65"/>
      <c r="RO225" s="65"/>
      <c r="RP225" s="65"/>
      <c r="RQ225" s="65"/>
      <c r="RR225" s="65"/>
      <c r="RS225" s="65"/>
      <c r="RT225" s="65"/>
      <c r="RU225" s="65"/>
      <c r="RV225" s="65"/>
      <c r="RW225" s="65"/>
      <c r="RX225" s="65"/>
      <c r="RY225" s="65"/>
      <c r="RZ225" s="65"/>
      <c r="SA225" s="65"/>
      <c r="SB225" s="65"/>
      <c r="SC225" s="65"/>
      <c r="SD225" s="65"/>
      <c r="SE225" s="65"/>
      <c r="SF225" s="65"/>
      <c r="SG225" s="65"/>
      <c r="SH225" s="65"/>
      <c r="SI225" s="65"/>
      <c r="SJ225" s="65"/>
      <c r="SK225" s="65"/>
      <c r="SL225" s="65"/>
      <c r="SM225" s="65"/>
      <c r="SN225" s="65"/>
      <c r="SO225" s="65"/>
      <c r="SP225" s="65"/>
      <c r="SQ225" s="65"/>
      <c r="SR225" s="65"/>
      <c r="SS225" s="65"/>
      <c r="ST225" s="65"/>
      <c r="SU225" s="65"/>
      <c r="SV225" s="65"/>
      <c r="SW225" s="65"/>
      <c r="SX225" s="65"/>
      <c r="SY225" s="65"/>
      <c r="SZ225" s="65"/>
      <c r="TA225" s="65"/>
      <c r="TB225" s="65"/>
      <c r="TC225" s="65"/>
      <c r="TD225" s="65"/>
      <c r="TE225" s="65"/>
      <c r="TF225" s="65"/>
      <c r="TG225" s="65"/>
      <c r="TH225" s="65"/>
      <c r="TI225" s="65"/>
      <c r="TJ225" s="65"/>
      <c r="TK225" s="65"/>
      <c r="TL225" s="65"/>
      <c r="TM225" s="65"/>
      <c r="TN225" s="65"/>
      <c r="TO225" s="65"/>
      <c r="TP225" s="65"/>
      <c r="TQ225" s="65"/>
      <c r="TR225" s="65"/>
      <c r="TS225" s="65"/>
      <c r="TT225" s="65"/>
      <c r="TU225" s="65"/>
      <c r="TV225" s="65"/>
      <c r="TW225" s="65"/>
      <c r="TX225" s="65"/>
      <c r="TY225" s="65"/>
      <c r="TZ225" s="65"/>
      <c r="UA225" s="65"/>
      <c r="UB225" s="65"/>
      <c r="UC225" s="65"/>
      <c r="UD225" s="65"/>
      <c r="UE225" s="65"/>
      <c r="UF225" s="65"/>
      <c r="UG225" s="65"/>
      <c r="UH225" s="65"/>
      <c r="UI225" s="65"/>
      <c r="UJ225" s="65"/>
      <c r="UK225" s="65"/>
      <c r="UL225" s="65"/>
      <c r="UM225" s="65"/>
      <c r="UN225" s="65"/>
      <c r="UO225" s="65"/>
      <c r="UP225" s="65"/>
      <c r="UQ225" s="65"/>
      <c r="UR225" s="65"/>
      <c r="US225" s="65"/>
      <c r="UT225" s="65"/>
      <c r="UU225" s="65"/>
      <c r="UV225" s="65"/>
      <c r="UW225" s="65"/>
      <c r="UX225" s="65"/>
      <c r="UY225" s="65"/>
      <c r="UZ225" s="65"/>
      <c r="VA225" s="65"/>
      <c r="VB225" s="65"/>
      <c r="VC225" s="65"/>
      <c r="VD225" s="65"/>
      <c r="VE225" s="65"/>
      <c r="VF225" s="65"/>
      <c r="VG225" s="65"/>
      <c r="VH225" s="65"/>
      <c r="VI225" s="65"/>
      <c r="VJ225" s="65"/>
      <c r="VK225" s="65"/>
      <c r="VL225" s="65"/>
      <c r="VM225" s="65"/>
      <c r="VN225" s="65"/>
      <c r="VO225" s="65"/>
      <c r="VP225" s="65"/>
      <c r="VQ225" s="65"/>
      <c r="VR225" s="65"/>
      <c r="VS225" s="65"/>
      <c r="VT225" s="65"/>
      <c r="VU225" s="65"/>
      <c r="VV225" s="65"/>
      <c r="VW225" s="65"/>
      <c r="VX225" s="65"/>
      <c r="VY225" s="65"/>
      <c r="VZ225" s="65"/>
      <c r="WA225" s="65"/>
      <c r="WB225" s="65"/>
      <c r="WC225" s="65"/>
      <c r="WD225" s="65"/>
      <c r="WE225" s="65"/>
      <c r="WF225" s="65"/>
      <c r="WG225" s="65"/>
      <c r="WH225" s="65"/>
      <c r="WI225" s="65"/>
      <c r="WJ225" s="65"/>
      <c r="WK225" s="65"/>
      <c r="WL225" s="65"/>
      <c r="WM225" s="65"/>
      <c r="WN225" s="65"/>
      <c r="WO225" s="65"/>
      <c r="WP225" s="65"/>
      <c r="WQ225" s="65"/>
      <c r="WR225" s="65"/>
      <c r="WS225" s="65"/>
      <c r="WT225" s="65"/>
      <c r="WU225" s="65"/>
      <c r="WV225" s="65"/>
      <c r="WW225" s="65"/>
      <c r="WX225" s="65"/>
      <c r="WY225" s="65"/>
      <c r="WZ225" s="65"/>
      <c r="XA225" s="65"/>
      <c r="XB225" s="65"/>
      <c r="XC225" s="65"/>
      <c r="XD225" s="65"/>
      <c r="XE225" s="65"/>
      <c r="XF225" s="65"/>
      <c r="XG225" s="65"/>
      <c r="XH225" s="65"/>
      <c r="XI225" s="65"/>
      <c r="XJ225" s="65"/>
      <c r="XK225" s="65"/>
      <c r="XL225" s="65"/>
      <c r="XM225" s="65"/>
      <c r="XN225" s="65"/>
      <c r="XO225" s="65"/>
      <c r="XP225" s="65"/>
      <c r="XQ225" s="65"/>
      <c r="XR225" s="65"/>
      <c r="XS225" s="65"/>
      <c r="XT225" s="65"/>
      <c r="XU225" s="65"/>
      <c r="XV225" s="65"/>
      <c r="XW225" s="65"/>
      <c r="XX225" s="65"/>
      <c r="XY225" s="65"/>
      <c r="XZ225" s="65"/>
      <c r="YA225" s="65"/>
      <c r="YB225" s="65"/>
      <c r="YC225" s="65"/>
      <c r="YD225" s="65"/>
      <c r="YE225" s="65"/>
      <c r="YF225" s="65"/>
      <c r="YG225" s="65"/>
      <c r="YH225" s="65"/>
      <c r="YI225" s="65"/>
      <c r="YJ225" s="65"/>
      <c r="YK225" s="65"/>
      <c r="YL225" s="65"/>
      <c r="YM225" s="65"/>
      <c r="YN225" s="65"/>
      <c r="YO225" s="65"/>
      <c r="YP225" s="65"/>
      <c r="YQ225" s="65"/>
      <c r="YR225" s="65"/>
      <c r="YS225" s="65"/>
      <c r="YT225" s="65"/>
      <c r="YU225" s="65"/>
      <c r="YV225" s="65"/>
      <c r="YW225" s="65"/>
      <c r="YX225" s="65"/>
      <c r="YY225" s="65"/>
      <c r="YZ225" s="65"/>
      <c r="ZA225" s="65"/>
      <c r="ZB225" s="65"/>
      <c r="ZC225" s="65"/>
      <c r="ZD225" s="65"/>
      <c r="ZE225" s="65"/>
      <c r="ZF225" s="65"/>
      <c r="ZG225" s="65"/>
      <c r="ZH225" s="65"/>
      <c r="ZI225" s="65"/>
      <c r="ZJ225" s="65"/>
      <c r="ZK225" s="65"/>
      <c r="ZL225" s="65"/>
      <c r="ZM225" s="65"/>
      <c r="ZN225" s="65"/>
      <c r="ZO225" s="65"/>
      <c r="ZP225" s="65"/>
      <c r="ZQ225" s="65"/>
      <c r="ZR225" s="65"/>
      <c r="ZS225" s="65"/>
      <c r="ZT225" s="65"/>
      <c r="ZU225" s="65"/>
      <c r="ZV225" s="65"/>
      <c r="ZW225" s="65"/>
      <c r="ZX225" s="65"/>
      <c r="ZY225" s="65"/>
      <c r="ZZ225" s="65"/>
      <c r="AAA225" s="65"/>
      <c r="AAB225" s="65"/>
      <c r="AAC225" s="65"/>
      <c r="AAD225" s="65"/>
      <c r="AAE225" s="65"/>
      <c r="AAF225" s="65"/>
      <c r="AAG225" s="65"/>
      <c r="AAH225" s="65"/>
      <c r="AAI225" s="65"/>
      <c r="AAJ225" s="65"/>
      <c r="AAK225" s="65"/>
      <c r="AAL225" s="65"/>
      <c r="AAM225" s="65"/>
      <c r="AAN225" s="65"/>
      <c r="AAO225" s="65"/>
      <c r="AAP225" s="65"/>
      <c r="AAQ225" s="65"/>
      <c r="AAR225" s="65"/>
      <c r="AAS225" s="65"/>
      <c r="AAT225" s="65"/>
      <c r="AAU225" s="65"/>
      <c r="AAV225" s="65"/>
      <c r="AAW225" s="65"/>
      <c r="AAX225" s="65"/>
      <c r="AAY225" s="65"/>
      <c r="AAZ225" s="65"/>
      <c r="ABA225" s="65"/>
      <c r="ABB225" s="65"/>
      <c r="ABC225" s="65"/>
      <c r="ABD225" s="65"/>
      <c r="ABE225" s="65"/>
      <c r="ABF225" s="65"/>
      <c r="ABG225" s="65"/>
      <c r="ABH225" s="65"/>
      <c r="ABI225" s="65"/>
      <c r="ABJ225" s="65"/>
      <c r="ABK225" s="65"/>
      <c r="ABL225" s="65"/>
      <c r="ABM225" s="65"/>
      <c r="ABN225" s="65"/>
      <c r="ABO225" s="65"/>
      <c r="ABP225" s="65"/>
      <c r="ABQ225" s="65"/>
      <c r="ABR225" s="65"/>
      <c r="ABS225" s="65"/>
      <c r="ABT225" s="65"/>
      <c r="ABU225" s="65"/>
      <c r="ABV225" s="65"/>
      <c r="ABW225" s="65"/>
      <c r="ABX225" s="65"/>
      <c r="ABY225" s="65"/>
      <c r="ABZ225" s="65"/>
      <c r="ACA225" s="65"/>
      <c r="ACB225" s="65"/>
      <c r="ACC225" s="65"/>
      <c r="ACD225" s="65"/>
      <c r="ACE225" s="65"/>
      <c r="ACF225" s="65"/>
      <c r="ACG225" s="65"/>
      <c r="ACH225" s="65"/>
      <c r="ACI225" s="65"/>
      <c r="ACJ225" s="65"/>
      <c r="ACK225" s="65"/>
      <c r="ACL225" s="65"/>
      <c r="ACM225" s="65"/>
      <c r="ACN225" s="65"/>
      <c r="ACO225" s="65"/>
      <c r="ACP225" s="65"/>
      <c r="ACQ225" s="65"/>
      <c r="ACR225" s="65"/>
      <c r="ACS225" s="65"/>
      <c r="ACT225" s="65"/>
      <c r="ACU225" s="65"/>
      <c r="ACV225" s="65"/>
      <c r="ACW225" s="65"/>
      <c r="ACX225" s="65"/>
      <c r="ACY225" s="65"/>
      <c r="ACZ225" s="65"/>
      <c r="ADA225" s="65"/>
      <c r="ADB225" s="65"/>
      <c r="ADC225" s="65"/>
      <c r="ADD225" s="65"/>
      <c r="ADE225" s="65"/>
      <c r="ADF225" s="65"/>
      <c r="ADG225" s="65"/>
      <c r="ADH225" s="65"/>
      <c r="ADI225" s="65"/>
      <c r="ADJ225" s="65"/>
      <c r="ADK225" s="65"/>
      <c r="ADL225" s="65"/>
      <c r="ADM225" s="65"/>
      <c r="ADN225" s="65"/>
      <c r="ADO225" s="65"/>
      <c r="ADP225" s="65"/>
      <c r="ADQ225" s="65"/>
      <c r="ADR225" s="65"/>
      <c r="ADS225" s="65"/>
      <c r="ADT225" s="65"/>
      <c r="ADU225" s="65"/>
      <c r="ADV225" s="65"/>
      <c r="ADW225" s="65"/>
      <c r="ADX225" s="65"/>
      <c r="ADY225" s="65"/>
      <c r="ADZ225" s="65"/>
      <c r="AEA225" s="65"/>
      <c r="AEB225" s="65"/>
      <c r="AEC225" s="65"/>
      <c r="AED225" s="65"/>
      <c r="AEE225" s="65"/>
      <c r="AEF225" s="65"/>
      <c r="AEG225" s="65"/>
      <c r="AEH225" s="65"/>
      <c r="AEI225" s="65"/>
      <c r="AEJ225" s="65"/>
      <c r="AEK225" s="65"/>
      <c r="AEL225" s="65"/>
      <c r="AEM225" s="65"/>
      <c r="AEN225" s="65"/>
      <c r="AEO225" s="65"/>
      <c r="AEP225" s="65"/>
      <c r="AEQ225" s="65"/>
      <c r="AER225" s="65"/>
      <c r="AES225" s="65"/>
      <c r="AET225" s="65"/>
      <c r="AEU225" s="65"/>
      <c r="AEV225" s="65"/>
      <c r="AEW225" s="65"/>
      <c r="AEX225" s="65"/>
      <c r="AEY225" s="65"/>
      <c r="AEZ225" s="65"/>
      <c r="AFA225" s="65"/>
      <c r="AFB225" s="65"/>
      <c r="AFC225" s="65"/>
      <c r="AFD225" s="65"/>
      <c r="AFE225" s="65"/>
      <c r="AFF225" s="65"/>
      <c r="AFG225" s="65"/>
      <c r="AFH225" s="65"/>
      <c r="AFI225" s="65"/>
      <c r="AFJ225" s="65"/>
      <c r="AFK225" s="65"/>
      <c r="AFL225" s="65"/>
      <c r="AFM225" s="65"/>
      <c r="AFN225" s="65"/>
      <c r="AFO225" s="65"/>
      <c r="AFP225" s="65"/>
      <c r="AFQ225" s="65"/>
      <c r="AFR225" s="65"/>
      <c r="AFS225" s="65"/>
      <c r="AFT225" s="65"/>
      <c r="AFU225" s="65"/>
      <c r="AFV225" s="65"/>
      <c r="AFW225" s="65"/>
      <c r="AFX225" s="65"/>
      <c r="AFY225" s="65"/>
      <c r="AFZ225" s="65"/>
      <c r="AGA225" s="65"/>
      <c r="AGB225" s="65"/>
      <c r="AGC225" s="65"/>
      <c r="AGD225" s="65"/>
      <c r="AGE225" s="65"/>
      <c r="AGF225" s="65"/>
      <c r="AGG225" s="65"/>
      <c r="AGH225" s="65"/>
      <c r="AGI225" s="65"/>
      <c r="AGJ225" s="65"/>
      <c r="AGK225" s="65"/>
      <c r="AGL225" s="65"/>
      <c r="AGM225" s="65"/>
      <c r="AGN225" s="65"/>
      <c r="AGO225" s="65"/>
      <c r="AGP225" s="65"/>
      <c r="AGQ225" s="65"/>
      <c r="AGR225" s="65"/>
      <c r="AGS225" s="65"/>
      <c r="AGT225" s="65"/>
      <c r="AGU225" s="65"/>
      <c r="AGV225" s="65"/>
      <c r="AGW225" s="65"/>
      <c r="AGX225" s="65"/>
      <c r="AGY225" s="65"/>
      <c r="AGZ225" s="65"/>
      <c r="AHA225" s="65"/>
      <c r="AHB225" s="65"/>
      <c r="AHC225" s="65"/>
      <c r="AHD225" s="65"/>
      <c r="AHE225" s="65"/>
      <c r="AHF225" s="65"/>
      <c r="AHG225" s="65"/>
      <c r="AHH225" s="65"/>
      <c r="AHI225" s="65"/>
      <c r="AHJ225" s="65"/>
      <c r="AHK225" s="65"/>
      <c r="AHL225" s="65"/>
      <c r="AHM225" s="65"/>
      <c r="AHN225" s="65"/>
      <c r="AHO225" s="65"/>
      <c r="AHP225" s="65"/>
      <c r="AHQ225" s="65"/>
      <c r="AHR225" s="65"/>
      <c r="AHS225" s="65"/>
      <c r="AHT225" s="65"/>
      <c r="AHU225" s="65"/>
      <c r="AHV225" s="65"/>
      <c r="AHW225" s="65"/>
      <c r="AHX225" s="65"/>
      <c r="AHY225" s="65"/>
      <c r="AHZ225" s="65"/>
      <c r="AIA225" s="65"/>
      <c r="AIB225" s="65"/>
      <c r="AIC225" s="65"/>
      <c r="AID225" s="65"/>
      <c r="AIE225" s="65"/>
      <c r="AIF225" s="65"/>
      <c r="AIG225" s="65"/>
      <c r="AIH225" s="65"/>
      <c r="AII225" s="65"/>
      <c r="AIJ225" s="65"/>
      <c r="AIK225" s="65"/>
      <c r="AIL225" s="65"/>
      <c r="AIM225" s="65"/>
      <c r="AIN225" s="65"/>
      <c r="AIO225" s="65"/>
      <c r="AIP225" s="65"/>
      <c r="AIQ225" s="65"/>
      <c r="AIR225" s="65"/>
      <c r="AIS225" s="65"/>
      <c r="AIT225" s="65"/>
      <c r="AIU225" s="65"/>
      <c r="AIV225" s="65"/>
      <c r="AIW225" s="65"/>
      <c r="AIX225" s="65"/>
      <c r="AIY225" s="65"/>
      <c r="AIZ225" s="65"/>
      <c r="AJA225" s="65"/>
      <c r="AJB225" s="65"/>
      <c r="AJC225" s="65"/>
      <c r="AJD225" s="65"/>
      <c r="AJE225" s="65"/>
      <c r="AJF225" s="65"/>
      <c r="AJG225" s="65"/>
      <c r="AJH225" s="65"/>
      <c r="AJI225" s="65"/>
      <c r="AJJ225" s="65"/>
      <c r="AJK225" s="65"/>
      <c r="AJL225" s="65"/>
      <c r="AJM225" s="65"/>
      <c r="AJN225" s="65"/>
      <c r="AJO225" s="65"/>
      <c r="AJP225" s="65"/>
      <c r="AJQ225" s="65"/>
      <c r="AJR225" s="65"/>
      <c r="AJS225" s="65"/>
      <c r="AJT225" s="65"/>
      <c r="AJU225" s="65"/>
      <c r="AJV225" s="65"/>
      <c r="AJW225" s="65"/>
      <c r="AJX225" s="65"/>
      <c r="AJY225" s="65"/>
      <c r="AJZ225" s="65"/>
      <c r="AKA225" s="65"/>
      <c r="AKB225" s="65"/>
      <c r="AKC225" s="65"/>
      <c r="AKD225" s="65"/>
      <c r="AKE225" s="65"/>
      <c r="AKF225" s="65"/>
      <c r="AKG225" s="65"/>
      <c r="AKH225" s="65"/>
      <c r="AKI225" s="65"/>
      <c r="AKJ225" s="65"/>
      <c r="AKK225" s="65"/>
      <c r="AKL225" s="65"/>
      <c r="AKM225" s="65"/>
      <c r="AKN225" s="65"/>
      <c r="AKO225" s="65"/>
      <c r="AKP225" s="65"/>
      <c r="AKQ225" s="65"/>
      <c r="AKR225" s="65"/>
      <c r="AKS225" s="65"/>
      <c r="AKT225" s="65"/>
      <c r="AKU225" s="65"/>
      <c r="AKV225" s="65"/>
      <c r="AKW225" s="65"/>
      <c r="AKX225" s="65"/>
      <c r="AKY225" s="65"/>
      <c r="AKZ225" s="65"/>
      <c r="ALA225" s="65"/>
      <c r="ALB225" s="65"/>
      <c r="ALC225" s="65"/>
      <c r="ALD225" s="65"/>
      <c r="ALE225" s="65"/>
      <c r="ALF225" s="65"/>
      <c r="ALG225" s="65"/>
      <c r="ALH225" s="65"/>
      <c r="ALI225" s="65"/>
      <c r="ALJ225" s="65"/>
      <c r="ALK225" s="65"/>
      <c r="ALL225" s="65"/>
      <c r="ALM225" s="65"/>
      <c r="ALN225" s="65"/>
      <c r="ALO225" s="65"/>
      <c r="ALP225" s="65"/>
      <c r="ALQ225" s="65"/>
      <c r="ALR225" s="65"/>
      <c r="ALS225" s="65"/>
      <c r="ALT225" s="65"/>
      <c r="ALU225" s="65"/>
      <c r="ALV225" s="65"/>
      <c r="ALW225" s="65"/>
      <c r="ALX225" s="65"/>
      <c r="ALY225" s="65"/>
      <c r="ALZ225" s="65"/>
      <c r="AMA225" s="65"/>
      <c r="AMB225" s="65"/>
      <c r="AMC225" s="65"/>
      <c r="AMD225" s="65"/>
      <c r="AME225" s="65"/>
      <c r="AMF225" s="65"/>
      <c r="AMG225" s="65"/>
      <c r="AMH225" s="65"/>
      <c r="AMI225" s="65"/>
    </row>
    <row r="226" spans="1:1023" s="71" customFormat="1">
      <c r="A226" s="81" t="s">
        <v>62</v>
      </c>
      <c r="B226" s="81">
        <v>2008</v>
      </c>
      <c r="C226" s="81" t="s">
        <v>206</v>
      </c>
      <c r="D226" s="81">
        <v>372</v>
      </c>
      <c r="E226" s="81" t="s">
        <v>207</v>
      </c>
      <c r="F226" s="65">
        <v>1185</v>
      </c>
      <c r="G226" s="24" t="s">
        <v>126</v>
      </c>
      <c r="H226" s="24" t="s">
        <v>127</v>
      </c>
      <c r="I226" s="101">
        <v>1</v>
      </c>
      <c r="J226" s="65">
        <v>1</v>
      </c>
      <c r="K226" s="65">
        <v>4</v>
      </c>
      <c r="L226" s="65">
        <v>15</v>
      </c>
      <c r="M226" s="65">
        <v>2000</v>
      </c>
      <c r="N226" s="65">
        <v>8000</v>
      </c>
      <c r="O226" s="65">
        <v>500000</v>
      </c>
      <c r="P226" s="75">
        <f t="shared" si="55"/>
        <v>0.4</v>
      </c>
      <c r="Q226" s="75">
        <f t="shared" si="63"/>
        <v>1.6</v>
      </c>
      <c r="R226" s="65">
        <v>1</v>
      </c>
      <c r="S226" s="65">
        <v>1</v>
      </c>
      <c r="T226" s="65">
        <v>1</v>
      </c>
      <c r="U226" s="65">
        <v>0</v>
      </c>
      <c r="V226" s="65">
        <v>1</v>
      </c>
      <c r="W226" s="65">
        <v>0</v>
      </c>
      <c r="X226" s="76">
        <f t="shared" si="58"/>
        <v>0.66666666666666663</v>
      </c>
      <c r="Y226" s="65" t="s">
        <v>33</v>
      </c>
      <c r="Z226" s="65">
        <v>0</v>
      </c>
      <c r="AA226" s="65">
        <v>-1</v>
      </c>
      <c r="AB226" s="65" t="s">
        <v>69</v>
      </c>
      <c r="AC226" s="65">
        <v>0</v>
      </c>
      <c r="AD226" s="65">
        <v>1</v>
      </c>
      <c r="AE226" s="65">
        <v>0</v>
      </c>
      <c r="AF226" s="65">
        <v>0</v>
      </c>
      <c r="AG226" s="65">
        <v>1</v>
      </c>
      <c r="AH226" s="76">
        <f t="shared" si="59"/>
        <v>0.14285714285714285</v>
      </c>
      <c r="AI226" s="76">
        <f t="shared" si="60"/>
        <v>0.40476190476190477</v>
      </c>
      <c r="AJ226" s="25">
        <v>2920</v>
      </c>
      <c r="AK226" s="65">
        <v>1</v>
      </c>
      <c r="AL226" s="65">
        <v>1</v>
      </c>
      <c r="AM226" s="65" t="s">
        <v>33</v>
      </c>
      <c r="AN226" s="65">
        <v>1</v>
      </c>
      <c r="AO226" s="65">
        <v>1</v>
      </c>
      <c r="AP226" s="65" t="s">
        <v>33</v>
      </c>
      <c r="AQ226" s="65" t="s">
        <v>33</v>
      </c>
      <c r="AR226" s="65" t="s">
        <v>33</v>
      </c>
      <c r="AS226" s="65" t="s">
        <v>33</v>
      </c>
      <c r="AT226" s="65" t="s">
        <v>33</v>
      </c>
      <c r="AU226" s="65" t="s">
        <v>33</v>
      </c>
      <c r="AV226" s="65">
        <v>1</v>
      </c>
      <c r="AW226" s="65" t="s">
        <v>33</v>
      </c>
      <c r="AX226" s="65" t="s">
        <v>33</v>
      </c>
      <c r="AY226" s="65" t="s">
        <v>33</v>
      </c>
      <c r="AZ226" s="76">
        <f t="shared" si="64"/>
        <v>1</v>
      </c>
      <c r="BA226" s="65">
        <v>0</v>
      </c>
      <c r="BB226" s="65" t="s">
        <v>33</v>
      </c>
      <c r="BC226" s="65">
        <v>181</v>
      </c>
      <c r="BD226" s="65">
        <v>0</v>
      </c>
      <c r="BE226" s="65" t="s">
        <v>33</v>
      </c>
      <c r="BF226" s="65">
        <v>181</v>
      </c>
      <c r="BG226" s="65"/>
      <c r="BH226" s="65"/>
      <c r="BI226" s="65"/>
      <c r="BJ226" s="65"/>
      <c r="BK226" s="65"/>
      <c r="BL226" s="65"/>
      <c r="BM226" s="65"/>
      <c r="BN226" s="65"/>
      <c r="BO226" s="65"/>
      <c r="BP226" s="65"/>
      <c r="BQ226" s="65"/>
      <c r="BR226" s="65"/>
      <c r="BS226" s="65"/>
      <c r="BT226" s="65"/>
      <c r="BU226" s="65"/>
      <c r="BV226" s="65"/>
      <c r="BW226" s="65"/>
      <c r="BX226" s="65"/>
      <c r="BY226" s="65"/>
      <c r="BZ226" s="65"/>
      <c r="CA226" s="65"/>
      <c r="CB226" s="65"/>
      <c r="CC226" s="65"/>
      <c r="CD226" s="65"/>
      <c r="CE226" s="65"/>
      <c r="CF226" s="65"/>
      <c r="CG226" s="65"/>
      <c r="CH226" s="65"/>
      <c r="CI226" s="65"/>
      <c r="CJ226" s="65"/>
      <c r="CK226" s="65"/>
      <c r="CL226" s="65"/>
      <c r="CM226" s="65"/>
      <c r="CN226" s="65"/>
      <c r="CO226" s="65"/>
      <c r="CP226" s="65"/>
      <c r="CQ226" s="65"/>
      <c r="CR226" s="65"/>
      <c r="CS226" s="65"/>
      <c r="CT226" s="65"/>
      <c r="CU226" s="65"/>
      <c r="CV226" s="65"/>
      <c r="CW226" s="65"/>
      <c r="CX226" s="65"/>
      <c r="CY226" s="65"/>
      <c r="CZ226" s="65"/>
      <c r="DA226" s="65"/>
      <c r="DB226" s="65"/>
      <c r="DC226" s="65"/>
      <c r="DD226" s="65"/>
      <c r="DE226" s="65"/>
      <c r="DF226" s="65"/>
      <c r="DG226" s="65"/>
      <c r="DH226" s="65"/>
      <c r="DI226" s="65"/>
      <c r="DJ226" s="65"/>
      <c r="DK226" s="65"/>
      <c r="DL226" s="65"/>
      <c r="DM226" s="65"/>
      <c r="DN226" s="65"/>
      <c r="DO226" s="65"/>
      <c r="DP226" s="65"/>
      <c r="DQ226" s="65"/>
      <c r="DR226" s="65"/>
      <c r="DS226" s="65"/>
      <c r="DT226" s="65"/>
      <c r="DU226" s="65"/>
      <c r="DV226" s="65"/>
      <c r="DW226" s="65"/>
      <c r="DX226" s="65"/>
      <c r="DY226" s="65"/>
      <c r="DZ226" s="65"/>
      <c r="EA226" s="65"/>
      <c r="EB226" s="65"/>
      <c r="EC226" s="65"/>
      <c r="ED226" s="65"/>
      <c r="EE226" s="65"/>
      <c r="EF226" s="65"/>
      <c r="EG226" s="65"/>
      <c r="EH226" s="65"/>
      <c r="EI226" s="65"/>
      <c r="EJ226" s="65"/>
      <c r="EK226" s="65"/>
      <c r="EL226" s="65"/>
      <c r="EM226" s="65"/>
      <c r="EN226" s="65"/>
      <c r="EO226" s="65"/>
      <c r="EP226" s="65"/>
      <c r="EQ226" s="65"/>
      <c r="ER226" s="65"/>
      <c r="ES226" s="65"/>
      <c r="ET226" s="65"/>
      <c r="EU226" s="65"/>
      <c r="EV226" s="65"/>
      <c r="EW226" s="65"/>
      <c r="EX226" s="65"/>
      <c r="EY226" s="65"/>
      <c r="EZ226" s="65"/>
      <c r="FA226" s="65"/>
      <c r="FB226" s="65"/>
      <c r="FC226" s="65"/>
      <c r="FD226" s="65"/>
      <c r="FE226" s="65"/>
      <c r="FF226" s="65"/>
      <c r="FG226" s="65"/>
      <c r="FH226" s="65"/>
      <c r="FI226" s="65"/>
      <c r="FJ226" s="65"/>
      <c r="FK226" s="65"/>
      <c r="FL226" s="65"/>
      <c r="FM226" s="65"/>
      <c r="FN226" s="65"/>
      <c r="FO226" s="65"/>
      <c r="FP226" s="65"/>
      <c r="FQ226" s="65"/>
      <c r="FR226" s="65"/>
      <c r="FS226" s="65"/>
      <c r="FT226" s="65"/>
      <c r="FU226" s="65"/>
      <c r="FV226" s="65"/>
      <c r="FW226" s="65"/>
      <c r="FX226" s="65"/>
      <c r="FY226" s="65"/>
      <c r="FZ226" s="65"/>
      <c r="GA226" s="65"/>
      <c r="GB226" s="65"/>
      <c r="GC226" s="65"/>
      <c r="GD226" s="65"/>
      <c r="GE226" s="65"/>
      <c r="GF226" s="65"/>
      <c r="GG226" s="65"/>
      <c r="GH226" s="65"/>
      <c r="GI226" s="65"/>
      <c r="GJ226" s="65"/>
      <c r="GK226" s="65"/>
      <c r="GL226" s="65"/>
      <c r="GM226" s="65"/>
      <c r="GN226" s="65"/>
      <c r="GO226" s="65"/>
      <c r="GP226" s="65"/>
      <c r="GQ226" s="65"/>
      <c r="GR226" s="65"/>
      <c r="GS226" s="65"/>
      <c r="GT226" s="65"/>
      <c r="GU226" s="65"/>
      <c r="GV226" s="65"/>
      <c r="GW226" s="65"/>
      <c r="GX226" s="65"/>
      <c r="GY226" s="65"/>
      <c r="GZ226" s="65"/>
      <c r="HA226" s="65"/>
      <c r="HB226" s="65"/>
      <c r="HC226" s="65"/>
      <c r="HD226" s="65"/>
      <c r="HE226" s="65"/>
      <c r="HF226" s="65"/>
      <c r="HG226" s="65"/>
      <c r="HH226" s="65"/>
      <c r="HI226" s="65"/>
      <c r="HJ226" s="65"/>
      <c r="HK226" s="65"/>
      <c r="HL226" s="65"/>
      <c r="HM226" s="65"/>
      <c r="HN226" s="65"/>
      <c r="HO226" s="65"/>
      <c r="HP226" s="65"/>
      <c r="HQ226" s="65"/>
      <c r="HR226" s="65"/>
      <c r="HS226" s="65"/>
      <c r="HT226" s="65"/>
      <c r="HU226" s="65"/>
      <c r="HV226" s="65"/>
      <c r="HW226" s="65"/>
      <c r="HX226" s="65"/>
      <c r="HY226" s="65"/>
      <c r="HZ226" s="65"/>
      <c r="IA226" s="65"/>
      <c r="IB226" s="65"/>
      <c r="IC226" s="65"/>
      <c r="ID226" s="65"/>
      <c r="IE226" s="65"/>
      <c r="IF226" s="65"/>
      <c r="IG226" s="65"/>
      <c r="IH226" s="65"/>
      <c r="II226" s="65"/>
      <c r="IJ226" s="65"/>
      <c r="IK226" s="65"/>
      <c r="IL226" s="65"/>
      <c r="IM226" s="65"/>
      <c r="IN226" s="65"/>
      <c r="IO226" s="65"/>
      <c r="IP226" s="65"/>
      <c r="IQ226" s="65"/>
      <c r="IR226" s="65"/>
      <c r="IS226" s="65"/>
      <c r="IT226" s="65"/>
      <c r="IU226" s="65"/>
      <c r="IV226" s="65"/>
      <c r="IW226" s="65"/>
      <c r="IX226" s="65"/>
      <c r="IY226" s="65"/>
      <c r="IZ226" s="65"/>
      <c r="JA226" s="65"/>
      <c r="JB226" s="65"/>
      <c r="JC226" s="65"/>
      <c r="JD226" s="65"/>
      <c r="JE226" s="65"/>
      <c r="JF226" s="65"/>
      <c r="JG226" s="65"/>
      <c r="JH226" s="65"/>
      <c r="JI226" s="65"/>
      <c r="JJ226" s="65"/>
      <c r="JK226" s="65"/>
      <c r="JL226" s="65"/>
      <c r="JM226" s="65"/>
      <c r="JN226" s="65"/>
      <c r="JO226" s="65"/>
      <c r="JP226" s="65"/>
      <c r="JQ226" s="65"/>
      <c r="JR226" s="65"/>
      <c r="JS226" s="65"/>
      <c r="JT226" s="65"/>
      <c r="JU226" s="65"/>
      <c r="JV226" s="65"/>
      <c r="JW226" s="65"/>
      <c r="JX226" s="65"/>
      <c r="JY226" s="65"/>
      <c r="JZ226" s="65"/>
      <c r="KA226" s="65"/>
      <c r="KB226" s="65"/>
      <c r="KC226" s="65"/>
      <c r="KD226" s="65"/>
      <c r="KE226" s="65"/>
      <c r="KF226" s="65"/>
      <c r="KG226" s="65"/>
      <c r="KH226" s="65"/>
      <c r="KI226" s="65"/>
      <c r="KJ226" s="65"/>
      <c r="KK226" s="65"/>
      <c r="KL226" s="65"/>
      <c r="KM226" s="65"/>
      <c r="KN226" s="65"/>
      <c r="KO226" s="65"/>
      <c r="KP226" s="65"/>
      <c r="KQ226" s="65"/>
      <c r="KR226" s="65"/>
      <c r="KS226" s="65"/>
      <c r="KT226" s="65"/>
      <c r="KU226" s="65"/>
      <c r="KV226" s="65"/>
      <c r="KW226" s="65"/>
      <c r="KX226" s="65"/>
      <c r="KY226" s="65"/>
      <c r="KZ226" s="65"/>
      <c r="LA226" s="65"/>
      <c r="LB226" s="65"/>
      <c r="LC226" s="65"/>
      <c r="LD226" s="65"/>
      <c r="LE226" s="65"/>
      <c r="LF226" s="65"/>
      <c r="LG226" s="65"/>
      <c r="LH226" s="65"/>
      <c r="LI226" s="65"/>
      <c r="LJ226" s="65"/>
      <c r="LK226" s="65"/>
      <c r="LL226" s="65"/>
      <c r="LM226" s="65"/>
      <c r="LN226" s="65"/>
      <c r="LO226" s="65"/>
      <c r="LP226" s="65"/>
      <c r="LQ226" s="65"/>
      <c r="LR226" s="65"/>
      <c r="LS226" s="65"/>
      <c r="LT226" s="65"/>
      <c r="LU226" s="65"/>
      <c r="LV226" s="65"/>
      <c r="LW226" s="65"/>
      <c r="LX226" s="65"/>
      <c r="LY226" s="65"/>
      <c r="LZ226" s="65"/>
      <c r="MA226" s="65"/>
      <c r="MB226" s="65"/>
      <c r="MC226" s="65"/>
      <c r="MD226" s="65"/>
      <c r="ME226" s="65"/>
      <c r="MF226" s="65"/>
      <c r="MG226" s="65"/>
      <c r="MH226" s="65"/>
      <c r="MI226" s="65"/>
      <c r="MJ226" s="65"/>
      <c r="MK226" s="65"/>
      <c r="ML226" s="65"/>
      <c r="MM226" s="65"/>
      <c r="MN226" s="65"/>
      <c r="MO226" s="65"/>
      <c r="MP226" s="65"/>
      <c r="MQ226" s="65"/>
      <c r="MR226" s="65"/>
      <c r="MS226" s="65"/>
      <c r="MT226" s="65"/>
      <c r="MU226" s="65"/>
      <c r="MV226" s="65"/>
      <c r="MW226" s="65"/>
      <c r="MX226" s="65"/>
      <c r="MY226" s="65"/>
      <c r="MZ226" s="65"/>
      <c r="NA226" s="65"/>
      <c r="NB226" s="65"/>
      <c r="NC226" s="65"/>
      <c r="ND226" s="65"/>
      <c r="NE226" s="65"/>
      <c r="NF226" s="65"/>
      <c r="NG226" s="65"/>
      <c r="NH226" s="65"/>
      <c r="NI226" s="65"/>
      <c r="NJ226" s="65"/>
      <c r="NK226" s="65"/>
      <c r="NL226" s="65"/>
      <c r="NM226" s="65"/>
      <c r="NN226" s="65"/>
      <c r="NO226" s="65"/>
      <c r="NP226" s="65"/>
      <c r="NQ226" s="65"/>
      <c r="NR226" s="65"/>
      <c r="NS226" s="65"/>
      <c r="NT226" s="65"/>
      <c r="NU226" s="65"/>
      <c r="NV226" s="65"/>
      <c r="NW226" s="65"/>
      <c r="NX226" s="65"/>
      <c r="NY226" s="65"/>
      <c r="NZ226" s="65"/>
      <c r="OA226" s="65"/>
      <c r="OB226" s="65"/>
      <c r="OC226" s="65"/>
      <c r="OD226" s="65"/>
      <c r="OE226" s="65"/>
      <c r="OF226" s="65"/>
      <c r="OG226" s="65"/>
      <c r="OH226" s="65"/>
      <c r="OI226" s="65"/>
      <c r="OJ226" s="65"/>
      <c r="OK226" s="65"/>
      <c r="OL226" s="65"/>
      <c r="OM226" s="65"/>
      <c r="ON226" s="65"/>
      <c r="OO226" s="65"/>
      <c r="OP226" s="65"/>
      <c r="OQ226" s="65"/>
      <c r="OR226" s="65"/>
      <c r="OS226" s="65"/>
      <c r="OT226" s="65"/>
      <c r="OU226" s="65"/>
      <c r="OV226" s="65"/>
      <c r="OW226" s="65"/>
      <c r="OX226" s="65"/>
      <c r="OY226" s="65"/>
      <c r="OZ226" s="65"/>
      <c r="PA226" s="65"/>
      <c r="PB226" s="65"/>
      <c r="PC226" s="65"/>
      <c r="PD226" s="65"/>
      <c r="PE226" s="65"/>
      <c r="PF226" s="65"/>
      <c r="PG226" s="65"/>
      <c r="PH226" s="65"/>
      <c r="PI226" s="65"/>
      <c r="PJ226" s="65"/>
      <c r="PK226" s="65"/>
      <c r="PL226" s="65"/>
      <c r="PM226" s="65"/>
      <c r="PN226" s="65"/>
      <c r="PO226" s="65"/>
      <c r="PP226" s="65"/>
      <c r="PQ226" s="65"/>
      <c r="PR226" s="65"/>
      <c r="PS226" s="65"/>
      <c r="PT226" s="65"/>
      <c r="PU226" s="65"/>
      <c r="PV226" s="65"/>
      <c r="PW226" s="65"/>
      <c r="PX226" s="65"/>
      <c r="PY226" s="65"/>
      <c r="PZ226" s="65"/>
      <c r="QA226" s="65"/>
      <c r="QB226" s="65"/>
      <c r="QC226" s="65"/>
      <c r="QD226" s="65"/>
      <c r="QE226" s="65"/>
      <c r="QF226" s="65"/>
      <c r="QG226" s="65"/>
      <c r="QH226" s="65"/>
      <c r="QI226" s="65"/>
      <c r="QJ226" s="65"/>
      <c r="QK226" s="65"/>
      <c r="QL226" s="65"/>
      <c r="QM226" s="65"/>
      <c r="QN226" s="65"/>
      <c r="QO226" s="65"/>
      <c r="QP226" s="65"/>
      <c r="QQ226" s="65"/>
      <c r="QR226" s="65"/>
      <c r="QS226" s="65"/>
      <c r="QT226" s="65"/>
      <c r="QU226" s="65"/>
      <c r="QV226" s="65"/>
      <c r="QW226" s="65"/>
      <c r="QX226" s="65"/>
      <c r="QY226" s="65"/>
      <c r="QZ226" s="65"/>
      <c r="RA226" s="65"/>
      <c r="RB226" s="65"/>
      <c r="RC226" s="65"/>
      <c r="RD226" s="65"/>
      <c r="RE226" s="65"/>
      <c r="RF226" s="65"/>
      <c r="RG226" s="65"/>
      <c r="RH226" s="65"/>
      <c r="RI226" s="65"/>
      <c r="RJ226" s="65"/>
      <c r="RK226" s="65"/>
      <c r="RL226" s="65"/>
      <c r="RM226" s="65"/>
      <c r="RN226" s="65"/>
      <c r="RO226" s="65"/>
      <c r="RP226" s="65"/>
      <c r="RQ226" s="65"/>
      <c r="RR226" s="65"/>
      <c r="RS226" s="65"/>
      <c r="RT226" s="65"/>
      <c r="RU226" s="65"/>
      <c r="RV226" s="65"/>
      <c r="RW226" s="65"/>
      <c r="RX226" s="65"/>
      <c r="RY226" s="65"/>
      <c r="RZ226" s="65"/>
      <c r="SA226" s="65"/>
      <c r="SB226" s="65"/>
      <c r="SC226" s="65"/>
      <c r="SD226" s="65"/>
      <c r="SE226" s="65"/>
      <c r="SF226" s="65"/>
      <c r="SG226" s="65"/>
      <c r="SH226" s="65"/>
      <c r="SI226" s="65"/>
      <c r="SJ226" s="65"/>
      <c r="SK226" s="65"/>
      <c r="SL226" s="65"/>
      <c r="SM226" s="65"/>
      <c r="SN226" s="65"/>
      <c r="SO226" s="65"/>
      <c r="SP226" s="65"/>
      <c r="SQ226" s="65"/>
      <c r="SR226" s="65"/>
      <c r="SS226" s="65"/>
      <c r="ST226" s="65"/>
      <c r="SU226" s="65"/>
      <c r="SV226" s="65"/>
      <c r="SW226" s="65"/>
      <c r="SX226" s="65"/>
      <c r="SY226" s="65"/>
      <c r="SZ226" s="65"/>
      <c r="TA226" s="65"/>
      <c r="TB226" s="65"/>
      <c r="TC226" s="65"/>
      <c r="TD226" s="65"/>
      <c r="TE226" s="65"/>
      <c r="TF226" s="65"/>
      <c r="TG226" s="65"/>
      <c r="TH226" s="65"/>
      <c r="TI226" s="65"/>
      <c r="TJ226" s="65"/>
      <c r="TK226" s="65"/>
      <c r="TL226" s="65"/>
      <c r="TM226" s="65"/>
      <c r="TN226" s="65"/>
      <c r="TO226" s="65"/>
      <c r="TP226" s="65"/>
      <c r="TQ226" s="65"/>
      <c r="TR226" s="65"/>
      <c r="TS226" s="65"/>
      <c r="TT226" s="65"/>
      <c r="TU226" s="65"/>
      <c r="TV226" s="65"/>
      <c r="TW226" s="65"/>
      <c r="TX226" s="65"/>
      <c r="TY226" s="65"/>
      <c r="TZ226" s="65"/>
      <c r="UA226" s="65"/>
      <c r="UB226" s="65"/>
      <c r="UC226" s="65"/>
      <c r="UD226" s="65"/>
      <c r="UE226" s="65"/>
      <c r="UF226" s="65"/>
      <c r="UG226" s="65"/>
      <c r="UH226" s="65"/>
      <c r="UI226" s="65"/>
      <c r="UJ226" s="65"/>
      <c r="UK226" s="65"/>
      <c r="UL226" s="65"/>
      <c r="UM226" s="65"/>
      <c r="UN226" s="65"/>
      <c r="UO226" s="65"/>
      <c r="UP226" s="65"/>
      <c r="UQ226" s="65"/>
      <c r="UR226" s="65"/>
      <c r="US226" s="65"/>
      <c r="UT226" s="65"/>
      <c r="UU226" s="65"/>
      <c r="UV226" s="65"/>
      <c r="UW226" s="65"/>
      <c r="UX226" s="65"/>
      <c r="UY226" s="65"/>
      <c r="UZ226" s="65"/>
      <c r="VA226" s="65"/>
      <c r="VB226" s="65"/>
      <c r="VC226" s="65"/>
      <c r="VD226" s="65"/>
      <c r="VE226" s="65"/>
      <c r="VF226" s="65"/>
      <c r="VG226" s="65"/>
      <c r="VH226" s="65"/>
      <c r="VI226" s="65"/>
      <c r="VJ226" s="65"/>
      <c r="VK226" s="65"/>
      <c r="VL226" s="65"/>
      <c r="VM226" s="65"/>
      <c r="VN226" s="65"/>
      <c r="VO226" s="65"/>
      <c r="VP226" s="65"/>
      <c r="VQ226" s="65"/>
      <c r="VR226" s="65"/>
      <c r="VS226" s="65"/>
      <c r="VT226" s="65"/>
      <c r="VU226" s="65"/>
      <c r="VV226" s="65"/>
      <c r="VW226" s="65"/>
      <c r="VX226" s="65"/>
      <c r="VY226" s="65"/>
      <c r="VZ226" s="65"/>
      <c r="WA226" s="65"/>
      <c r="WB226" s="65"/>
      <c r="WC226" s="65"/>
      <c r="WD226" s="65"/>
      <c r="WE226" s="65"/>
      <c r="WF226" s="65"/>
      <c r="WG226" s="65"/>
      <c r="WH226" s="65"/>
      <c r="WI226" s="65"/>
      <c r="WJ226" s="65"/>
      <c r="WK226" s="65"/>
      <c r="WL226" s="65"/>
      <c r="WM226" s="65"/>
      <c r="WN226" s="65"/>
      <c r="WO226" s="65"/>
      <c r="WP226" s="65"/>
      <c r="WQ226" s="65"/>
      <c r="WR226" s="65"/>
      <c r="WS226" s="65"/>
      <c r="WT226" s="65"/>
      <c r="WU226" s="65"/>
      <c r="WV226" s="65"/>
      <c r="WW226" s="65"/>
      <c r="WX226" s="65"/>
      <c r="WY226" s="65"/>
      <c r="WZ226" s="65"/>
      <c r="XA226" s="65"/>
      <c r="XB226" s="65"/>
      <c r="XC226" s="65"/>
      <c r="XD226" s="65"/>
      <c r="XE226" s="65"/>
      <c r="XF226" s="65"/>
      <c r="XG226" s="65"/>
      <c r="XH226" s="65"/>
      <c r="XI226" s="65"/>
      <c r="XJ226" s="65"/>
      <c r="XK226" s="65"/>
      <c r="XL226" s="65"/>
      <c r="XM226" s="65"/>
      <c r="XN226" s="65"/>
      <c r="XO226" s="65"/>
      <c r="XP226" s="65"/>
      <c r="XQ226" s="65"/>
      <c r="XR226" s="65"/>
      <c r="XS226" s="65"/>
      <c r="XT226" s="65"/>
      <c r="XU226" s="65"/>
      <c r="XV226" s="65"/>
      <c r="XW226" s="65"/>
      <c r="XX226" s="65"/>
      <c r="XY226" s="65"/>
      <c r="XZ226" s="65"/>
      <c r="YA226" s="65"/>
      <c r="YB226" s="65"/>
      <c r="YC226" s="65"/>
      <c r="YD226" s="65"/>
      <c r="YE226" s="65"/>
      <c r="YF226" s="65"/>
      <c r="YG226" s="65"/>
      <c r="YH226" s="65"/>
      <c r="YI226" s="65"/>
      <c r="YJ226" s="65"/>
      <c r="YK226" s="65"/>
      <c r="YL226" s="65"/>
      <c r="YM226" s="65"/>
      <c r="YN226" s="65"/>
      <c r="YO226" s="65"/>
      <c r="YP226" s="65"/>
      <c r="YQ226" s="65"/>
      <c r="YR226" s="65"/>
      <c r="YS226" s="65"/>
      <c r="YT226" s="65"/>
      <c r="YU226" s="65"/>
      <c r="YV226" s="65"/>
      <c r="YW226" s="65"/>
      <c r="YX226" s="65"/>
      <c r="YY226" s="65"/>
      <c r="YZ226" s="65"/>
      <c r="ZA226" s="65"/>
      <c r="ZB226" s="65"/>
      <c r="ZC226" s="65"/>
      <c r="ZD226" s="65"/>
      <c r="ZE226" s="65"/>
      <c r="ZF226" s="65"/>
      <c r="ZG226" s="65"/>
      <c r="ZH226" s="65"/>
      <c r="ZI226" s="65"/>
      <c r="ZJ226" s="65"/>
      <c r="ZK226" s="65"/>
      <c r="ZL226" s="65"/>
      <c r="ZM226" s="65"/>
      <c r="ZN226" s="65"/>
      <c r="ZO226" s="65"/>
      <c r="ZP226" s="65"/>
      <c r="ZQ226" s="65"/>
      <c r="ZR226" s="65"/>
      <c r="ZS226" s="65"/>
      <c r="ZT226" s="65"/>
      <c r="ZU226" s="65"/>
      <c r="ZV226" s="65"/>
      <c r="ZW226" s="65"/>
      <c r="ZX226" s="65"/>
      <c r="ZY226" s="65"/>
      <c r="ZZ226" s="65"/>
      <c r="AAA226" s="65"/>
      <c r="AAB226" s="65"/>
      <c r="AAC226" s="65"/>
      <c r="AAD226" s="65"/>
      <c r="AAE226" s="65"/>
      <c r="AAF226" s="65"/>
      <c r="AAG226" s="65"/>
      <c r="AAH226" s="65"/>
      <c r="AAI226" s="65"/>
      <c r="AAJ226" s="65"/>
      <c r="AAK226" s="65"/>
      <c r="AAL226" s="65"/>
      <c r="AAM226" s="65"/>
      <c r="AAN226" s="65"/>
      <c r="AAO226" s="65"/>
      <c r="AAP226" s="65"/>
      <c r="AAQ226" s="65"/>
      <c r="AAR226" s="65"/>
      <c r="AAS226" s="65"/>
      <c r="AAT226" s="65"/>
      <c r="AAU226" s="65"/>
      <c r="AAV226" s="65"/>
      <c r="AAW226" s="65"/>
      <c r="AAX226" s="65"/>
      <c r="AAY226" s="65"/>
      <c r="AAZ226" s="65"/>
      <c r="ABA226" s="65"/>
      <c r="ABB226" s="65"/>
      <c r="ABC226" s="65"/>
      <c r="ABD226" s="65"/>
      <c r="ABE226" s="65"/>
      <c r="ABF226" s="65"/>
      <c r="ABG226" s="65"/>
      <c r="ABH226" s="65"/>
      <c r="ABI226" s="65"/>
      <c r="ABJ226" s="65"/>
      <c r="ABK226" s="65"/>
      <c r="ABL226" s="65"/>
      <c r="ABM226" s="65"/>
      <c r="ABN226" s="65"/>
      <c r="ABO226" s="65"/>
      <c r="ABP226" s="65"/>
      <c r="ABQ226" s="65"/>
      <c r="ABR226" s="65"/>
      <c r="ABS226" s="65"/>
      <c r="ABT226" s="65"/>
      <c r="ABU226" s="65"/>
      <c r="ABV226" s="65"/>
      <c r="ABW226" s="65"/>
      <c r="ABX226" s="65"/>
      <c r="ABY226" s="65"/>
      <c r="ABZ226" s="65"/>
      <c r="ACA226" s="65"/>
      <c r="ACB226" s="65"/>
      <c r="ACC226" s="65"/>
      <c r="ACD226" s="65"/>
      <c r="ACE226" s="65"/>
      <c r="ACF226" s="65"/>
      <c r="ACG226" s="65"/>
      <c r="ACH226" s="65"/>
      <c r="ACI226" s="65"/>
      <c r="ACJ226" s="65"/>
      <c r="ACK226" s="65"/>
      <c r="ACL226" s="65"/>
      <c r="ACM226" s="65"/>
      <c r="ACN226" s="65"/>
      <c r="ACO226" s="65"/>
      <c r="ACP226" s="65"/>
      <c r="ACQ226" s="65"/>
      <c r="ACR226" s="65"/>
      <c r="ACS226" s="65"/>
      <c r="ACT226" s="65"/>
      <c r="ACU226" s="65"/>
      <c r="ACV226" s="65"/>
      <c r="ACW226" s="65"/>
      <c r="ACX226" s="65"/>
      <c r="ACY226" s="65"/>
      <c r="ACZ226" s="65"/>
      <c r="ADA226" s="65"/>
      <c r="ADB226" s="65"/>
      <c r="ADC226" s="65"/>
      <c r="ADD226" s="65"/>
      <c r="ADE226" s="65"/>
      <c r="ADF226" s="65"/>
      <c r="ADG226" s="65"/>
      <c r="ADH226" s="65"/>
      <c r="ADI226" s="65"/>
      <c r="ADJ226" s="65"/>
      <c r="ADK226" s="65"/>
      <c r="ADL226" s="65"/>
      <c r="ADM226" s="65"/>
      <c r="ADN226" s="65"/>
      <c r="ADO226" s="65"/>
      <c r="ADP226" s="65"/>
      <c r="ADQ226" s="65"/>
      <c r="ADR226" s="65"/>
      <c r="ADS226" s="65"/>
      <c r="ADT226" s="65"/>
      <c r="ADU226" s="65"/>
      <c r="ADV226" s="65"/>
      <c r="ADW226" s="65"/>
      <c r="ADX226" s="65"/>
      <c r="ADY226" s="65"/>
      <c r="ADZ226" s="65"/>
      <c r="AEA226" s="65"/>
      <c r="AEB226" s="65"/>
      <c r="AEC226" s="65"/>
      <c r="AED226" s="65"/>
      <c r="AEE226" s="65"/>
      <c r="AEF226" s="65"/>
      <c r="AEG226" s="65"/>
      <c r="AEH226" s="65"/>
      <c r="AEI226" s="65"/>
      <c r="AEJ226" s="65"/>
      <c r="AEK226" s="65"/>
      <c r="AEL226" s="65"/>
      <c r="AEM226" s="65"/>
      <c r="AEN226" s="65"/>
      <c r="AEO226" s="65"/>
      <c r="AEP226" s="65"/>
      <c r="AEQ226" s="65"/>
      <c r="AER226" s="65"/>
      <c r="AES226" s="65"/>
      <c r="AET226" s="65"/>
      <c r="AEU226" s="65"/>
      <c r="AEV226" s="65"/>
      <c r="AEW226" s="65"/>
      <c r="AEX226" s="65"/>
      <c r="AEY226" s="65"/>
      <c r="AEZ226" s="65"/>
      <c r="AFA226" s="65"/>
      <c r="AFB226" s="65"/>
      <c r="AFC226" s="65"/>
      <c r="AFD226" s="65"/>
      <c r="AFE226" s="65"/>
      <c r="AFF226" s="65"/>
      <c r="AFG226" s="65"/>
      <c r="AFH226" s="65"/>
      <c r="AFI226" s="65"/>
      <c r="AFJ226" s="65"/>
      <c r="AFK226" s="65"/>
      <c r="AFL226" s="65"/>
      <c r="AFM226" s="65"/>
      <c r="AFN226" s="65"/>
      <c r="AFO226" s="65"/>
      <c r="AFP226" s="65"/>
      <c r="AFQ226" s="65"/>
      <c r="AFR226" s="65"/>
      <c r="AFS226" s="65"/>
      <c r="AFT226" s="65"/>
      <c r="AFU226" s="65"/>
      <c r="AFV226" s="65"/>
      <c r="AFW226" s="65"/>
      <c r="AFX226" s="65"/>
      <c r="AFY226" s="65"/>
      <c r="AFZ226" s="65"/>
      <c r="AGA226" s="65"/>
      <c r="AGB226" s="65"/>
      <c r="AGC226" s="65"/>
      <c r="AGD226" s="65"/>
      <c r="AGE226" s="65"/>
      <c r="AGF226" s="65"/>
      <c r="AGG226" s="65"/>
      <c r="AGH226" s="65"/>
      <c r="AGI226" s="65"/>
      <c r="AGJ226" s="65"/>
      <c r="AGK226" s="65"/>
      <c r="AGL226" s="65"/>
      <c r="AGM226" s="65"/>
      <c r="AGN226" s="65"/>
      <c r="AGO226" s="65"/>
      <c r="AGP226" s="65"/>
      <c r="AGQ226" s="65"/>
      <c r="AGR226" s="65"/>
      <c r="AGS226" s="65"/>
      <c r="AGT226" s="65"/>
      <c r="AGU226" s="65"/>
      <c r="AGV226" s="65"/>
      <c r="AGW226" s="65"/>
      <c r="AGX226" s="65"/>
      <c r="AGY226" s="65"/>
      <c r="AGZ226" s="65"/>
      <c r="AHA226" s="65"/>
      <c r="AHB226" s="65"/>
      <c r="AHC226" s="65"/>
      <c r="AHD226" s="65"/>
      <c r="AHE226" s="65"/>
      <c r="AHF226" s="65"/>
      <c r="AHG226" s="65"/>
      <c r="AHH226" s="65"/>
      <c r="AHI226" s="65"/>
      <c r="AHJ226" s="65"/>
      <c r="AHK226" s="65"/>
      <c r="AHL226" s="65"/>
      <c r="AHM226" s="65"/>
      <c r="AHN226" s="65"/>
      <c r="AHO226" s="65"/>
      <c r="AHP226" s="65"/>
      <c r="AHQ226" s="65"/>
      <c r="AHR226" s="65"/>
      <c r="AHS226" s="65"/>
      <c r="AHT226" s="65"/>
      <c r="AHU226" s="65"/>
      <c r="AHV226" s="65"/>
      <c r="AHW226" s="65"/>
      <c r="AHX226" s="65"/>
      <c r="AHY226" s="65"/>
      <c r="AHZ226" s="65"/>
      <c r="AIA226" s="65"/>
      <c r="AIB226" s="65"/>
      <c r="AIC226" s="65"/>
      <c r="AID226" s="65"/>
      <c r="AIE226" s="65"/>
      <c r="AIF226" s="65"/>
      <c r="AIG226" s="65"/>
      <c r="AIH226" s="65"/>
      <c r="AII226" s="65"/>
      <c r="AIJ226" s="65"/>
      <c r="AIK226" s="65"/>
      <c r="AIL226" s="65"/>
      <c r="AIM226" s="65"/>
      <c r="AIN226" s="65"/>
      <c r="AIO226" s="65"/>
      <c r="AIP226" s="65"/>
      <c r="AIQ226" s="65"/>
      <c r="AIR226" s="65"/>
      <c r="AIS226" s="65"/>
      <c r="AIT226" s="65"/>
      <c r="AIU226" s="65"/>
      <c r="AIV226" s="65"/>
      <c r="AIW226" s="65"/>
      <c r="AIX226" s="65"/>
      <c r="AIY226" s="65"/>
      <c r="AIZ226" s="65"/>
      <c r="AJA226" s="65"/>
      <c r="AJB226" s="65"/>
      <c r="AJC226" s="65"/>
      <c r="AJD226" s="65"/>
      <c r="AJE226" s="65"/>
      <c r="AJF226" s="65"/>
      <c r="AJG226" s="65"/>
      <c r="AJH226" s="65"/>
      <c r="AJI226" s="65"/>
      <c r="AJJ226" s="65"/>
      <c r="AJK226" s="65"/>
      <c r="AJL226" s="65"/>
      <c r="AJM226" s="65"/>
      <c r="AJN226" s="65"/>
      <c r="AJO226" s="65"/>
      <c r="AJP226" s="65"/>
      <c r="AJQ226" s="65"/>
      <c r="AJR226" s="65"/>
      <c r="AJS226" s="65"/>
      <c r="AJT226" s="65"/>
      <c r="AJU226" s="65"/>
      <c r="AJV226" s="65"/>
      <c r="AJW226" s="65"/>
      <c r="AJX226" s="65"/>
      <c r="AJY226" s="65"/>
      <c r="AJZ226" s="65"/>
      <c r="AKA226" s="65"/>
      <c r="AKB226" s="65"/>
      <c r="AKC226" s="65"/>
      <c r="AKD226" s="65"/>
      <c r="AKE226" s="65"/>
      <c r="AKF226" s="65"/>
      <c r="AKG226" s="65"/>
      <c r="AKH226" s="65"/>
      <c r="AKI226" s="65"/>
      <c r="AKJ226" s="65"/>
      <c r="AKK226" s="65"/>
      <c r="AKL226" s="65"/>
      <c r="AKM226" s="65"/>
      <c r="AKN226" s="65"/>
      <c r="AKO226" s="65"/>
      <c r="AKP226" s="65"/>
      <c r="AKQ226" s="65"/>
      <c r="AKR226" s="65"/>
      <c r="AKS226" s="65"/>
      <c r="AKT226" s="65"/>
      <c r="AKU226" s="65"/>
      <c r="AKV226" s="65"/>
      <c r="AKW226" s="65"/>
      <c r="AKX226" s="65"/>
      <c r="AKY226" s="65"/>
      <c r="AKZ226" s="65"/>
      <c r="ALA226" s="65"/>
      <c r="ALB226" s="65"/>
      <c r="ALC226" s="65"/>
      <c r="ALD226" s="65"/>
      <c r="ALE226" s="65"/>
      <c r="ALF226" s="65"/>
      <c r="ALG226" s="65"/>
      <c r="ALH226" s="65"/>
      <c r="ALI226" s="65"/>
      <c r="ALJ226" s="65"/>
      <c r="ALK226" s="65"/>
      <c r="ALL226" s="65"/>
      <c r="ALM226" s="65"/>
      <c r="ALN226" s="65"/>
      <c r="ALO226" s="65"/>
      <c r="ALP226" s="65"/>
      <c r="ALQ226" s="65"/>
      <c r="ALR226" s="65"/>
      <c r="ALS226" s="65"/>
      <c r="ALT226" s="65"/>
      <c r="ALU226" s="65"/>
      <c r="ALV226" s="65"/>
      <c r="ALW226" s="65"/>
      <c r="ALX226" s="65"/>
      <c r="ALY226" s="65"/>
      <c r="ALZ226" s="65"/>
      <c r="AMA226" s="65"/>
      <c r="AMB226" s="65"/>
      <c r="AMC226" s="65"/>
      <c r="AMD226" s="65"/>
      <c r="AME226" s="65"/>
      <c r="AMF226" s="65"/>
      <c r="AMG226" s="65"/>
      <c r="AMH226" s="65"/>
      <c r="AMI226" s="65"/>
    </row>
    <row r="227" spans="1:1023" s="71" customFormat="1">
      <c r="A227" s="81" t="s">
        <v>62</v>
      </c>
      <c r="B227" s="81">
        <v>2009</v>
      </c>
      <c r="C227" s="81" t="s">
        <v>206</v>
      </c>
      <c r="D227" s="81">
        <v>372</v>
      </c>
      <c r="E227" s="81" t="s">
        <v>207</v>
      </c>
      <c r="F227" s="65">
        <v>1185</v>
      </c>
      <c r="G227" s="24" t="s">
        <v>126</v>
      </c>
      <c r="H227" s="24" t="s">
        <v>127</v>
      </c>
      <c r="I227" s="101">
        <v>1</v>
      </c>
      <c r="J227" s="65">
        <v>1</v>
      </c>
      <c r="K227" s="65">
        <v>4</v>
      </c>
      <c r="L227" s="65">
        <v>15</v>
      </c>
      <c r="M227" s="65">
        <v>2000</v>
      </c>
      <c r="N227" s="65">
        <v>8000</v>
      </c>
      <c r="O227" s="65">
        <v>500000</v>
      </c>
      <c r="P227" s="75">
        <f t="shared" si="55"/>
        <v>0.4</v>
      </c>
      <c r="Q227" s="75">
        <f t="shared" si="63"/>
        <v>1.6</v>
      </c>
      <c r="R227" s="65">
        <v>1</v>
      </c>
      <c r="S227" s="65">
        <v>1</v>
      </c>
      <c r="T227" s="65">
        <v>1</v>
      </c>
      <c r="U227" s="65">
        <v>0</v>
      </c>
      <c r="V227" s="65">
        <v>1</v>
      </c>
      <c r="W227" s="65">
        <v>0</v>
      </c>
      <c r="X227" s="76">
        <f t="shared" si="58"/>
        <v>0.66666666666666663</v>
      </c>
      <c r="Y227" s="65" t="s">
        <v>33</v>
      </c>
      <c r="Z227" s="65">
        <v>0</v>
      </c>
      <c r="AA227" s="65" t="s">
        <v>69</v>
      </c>
      <c r="AB227" s="65" t="s">
        <v>69</v>
      </c>
      <c r="AC227" s="65">
        <v>0</v>
      </c>
      <c r="AD227" s="65">
        <v>1</v>
      </c>
      <c r="AE227" s="65">
        <v>0</v>
      </c>
      <c r="AF227" s="65" t="s">
        <v>33</v>
      </c>
      <c r="AG227" s="65">
        <v>1</v>
      </c>
      <c r="AH227" s="76">
        <f t="shared" si="59"/>
        <v>0.4</v>
      </c>
      <c r="AI227" s="76">
        <f t="shared" si="60"/>
        <v>0.53333333333333333</v>
      </c>
      <c r="AJ227" s="25">
        <v>2441</v>
      </c>
      <c r="AK227" s="65">
        <v>1</v>
      </c>
      <c r="AL227" s="65">
        <v>1</v>
      </c>
      <c r="AM227" s="65" t="s">
        <v>33</v>
      </c>
      <c r="AN227" s="65">
        <v>1</v>
      </c>
      <c r="AO227" s="65">
        <v>1</v>
      </c>
      <c r="AP227" s="65" t="s">
        <v>33</v>
      </c>
      <c r="AQ227" s="65" t="s">
        <v>33</v>
      </c>
      <c r="AR227" s="65" t="s">
        <v>33</v>
      </c>
      <c r="AS227" s="65" t="s">
        <v>33</v>
      </c>
      <c r="AT227" s="65" t="s">
        <v>33</v>
      </c>
      <c r="AU227" s="65" t="s">
        <v>33</v>
      </c>
      <c r="AV227" s="65">
        <v>1</v>
      </c>
      <c r="AW227" s="65" t="s">
        <v>33</v>
      </c>
      <c r="AX227" s="65" t="s">
        <v>33</v>
      </c>
      <c r="AY227" s="65" t="s">
        <v>33</v>
      </c>
      <c r="AZ227" s="76">
        <f t="shared" si="64"/>
        <v>1</v>
      </c>
      <c r="BA227" s="65">
        <v>0</v>
      </c>
      <c r="BB227" s="65" t="s">
        <v>33</v>
      </c>
      <c r="BC227" s="65">
        <v>193</v>
      </c>
      <c r="BD227" s="65">
        <v>0</v>
      </c>
      <c r="BE227" s="65" t="s">
        <v>33</v>
      </c>
      <c r="BF227" s="65">
        <v>193</v>
      </c>
      <c r="BG227" s="65"/>
      <c r="BH227" s="65"/>
      <c r="BI227" s="65"/>
      <c r="BJ227" s="65"/>
      <c r="BK227" s="65"/>
      <c r="BL227" s="65"/>
      <c r="BM227" s="65"/>
      <c r="BN227" s="65"/>
      <c r="BO227" s="65"/>
      <c r="BP227" s="65"/>
      <c r="BQ227" s="65"/>
      <c r="BR227" s="65"/>
      <c r="BS227" s="65"/>
      <c r="BT227" s="65"/>
      <c r="BU227" s="65"/>
      <c r="BV227" s="65"/>
      <c r="BW227" s="65"/>
      <c r="BX227" s="65"/>
      <c r="BY227" s="65"/>
      <c r="BZ227" s="65"/>
      <c r="CA227" s="65"/>
      <c r="CB227" s="65"/>
      <c r="CC227" s="65"/>
      <c r="CD227" s="65"/>
      <c r="CE227" s="65"/>
      <c r="CF227" s="65"/>
      <c r="CG227" s="65"/>
      <c r="CH227" s="65"/>
      <c r="CI227" s="65"/>
      <c r="CJ227" s="65"/>
      <c r="CK227" s="65"/>
      <c r="CL227" s="65"/>
      <c r="CM227" s="65"/>
      <c r="CN227" s="65"/>
      <c r="CO227" s="65"/>
      <c r="CP227" s="65"/>
      <c r="CQ227" s="65"/>
      <c r="CR227" s="65"/>
      <c r="CS227" s="65"/>
      <c r="CT227" s="65"/>
      <c r="CU227" s="65"/>
      <c r="CV227" s="65"/>
      <c r="CW227" s="65"/>
      <c r="CX227" s="65"/>
      <c r="CY227" s="65"/>
      <c r="CZ227" s="65"/>
      <c r="DA227" s="65"/>
      <c r="DB227" s="65"/>
      <c r="DC227" s="65"/>
      <c r="DD227" s="65"/>
      <c r="DE227" s="65"/>
      <c r="DF227" s="65"/>
      <c r="DG227" s="65"/>
      <c r="DH227" s="65"/>
      <c r="DI227" s="65"/>
      <c r="DJ227" s="65"/>
      <c r="DK227" s="65"/>
      <c r="DL227" s="65"/>
      <c r="DM227" s="65"/>
      <c r="DN227" s="65"/>
      <c r="DO227" s="65"/>
      <c r="DP227" s="65"/>
      <c r="DQ227" s="65"/>
      <c r="DR227" s="65"/>
      <c r="DS227" s="65"/>
      <c r="DT227" s="65"/>
      <c r="DU227" s="65"/>
      <c r="DV227" s="65"/>
      <c r="DW227" s="65"/>
      <c r="DX227" s="65"/>
      <c r="DY227" s="65"/>
      <c r="DZ227" s="65"/>
      <c r="EA227" s="65"/>
      <c r="EB227" s="65"/>
      <c r="EC227" s="65"/>
      <c r="ED227" s="65"/>
      <c r="EE227" s="65"/>
      <c r="EF227" s="65"/>
      <c r="EG227" s="65"/>
      <c r="EH227" s="65"/>
      <c r="EI227" s="65"/>
      <c r="EJ227" s="65"/>
      <c r="EK227" s="65"/>
      <c r="EL227" s="65"/>
      <c r="EM227" s="65"/>
      <c r="EN227" s="65"/>
      <c r="EO227" s="65"/>
      <c r="EP227" s="65"/>
      <c r="EQ227" s="65"/>
      <c r="ER227" s="65"/>
      <c r="ES227" s="65"/>
      <c r="ET227" s="65"/>
      <c r="EU227" s="65"/>
      <c r="EV227" s="65"/>
      <c r="EW227" s="65"/>
      <c r="EX227" s="65"/>
      <c r="EY227" s="65"/>
      <c r="EZ227" s="65"/>
      <c r="FA227" s="65"/>
      <c r="FB227" s="65"/>
      <c r="FC227" s="65"/>
      <c r="FD227" s="65"/>
      <c r="FE227" s="65"/>
      <c r="FF227" s="65"/>
      <c r="FG227" s="65"/>
      <c r="FH227" s="65"/>
      <c r="FI227" s="65"/>
      <c r="FJ227" s="65"/>
      <c r="FK227" s="65"/>
      <c r="FL227" s="65"/>
      <c r="FM227" s="65"/>
      <c r="FN227" s="65"/>
      <c r="FO227" s="65"/>
      <c r="FP227" s="65"/>
      <c r="FQ227" s="65"/>
      <c r="FR227" s="65"/>
      <c r="FS227" s="65"/>
      <c r="FT227" s="65"/>
      <c r="FU227" s="65"/>
      <c r="FV227" s="65"/>
      <c r="FW227" s="65"/>
      <c r="FX227" s="65"/>
      <c r="FY227" s="65"/>
      <c r="FZ227" s="65"/>
      <c r="GA227" s="65"/>
      <c r="GB227" s="65"/>
      <c r="GC227" s="65"/>
      <c r="GD227" s="65"/>
      <c r="GE227" s="65"/>
      <c r="GF227" s="65"/>
      <c r="GG227" s="65"/>
      <c r="GH227" s="65"/>
      <c r="GI227" s="65"/>
      <c r="GJ227" s="65"/>
      <c r="GK227" s="65"/>
      <c r="GL227" s="65"/>
      <c r="GM227" s="65"/>
      <c r="GN227" s="65"/>
      <c r="GO227" s="65"/>
      <c r="GP227" s="65"/>
      <c r="GQ227" s="65"/>
      <c r="GR227" s="65"/>
      <c r="GS227" s="65"/>
      <c r="GT227" s="65"/>
      <c r="GU227" s="65"/>
      <c r="GV227" s="65"/>
      <c r="GW227" s="65"/>
      <c r="GX227" s="65"/>
      <c r="GY227" s="65"/>
      <c r="GZ227" s="65"/>
      <c r="HA227" s="65"/>
      <c r="HB227" s="65"/>
      <c r="HC227" s="65"/>
      <c r="HD227" s="65"/>
      <c r="HE227" s="65"/>
      <c r="HF227" s="65"/>
      <c r="HG227" s="65"/>
      <c r="HH227" s="65"/>
      <c r="HI227" s="65"/>
      <c r="HJ227" s="65"/>
      <c r="HK227" s="65"/>
      <c r="HL227" s="65"/>
      <c r="HM227" s="65"/>
      <c r="HN227" s="65"/>
      <c r="HO227" s="65"/>
      <c r="HP227" s="65"/>
      <c r="HQ227" s="65"/>
      <c r="HR227" s="65"/>
      <c r="HS227" s="65"/>
      <c r="HT227" s="65"/>
      <c r="HU227" s="65"/>
      <c r="HV227" s="65"/>
      <c r="HW227" s="65"/>
      <c r="HX227" s="65"/>
      <c r="HY227" s="65"/>
      <c r="HZ227" s="65"/>
      <c r="IA227" s="65"/>
      <c r="IB227" s="65"/>
      <c r="IC227" s="65"/>
      <c r="ID227" s="65"/>
      <c r="IE227" s="65"/>
      <c r="IF227" s="65"/>
      <c r="IG227" s="65"/>
      <c r="IH227" s="65"/>
      <c r="II227" s="65"/>
      <c r="IJ227" s="65"/>
      <c r="IK227" s="65"/>
      <c r="IL227" s="65"/>
      <c r="IM227" s="65"/>
      <c r="IN227" s="65"/>
      <c r="IO227" s="65"/>
      <c r="IP227" s="65"/>
      <c r="IQ227" s="65"/>
      <c r="IR227" s="65"/>
      <c r="IS227" s="65"/>
      <c r="IT227" s="65"/>
      <c r="IU227" s="65"/>
      <c r="IV227" s="65"/>
      <c r="IW227" s="65"/>
      <c r="IX227" s="65"/>
      <c r="IY227" s="65"/>
      <c r="IZ227" s="65"/>
      <c r="JA227" s="65"/>
      <c r="JB227" s="65"/>
      <c r="JC227" s="65"/>
      <c r="JD227" s="65"/>
      <c r="JE227" s="65"/>
      <c r="JF227" s="65"/>
      <c r="JG227" s="65"/>
      <c r="JH227" s="65"/>
      <c r="JI227" s="65"/>
      <c r="JJ227" s="65"/>
      <c r="JK227" s="65"/>
      <c r="JL227" s="65"/>
      <c r="JM227" s="65"/>
      <c r="JN227" s="65"/>
      <c r="JO227" s="65"/>
      <c r="JP227" s="65"/>
      <c r="JQ227" s="65"/>
      <c r="JR227" s="65"/>
      <c r="JS227" s="65"/>
      <c r="JT227" s="65"/>
      <c r="JU227" s="65"/>
      <c r="JV227" s="65"/>
      <c r="JW227" s="65"/>
      <c r="JX227" s="65"/>
      <c r="JY227" s="65"/>
      <c r="JZ227" s="65"/>
      <c r="KA227" s="65"/>
      <c r="KB227" s="65"/>
      <c r="KC227" s="65"/>
      <c r="KD227" s="65"/>
      <c r="KE227" s="65"/>
      <c r="KF227" s="65"/>
      <c r="KG227" s="65"/>
      <c r="KH227" s="65"/>
      <c r="KI227" s="65"/>
      <c r="KJ227" s="65"/>
      <c r="KK227" s="65"/>
      <c r="KL227" s="65"/>
      <c r="KM227" s="65"/>
      <c r="KN227" s="65"/>
      <c r="KO227" s="65"/>
      <c r="KP227" s="65"/>
      <c r="KQ227" s="65"/>
      <c r="KR227" s="65"/>
      <c r="KS227" s="65"/>
      <c r="KT227" s="65"/>
      <c r="KU227" s="65"/>
      <c r="KV227" s="65"/>
      <c r="KW227" s="65"/>
      <c r="KX227" s="65"/>
      <c r="KY227" s="65"/>
      <c r="KZ227" s="65"/>
      <c r="LA227" s="65"/>
      <c r="LB227" s="65"/>
      <c r="LC227" s="65"/>
      <c r="LD227" s="65"/>
      <c r="LE227" s="65"/>
      <c r="LF227" s="65"/>
      <c r="LG227" s="65"/>
      <c r="LH227" s="65"/>
      <c r="LI227" s="65"/>
      <c r="LJ227" s="65"/>
      <c r="LK227" s="65"/>
      <c r="LL227" s="65"/>
      <c r="LM227" s="65"/>
      <c r="LN227" s="65"/>
      <c r="LO227" s="65"/>
      <c r="LP227" s="65"/>
      <c r="LQ227" s="65"/>
      <c r="LR227" s="65"/>
      <c r="LS227" s="65"/>
      <c r="LT227" s="65"/>
      <c r="LU227" s="65"/>
      <c r="LV227" s="65"/>
      <c r="LW227" s="65"/>
      <c r="LX227" s="65"/>
      <c r="LY227" s="65"/>
      <c r="LZ227" s="65"/>
      <c r="MA227" s="65"/>
      <c r="MB227" s="65"/>
      <c r="MC227" s="65"/>
      <c r="MD227" s="65"/>
      <c r="ME227" s="65"/>
      <c r="MF227" s="65"/>
      <c r="MG227" s="65"/>
      <c r="MH227" s="65"/>
      <c r="MI227" s="65"/>
      <c r="MJ227" s="65"/>
      <c r="MK227" s="65"/>
      <c r="ML227" s="65"/>
      <c r="MM227" s="65"/>
      <c r="MN227" s="65"/>
      <c r="MO227" s="65"/>
      <c r="MP227" s="65"/>
      <c r="MQ227" s="65"/>
      <c r="MR227" s="65"/>
      <c r="MS227" s="65"/>
      <c r="MT227" s="65"/>
      <c r="MU227" s="65"/>
      <c r="MV227" s="65"/>
      <c r="MW227" s="65"/>
      <c r="MX227" s="65"/>
      <c r="MY227" s="65"/>
      <c r="MZ227" s="65"/>
      <c r="NA227" s="65"/>
      <c r="NB227" s="65"/>
      <c r="NC227" s="65"/>
      <c r="ND227" s="65"/>
      <c r="NE227" s="65"/>
      <c r="NF227" s="65"/>
      <c r="NG227" s="65"/>
      <c r="NH227" s="65"/>
      <c r="NI227" s="65"/>
      <c r="NJ227" s="65"/>
      <c r="NK227" s="65"/>
      <c r="NL227" s="65"/>
      <c r="NM227" s="65"/>
      <c r="NN227" s="65"/>
      <c r="NO227" s="65"/>
      <c r="NP227" s="65"/>
      <c r="NQ227" s="65"/>
      <c r="NR227" s="65"/>
      <c r="NS227" s="65"/>
      <c r="NT227" s="65"/>
      <c r="NU227" s="65"/>
      <c r="NV227" s="65"/>
      <c r="NW227" s="65"/>
      <c r="NX227" s="65"/>
      <c r="NY227" s="65"/>
      <c r="NZ227" s="65"/>
      <c r="OA227" s="65"/>
      <c r="OB227" s="65"/>
      <c r="OC227" s="65"/>
      <c r="OD227" s="65"/>
      <c r="OE227" s="65"/>
      <c r="OF227" s="65"/>
      <c r="OG227" s="65"/>
      <c r="OH227" s="65"/>
      <c r="OI227" s="65"/>
      <c r="OJ227" s="65"/>
      <c r="OK227" s="65"/>
      <c r="OL227" s="65"/>
      <c r="OM227" s="65"/>
      <c r="ON227" s="65"/>
      <c r="OO227" s="65"/>
      <c r="OP227" s="65"/>
      <c r="OQ227" s="65"/>
      <c r="OR227" s="65"/>
      <c r="OS227" s="65"/>
      <c r="OT227" s="65"/>
      <c r="OU227" s="65"/>
      <c r="OV227" s="65"/>
      <c r="OW227" s="65"/>
      <c r="OX227" s="65"/>
      <c r="OY227" s="65"/>
      <c r="OZ227" s="65"/>
      <c r="PA227" s="65"/>
      <c r="PB227" s="65"/>
      <c r="PC227" s="65"/>
      <c r="PD227" s="65"/>
      <c r="PE227" s="65"/>
      <c r="PF227" s="65"/>
      <c r="PG227" s="65"/>
      <c r="PH227" s="65"/>
      <c r="PI227" s="65"/>
      <c r="PJ227" s="65"/>
      <c r="PK227" s="65"/>
      <c r="PL227" s="65"/>
      <c r="PM227" s="65"/>
      <c r="PN227" s="65"/>
      <c r="PO227" s="65"/>
      <c r="PP227" s="65"/>
      <c r="PQ227" s="65"/>
      <c r="PR227" s="65"/>
      <c r="PS227" s="65"/>
      <c r="PT227" s="65"/>
      <c r="PU227" s="65"/>
      <c r="PV227" s="65"/>
      <c r="PW227" s="65"/>
      <c r="PX227" s="65"/>
      <c r="PY227" s="65"/>
      <c r="PZ227" s="65"/>
      <c r="QA227" s="65"/>
      <c r="QB227" s="65"/>
      <c r="QC227" s="65"/>
      <c r="QD227" s="65"/>
      <c r="QE227" s="65"/>
      <c r="QF227" s="65"/>
      <c r="QG227" s="65"/>
      <c r="QH227" s="65"/>
      <c r="QI227" s="65"/>
      <c r="QJ227" s="65"/>
      <c r="QK227" s="65"/>
      <c r="QL227" s="65"/>
      <c r="QM227" s="65"/>
      <c r="QN227" s="65"/>
      <c r="QO227" s="65"/>
      <c r="QP227" s="65"/>
      <c r="QQ227" s="65"/>
      <c r="QR227" s="65"/>
      <c r="QS227" s="65"/>
      <c r="QT227" s="65"/>
      <c r="QU227" s="65"/>
      <c r="QV227" s="65"/>
      <c r="QW227" s="65"/>
      <c r="QX227" s="65"/>
      <c r="QY227" s="65"/>
      <c r="QZ227" s="65"/>
      <c r="RA227" s="65"/>
      <c r="RB227" s="65"/>
      <c r="RC227" s="65"/>
      <c r="RD227" s="65"/>
      <c r="RE227" s="65"/>
      <c r="RF227" s="65"/>
      <c r="RG227" s="65"/>
      <c r="RH227" s="65"/>
      <c r="RI227" s="65"/>
      <c r="RJ227" s="65"/>
      <c r="RK227" s="65"/>
      <c r="RL227" s="65"/>
      <c r="RM227" s="65"/>
      <c r="RN227" s="65"/>
      <c r="RO227" s="65"/>
      <c r="RP227" s="65"/>
      <c r="RQ227" s="65"/>
      <c r="RR227" s="65"/>
      <c r="RS227" s="65"/>
      <c r="RT227" s="65"/>
      <c r="RU227" s="65"/>
      <c r="RV227" s="65"/>
      <c r="RW227" s="65"/>
      <c r="RX227" s="65"/>
      <c r="RY227" s="65"/>
      <c r="RZ227" s="65"/>
      <c r="SA227" s="65"/>
      <c r="SB227" s="65"/>
      <c r="SC227" s="65"/>
      <c r="SD227" s="65"/>
      <c r="SE227" s="65"/>
      <c r="SF227" s="65"/>
      <c r="SG227" s="65"/>
      <c r="SH227" s="65"/>
      <c r="SI227" s="65"/>
      <c r="SJ227" s="65"/>
      <c r="SK227" s="65"/>
      <c r="SL227" s="65"/>
      <c r="SM227" s="65"/>
      <c r="SN227" s="65"/>
      <c r="SO227" s="65"/>
      <c r="SP227" s="65"/>
      <c r="SQ227" s="65"/>
      <c r="SR227" s="65"/>
      <c r="SS227" s="65"/>
      <c r="ST227" s="65"/>
      <c r="SU227" s="65"/>
      <c r="SV227" s="65"/>
      <c r="SW227" s="65"/>
      <c r="SX227" s="65"/>
      <c r="SY227" s="65"/>
      <c r="SZ227" s="65"/>
      <c r="TA227" s="65"/>
      <c r="TB227" s="65"/>
      <c r="TC227" s="65"/>
      <c r="TD227" s="65"/>
      <c r="TE227" s="65"/>
      <c r="TF227" s="65"/>
      <c r="TG227" s="65"/>
      <c r="TH227" s="65"/>
      <c r="TI227" s="65"/>
      <c r="TJ227" s="65"/>
      <c r="TK227" s="65"/>
      <c r="TL227" s="65"/>
      <c r="TM227" s="65"/>
      <c r="TN227" s="65"/>
      <c r="TO227" s="65"/>
      <c r="TP227" s="65"/>
      <c r="TQ227" s="65"/>
      <c r="TR227" s="65"/>
      <c r="TS227" s="65"/>
      <c r="TT227" s="65"/>
      <c r="TU227" s="65"/>
      <c r="TV227" s="65"/>
      <c r="TW227" s="65"/>
      <c r="TX227" s="65"/>
      <c r="TY227" s="65"/>
      <c r="TZ227" s="65"/>
      <c r="UA227" s="65"/>
      <c r="UB227" s="65"/>
      <c r="UC227" s="65"/>
      <c r="UD227" s="65"/>
      <c r="UE227" s="65"/>
      <c r="UF227" s="65"/>
      <c r="UG227" s="65"/>
      <c r="UH227" s="65"/>
      <c r="UI227" s="65"/>
      <c r="UJ227" s="65"/>
      <c r="UK227" s="65"/>
      <c r="UL227" s="65"/>
      <c r="UM227" s="65"/>
      <c r="UN227" s="65"/>
      <c r="UO227" s="65"/>
      <c r="UP227" s="65"/>
      <c r="UQ227" s="65"/>
      <c r="UR227" s="65"/>
      <c r="US227" s="65"/>
      <c r="UT227" s="65"/>
      <c r="UU227" s="65"/>
      <c r="UV227" s="65"/>
      <c r="UW227" s="65"/>
      <c r="UX227" s="65"/>
      <c r="UY227" s="65"/>
      <c r="UZ227" s="65"/>
      <c r="VA227" s="65"/>
      <c r="VB227" s="65"/>
      <c r="VC227" s="65"/>
      <c r="VD227" s="65"/>
      <c r="VE227" s="65"/>
      <c r="VF227" s="65"/>
      <c r="VG227" s="65"/>
      <c r="VH227" s="65"/>
      <c r="VI227" s="65"/>
      <c r="VJ227" s="65"/>
      <c r="VK227" s="65"/>
      <c r="VL227" s="65"/>
      <c r="VM227" s="65"/>
      <c r="VN227" s="65"/>
      <c r="VO227" s="65"/>
      <c r="VP227" s="65"/>
      <c r="VQ227" s="65"/>
      <c r="VR227" s="65"/>
      <c r="VS227" s="65"/>
      <c r="VT227" s="65"/>
      <c r="VU227" s="65"/>
      <c r="VV227" s="65"/>
      <c r="VW227" s="65"/>
      <c r="VX227" s="65"/>
      <c r="VY227" s="65"/>
      <c r="VZ227" s="65"/>
      <c r="WA227" s="65"/>
      <c r="WB227" s="65"/>
      <c r="WC227" s="65"/>
      <c r="WD227" s="65"/>
      <c r="WE227" s="65"/>
      <c r="WF227" s="65"/>
      <c r="WG227" s="65"/>
      <c r="WH227" s="65"/>
      <c r="WI227" s="65"/>
      <c r="WJ227" s="65"/>
      <c r="WK227" s="65"/>
      <c r="WL227" s="65"/>
      <c r="WM227" s="65"/>
      <c r="WN227" s="65"/>
      <c r="WO227" s="65"/>
      <c r="WP227" s="65"/>
      <c r="WQ227" s="65"/>
      <c r="WR227" s="65"/>
      <c r="WS227" s="65"/>
      <c r="WT227" s="65"/>
      <c r="WU227" s="65"/>
      <c r="WV227" s="65"/>
      <c r="WW227" s="65"/>
      <c r="WX227" s="65"/>
      <c r="WY227" s="65"/>
      <c r="WZ227" s="65"/>
      <c r="XA227" s="65"/>
      <c r="XB227" s="65"/>
      <c r="XC227" s="65"/>
      <c r="XD227" s="65"/>
      <c r="XE227" s="65"/>
      <c r="XF227" s="65"/>
      <c r="XG227" s="65"/>
      <c r="XH227" s="65"/>
      <c r="XI227" s="65"/>
      <c r="XJ227" s="65"/>
      <c r="XK227" s="65"/>
      <c r="XL227" s="65"/>
      <c r="XM227" s="65"/>
      <c r="XN227" s="65"/>
      <c r="XO227" s="65"/>
      <c r="XP227" s="65"/>
      <c r="XQ227" s="65"/>
      <c r="XR227" s="65"/>
      <c r="XS227" s="65"/>
      <c r="XT227" s="65"/>
      <c r="XU227" s="65"/>
      <c r="XV227" s="65"/>
      <c r="XW227" s="65"/>
      <c r="XX227" s="65"/>
      <c r="XY227" s="65"/>
      <c r="XZ227" s="65"/>
      <c r="YA227" s="65"/>
      <c r="YB227" s="65"/>
      <c r="YC227" s="65"/>
      <c r="YD227" s="65"/>
      <c r="YE227" s="65"/>
      <c r="YF227" s="65"/>
      <c r="YG227" s="65"/>
      <c r="YH227" s="65"/>
      <c r="YI227" s="65"/>
      <c r="YJ227" s="65"/>
      <c r="YK227" s="65"/>
      <c r="YL227" s="65"/>
      <c r="YM227" s="65"/>
      <c r="YN227" s="65"/>
      <c r="YO227" s="65"/>
      <c r="YP227" s="65"/>
      <c r="YQ227" s="65"/>
      <c r="YR227" s="65"/>
      <c r="YS227" s="65"/>
      <c r="YT227" s="65"/>
      <c r="YU227" s="65"/>
      <c r="YV227" s="65"/>
      <c r="YW227" s="65"/>
      <c r="YX227" s="65"/>
      <c r="YY227" s="65"/>
      <c r="YZ227" s="65"/>
      <c r="ZA227" s="65"/>
      <c r="ZB227" s="65"/>
      <c r="ZC227" s="65"/>
      <c r="ZD227" s="65"/>
      <c r="ZE227" s="65"/>
      <c r="ZF227" s="65"/>
      <c r="ZG227" s="65"/>
      <c r="ZH227" s="65"/>
      <c r="ZI227" s="65"/>
      <c r="ZJ227" s="65"/>
      <c r="ZK227" s="65"/>
      <c r="ZL227" s="65"/>
      <c r="ZM227" s="65"/>
      <c r="ZN227" s="65"/>
      <c r="ZO227" s="65"/>
      <c r="ZP227" s="65"/>
      <c r="ZQ227" s="65"/>
      <c r="ZR227" s="65"/>
      <c r="ZS227" s="65"/>
      <c r="ZT227" s="65"/>
      <c r="ZU227" s="65"/>
      <c r="ZV227" s="65"/>
      <c r="ZW227" s="65"/>
      <c r="ZX227" s="65"/>
      <c r="ZY227" s="65"/>
      <c r="ZZ227" s="65"/>
      <c r="AAA227" s="65"/>
      <c r="AAB227" s="65"/>
      <c r="AAC227" s="65"/>
      <c r="AAD227" s="65"/>
      <c r="AAE227" s="65"/>
      <c r="AAF227" s="65"/>
      <c r="AAG227" s="65"/>
      <c r="AAH227" s="65"/>
      <c r="AAI227" s="65"/>
      <c r="AAJ227" s="65"/>
      <c r="AAK227" s="65"/>
      <c r="AAL227" s="65"/>
      <c r="AAM227" s="65"/>
      <c r="AAN227" s="65"/>
      <c r="AAO227" s="65"/>
      <c r="AAP227" s="65"/>
      <c r="AAQ227" s="65"/>
      <c r="AAR227" s="65"/>
      <c r="AAS227" s="65"/>
      <c r="AAT227" s="65"/>
      <c r="AAU227" s="65"/>
      <c r="AAV227" s="65"/>
      <c r="AAW227" s="65"/>
      <c r="AAX227" s="65"/>
      <c r="AAY227" s="65"/>
      <c r="AAZ227" s="65"/>
      <c r="ABA227" s="65"/>
      <c r="ABB227" s="65"/>
      <c r="ABC227" s="65"/>
      <c r="ABD227" s="65"/>
      <c r="ABE227" s="65"/>
      <c r="ABF227" s="65"/>
      <c r="ABG227" s="65"/>
      <c r="ABH227" s="65"/>
      <c r="ABI227" s="65"/>
      <c r="ABJ227" s="65"/>
      <c r="ABK227" s="65"/>
      <c r="ABL227" s="65"/>
      <c r="ABM227" s="65"/>
      <c r="ABN227" s="65"/>
      <c r="ABO227" s="65"/>
      <c r="ABP227" s="65"/>
      <c r="ABQ227" s="65"/>
      <c r="ABR227" s="65"/>
      <c r="ABS227" s="65"/>
      <c r="ABT227" s="65"/>
      <c r="ABU227" s="65"/>
      <c r="ABV227" s="65"/>
      <c r="ABW227" s="65"/>
      <c r="ABX227" s="65"/>
      <c r="ABY227" s="65"/>
      <c r="ABZ227" s="65"/>
      <c r="ACA227" s="65"/>
      <c r="ACB227" s="65"/>
      <c r="ACC227" s="65"/>
      <c r="ACD227" s="65"/>
      <c r="ACE227" s="65"/>
      <c r="ACF227" s="65"/>
      <c r="ACG227" s="65"/>
      <c r="ACH227" s="65"/>
      <c r="ACI227" s="65"/>
      <c r="ACJ227" s="65"/>
      <c r="ACK227" s="65"/>
      <c r="ACL227" s="65"/>
      <c r="ACM227" s="65"/>
      <c r="ACN227" s="65"/>
      <c r="ACO227" s="65"/>
      <c r="ACP227" s="65"/>
      <c r="ACQ227" s="65"/>
      <c r="ACR227" s="65"/>
      <c r="ACS227" s="65"/>
      <c r="ACT227" s="65"/>
      <c r="ACU227" s="65"/>
      <c r="ACV227" s="65"/>
      <c r="ACW227" s="65"/>
      <c r="ACX227" s="65"/>
      <c r="ACY227" s="65"/>
      <c r="ACZ227" s="65"/>
      <c r="ADA227" s="65"/>
      <c r="ADB227" s="65"/>
      <c r="ADC227" s="65"/>
      <c r="ADD227" s="65"/>
      <c r="ADE227" s="65"/>
      <c r="ADF227" s="65"/>
      <c r="ADG227" s="65"/>
      <c r="ADH227" s="65"/>
      <c r="ADI227" s="65"/>
      <c r="ADJ227" s="65"/>
      <c r="ADK227" s="65"/>
      <c r="ADL227" s="65"/>
      <c r="ADM227" s="65"/>
      <c r="ADN227" s="65"/>
      <c r="ADO227" s="65"/>
      <c r="ADP227" s="65"/>
      <c r="ADQ227" s="65"/>
      <c r="ADR227" s="65"/>
      <c r="ADS227" s="65"/>
      <c r="ADT227" s="65"/>
      <c r="ADU227" s="65"/>
      <c r="ADV227" s="65"/>
      <c r="ADW227" s="65"/>
      <c r="ADX227" s="65"/>
      <c r="ADY227" s="65"/>
      <c r="ADZ227" s="65"/>
      <c r="AEA227" s="65"/>
      <c r="AEB227" s="65"/>
      <c r="AEC227" s="65"/>
      <c r="AED227" s="65"/>
      <c r="AEE227" s="65"/>
      <c r="AEF227" s="65"/>
      <c r="AEG227" s="65"/>
      <c r="AEH227" s="65"/>
      <c r="AEI227" s="65"/>
      <c r="AEJ227" s="65"/>
      <c r="AEK227" s="65"/>
      <c r="AEL227" s="65"/>
      <c r="AEM227" s="65"/>
      <c r="AEN227" s="65"/>
      <c r="AEO227" s="65"/>
      <c r="AEP227" s="65"/>
      <c r="AEQ227" s="65"/>
      <c r="AER227" s="65"/>
      <c r="AES227" s="65"/>
      <c r="AET227" s="65"/>
      <c r="AEU227" s="65"/>
      <c r="AEV227" s="65"/>
      <c r="AEW227" s="65"/>
      <c r="AEX227" s="65"/>
      <c r="AEY227" s="65"/>
      <c r="AEZ227" s="65"/>
      <c r="AFA227" s="65"/>
      <c r="AFB227" s="65"/>
      <c r="AFC227" s="65"/>
      <c r="AFD227" s="65"/>
      <c r="AFE227" s="65"/>
      <c r="AFF227" s="65"/>
      <c r="AFG227" s="65"/>
      <c r="AFH227" s="65"/>
      <c r="AFI227" s="65"/>
      <c r="AFJ227" s="65"/>
      <c r="AFK227" s="65"/>
      <c r="AFL227" s="65"/>
      <c r="AFM227" s="65"/>
      <c r="AFN227" s="65"/>
      <c r="AFO227" s="65"/>
      <c r="AFP227" s="65"/>
      <c r="AFQ227" s="65"/>
      <c r="AFR227" s="65"/>
      <c r="AFS227" s="65"/>
      <c r="AFT227" s="65"/>
      <c r="AFU227" s="65"/>
      <c r="AFV227" s="65"/>
      <c r="AFW227" s="65"/>
      <c r="AFX227" s="65"/>
      <c r="AFY227" s="65"/>
      <c r="AFZ227" s="65"/>
      <c r="AGA227" s="65"/>
      <c r="AGB227" s="65"/>
      <c r="AGC227" s="65"/>
      <c r="AGD227" s="65"/>
      <c r="AGE227" s="65"/>
      <c r="AGF227" s="65"/>
      <c r="AGG227" s="65"/>
      <c r="AGH227" s="65"/>
      <c r="AGI227" s="65"/>
      <c r="AGJ227" s="65"/>
      <c r="AGK227" s="65"/>
      <c r="AGL227" s="65"/>
      <c r="AGM227" s="65"/>
      <c r="AGN227" s="65"/>
      <c r="AGO227" s="65"/>
      <c r="AGP227" s="65"/>
      <c r="AGQ227" s="65"/>
      <c r="AGR227" s="65"/>
      <c r="AGS227" s="65"/>
      <c r="AGT227" s="65"/>
      <c r="AGU227" s="65"/>
      <c r="AGV227" s="65"/>
      <c r="AGW227" s="65"/>
      <c r="AGX227" s="65"/>
      <c r="AGY227" s="65"/>
      <c r="AGZ227" s="65"/>
      <c r="AHA227" s="65"/>
      <c r="AHB227" s="65"/>
      <c r="AHC227" s="65"/>
      <c r="AHD227" s="65"/>
      <c r="AHE227" s="65"/>
      <c r="AHF227" s="65"/>
      <c r="AHG227" s="65"/>
      <c r="AHH227" s="65"/>
      <c r="AHI227" s="65"/>
      <c r="AHJ227" s="65"/>
      <c r="AHK227" s="65"/>
      <c r="AHL227" s="65"/>
      <c r="AHM227" s="65"/>
      <c r="AHN227" s="65"/>
      <c r="AHO227" s="65"/>
      <c r="AHP227" s="65"/>
      <c r="AHQ227" s="65"/>
      <c r="AHR227" s="65"/>
      <c r="AHS227" s="65"/>
      <c r="AHT227" s="65"/>
      <c r="AHU227" s="65"/>
      <c r="AHV227" s="65"/>
      <c r="AHW227" s="65"/>
      <c r="AHX227" s="65"/>
      <c r="AHY227" s="65"/>
      <c r="AHZ227" s="65"/>
      <c r="AIA227" s="65"/>
      <c r="AIB227" s="65"/>
      <c r="AIC227" s="65"/>
      <c r="AID227" s="65"/>
      <c r="AIE227" s="65"/>
      <c r="AIF227" s="65"/>
      <c r="AIG227" s="65"/>
      <c r="AIH227" s="65"/>
      <c r="AII227" s="65"/>
      <c r="AIJ227" s="65"/>
      <c r="AIK227" s="65"/>
      <c r="AIL227" s="65"/>
      <c r="AIM227" s="65"/>
      <c r="AIN227" s="65"/>
      <c r="AIO227" s="65"/>
      <c r="AIP227" s="65"/>
      <c r="AIQ227" s="65"/>
      <c r="AIR227" s="65"/>
      <c r="AIS227" s="65"/>
      <c r="AIT227" s="65"/>
      <c r="AIU227" s="65"/>
      <c r="AIV227" s="65"/>
      <c r="AIW227" s="65"/>
      <c r="AIX227" s="65"/>
      <c r="AIY227" s="65"/>
      <c r="AIZ227" s="65"/>
      <c r="AJA227" s="65"/>
      <c r="AJB227" s="65"/>
      <c r="AJC227" s="65"/>
      <c r="AJD227" s="65"/>
      <c r="AJE227" s="65"/>
      <c r="AJF227" s="65"/>
      <c r="AJG227" s="65"/>
      <c r="AJH227" s="65"/>
      <c r="AJI227" s="65"/>
      <c r="AJJ227" s="65"/>
      <c r="AJK227" s="65"/>
      <c r="AJL227" s="65"/>
      <c r="AJM227" s="65"/>
      <c r="AJN227" s="65"/>
      <c r="AJO227" s="65"/>
      <c r="AJP227" s="65"/>
      <c r="AJQ227" s="65"/>
      <c r="AJR227" s="65"/>
      <c r="AJS227" s="65"/>
      <c r="AJT227" s="65"/>
      <c r="AJU227" s="65"/>
      <c r="AJV227" s="65"/>
      <c r="AJW227" s="65"/>
      <c r="AJX227" s="65"/>
      <c r="AJY227" s="65"/>
      <c r="AJZ227" s="65"/>
      <c r="AKA227" s="65"/>
      <c r="AKB227" s="65"/>
      <c r="AKC227" s="65"/>
      <c r="AKD227" s="65"/>
      <c r="AKE227" s="65"/>
      <c r="AKF227" s="65"/>
      <c r="AKG227" s="65"/>
      <c r="AKH227" s="65"/>
      <c r="AKI227" s="65"/>
      <c r="AKJ227" s="65"/>
      <c r="AKK227" s="65"/>
      <c r="AKL227" s="65"/>
      <c r="AKM227" s="65"/>
      <c r="AKN227" s="65"/>
      <c r="AKO227" s="65"/>
      <c r="AKP227" s="65"/>
      <c r="AKQ227" s="65"/>
      <c r="AKR227" s="65"/>
      <c r="AKS227" s="65"/>
      <c r="AKT227" s="65"/>
      <c r="AKU227" s="65"/>
      <c r="AKV227" s="65"/>
      <c r="AKW227" s="65"/>
      <c r="AKX227" s="65"/>
      <c r="AKY227" s="65"/>
      <c r="AKZ227" s="65"/>
      <c r="ALA227" s="65"/>
      <c r="ALB227" s="65"/>
      <c r="ALC227" s="65"/>
      <c r="ALD227" s="65"/>
      <c r="ALE227" s="65"/>
      <c r="ALF227" s="65"/>
      <c r="ALG227" s="65"/>
      <c r="ALH227" s="65"/>
      <c r="ALI227" s="65"/>
      <c r="ALJ227" s="65"/>
      <c r="ALK227" s="65"/>
      <c r="ALL227" s="65"/>
      <c r="ALM227" s="65"/>
      <c r="ALN227" s="65"/>
      <c r="ALO227" s="65"/>
      <c r="ALP227" s="65"/>
      <c r="ALQ227" s="65"/>
      <c r="ALR227" s="65"/>
      <c r="ALS227" s="65"/>
      <c r="ALT227" s="65"/>
      <c r="ALU227" s="65"/>
      <c r="ALV227" s="65"/>
      <c r="ALW227" s="65"/>
      <c r="ALX227" s="65"/>
      <c r="ALY227" s="65"/>
      <c r="ALZ227" s="65"/>
      <c r="AMA227" s="65"/>
      <c r="AMB227" s="65"/>
      <c r="AMC227" s="65"/>
      <c r="AMD227" s="65"/>
      <c r="AME227" s="65"/>
      <c r="AMF227" s="65"/>
      <c r="AMG227" s="65"/>
      <c r="AMH227" s="65"/>
      <c r="AMI227" s="65"/>
    </row>
    <row r="228" spans="1:1023" s="71" customFormat="1">
      <c r="A228" s="81" t="s">
        <v>62</v>
      </c>
      <c r="B228" s="81">
        <v>2010</v>
      </c>
      <c r="C228" s="81" t="s">
        <v>206</v>
      </c>
      <c r="D228" s="81">
        <v>372</v>
      </c>
      <c r="E228" s="81" t="s">
        <v>207</v>
      </c>
      <c r="F228" s="65">
        <v>1185</v>
      </c>
      <c r="G228" s="24" t="s">
        <v>126</v>
      </c>
      <c r="H228" s="24" t="s">
        <v>127</v>
      </c>
      <c r="I228" s="101">
        <v>1</v>
      </c>
      <c r="J228" s="65">
        <v>1</v>
      </c>
      <c r="K228" s="65">
        <v>4</v>
      </c>
      <c r="L228" s="65">
        <v>15</v>
      </c>
      <c r="M228" s="65">
        <v>2000</v>
      </c>
      <c r="N228" s="65">
        <v>8000</v>
      </c>
      <c r="O228" s="65">
        <v>500000</v>
      </c>
      <c r="P228" s="75">
        <f t="shared" si="55"/>
        <v>0.4</v>
      </c>
      <c r="Q228" s="75">
        <f t="shared" si="63"/>
        <v>1.6</v>
      </c>
      <c r="R228" s="65">
        <v>1</v>
      </c>
      <c r="S228" s="65">
        <v>1</v>
      </c>
      <c r="T228" s="65">
        <v>1</v>
      </c>
      <c r="U228" s="65">
        <v>0</v>
      </c>
      <c r="V228" s="65">
        <v>1</v>
      </c>
      <c r="W228" s="65">
        <v>0</v>
      </c>
      <c r="X228" s="76">
        <f t="shared" si="58"/>
        <v>0.66666666666666663</v>
      </c>
      <c r="Y228" s="65" t="s">
        <v>33</v>
      </c>
      <c r="Z228" s="65">
        <v>0</v>
      </c>
      <c r="AA228" s="65" t="s">
        <v>69</v>
      </c>
      <c r="AB228" s="65" t="s">
        <v>69</v>
      </c>
      <c r="AC228" s="65">
        <v>0</v>
      </c>
      <c r="AD228" s="65">
        <v>1</v>
      </c>
      <c r="AE228" s="65">
        <v>0</v>
      </c>
      <c r="AF228" s="65" t="s">
        <v>33</v>
      </c>
      <c r="AG228" s="65">
        <v>1</v>
      </c>
      <c r="AH228" s="76">
        <f t="shared" si="59"/>
        <v>0.4</v>
      </c>
      <c r="AI228" s="76">
        <f t="shared" si="60"/>
        <v>0.53333333333333333</v>
      </c>
      <c r="AJ228" s="25">
        <v>2614</v>
      </c>
      <c r="AK228" s="65">
        <v>1</v>
      </c>
      <c r="AL228" s="65">
        <v>1</v>
      </c>
      <c r="AM228" s="65" t="s">
        <v>33</v>
      </c>
      <c r="AN228" s="65">
        <v>1</v>
      </c>
      <c r="AO228" s="65">
        <v>1</v>
      </c>
      <c r="AP228" s="65" t="s">
        <v>33</v>
      </c>
      <c r="AQ228" s="65" t="s">
        <v>33</v>
      </c>
      <c r="AR228" s="65" t="s">
        <v>33</v>
      </c>
      <c r="AS228" s="65" t="s">
        <v>33</v>
      </c>
      <c r="AT228" s="65" t="s">
        <v>33</v>
      </c>
      <c r="AU228" s="65" t="s">
        <v>33</v>
      </c>
      <c r="AV228" s="65">
        <v>1</v>
      </c>
      <c r="AW228" s="65" t="s">
        <v>33</v>
      </c>
      <c r="AX228" s="65" t="s">
        <v>33</v>
      </c>
      <c r="AY228" s="65" t="s">
        <v>33</v>
      </c>
      <c r="AZ228" s="76">
        <f t="shared" si="64"/>
        <v>1</v>
      </c>
      <c r="BA228" s="65">
        <v>0</v>
      </c>
      <c r="BB228" s="65" t="s">
        <v>33</v>
      </c>
      <c r="BC228" s="65">
        <v>205</v>
      </c>
      <c r="BD228" s="65">
        <v>0</v>
      </c>
      <c r="BE228" s="65" t="s">
        <v>33</v>
      </c>
      <c r="BF228" s="65">
        <v>205</v>
      </c>
      <c r="BG228" s="65"/>
      <c r="BH228" s="65"/>
      <c r="BI228" s="65"/>
      <c r="BJ228" s="65"/>
      <c r="BK228" s="65"/>
      <c r="BL228" s="65"/>
      <c r="BM228" s="65"/>
      <c r="BN228" s="65"/>
      <c r="BO228" s="65"/>
      <c r="BP228" s="65"/>
      <c r="BQ228" s="65"/>
      <c r="BR228" s="65"/>
      <c r="BS228" s="65"/>
      <c r="BT228" s="65"/>
      <c r="BU228" s="65"/>
      <c r="BV228" s="65"/>
      <c r="BW228" s="65"/>
      <c r="BX228" s="65"/>
      <c r="BY228" s="65"/>
      <c r="BZ228" s="65"/>
      <c r="CA228" s="65"/>
      <c r="CB228" s="65"/>
      <c r="CC228" s="65"/>
      <c r="CD228" s="65"/>
      <c r="CE228" s="65"/>
      <c r="CF228" s="65"/>
      <c r="CG228" s="65"/>
      <c r="CH228" s="65"/>
      <c r="CI228" s="65"/>
      <c r="CJ228" s="65"/>
      <c r="CK228" s="65"/>
      <c r="CL228" s="65"/>
      <c r="CM228" s="65"/>
      <c r="CN228" s="65"/>
      <c r="CO228" s="65"/>
      <c r="CP228" s="65"/>
      <c r="CQ228" s="65"/>
      <c r="CR228" s="65"/>
      <c r="CS228" s="65"/>
      <c r="CT228" s="65"/>
      <c r="CU228" s="65"/>
      <c r="CV228" s="65"/>
      <c r="CW228" s="65"/>
      <c r="CX228" s="65"/>
      <c r="CY228" s="65"/>
      <c r="CZ228" s="65"/>
      <c r="DA228" s="65"/>
      <c r="DB228" s="65"/>
      <c r="DC228" s="65"/>
      <c r="DD228" s="65"/>
      <c r="DE228" s="65"/>
      <c r="DF228" s="65"/>
      <c r="DG228" s="65"/>
      <c r="DH228" s="65"/>
      <c r="DI228" s="65"/>
      <c r="DJ228" s="65"/>
      <c r="DK228" s="65"/>
      <c r="DL228" s="65"/>
      <c r="DM228" s="65"/>
      <c r="DN228" s="65"/>
      <c r="DO228" s="65"/>
      <c r="DP228" s="65"/>
      <c r="DQ228" s="65"/>
      <c r="DR228" s="65"/>
      <c r="DS228" s="65"/>
      <c r="DT228" s="65"/>
      <c r="DU228" s="65"/>
      <c r="DV228" s="65"/>
      <c r="DW228" s="65"/>
      <c r="DX228" s="65"/>
      <c r="DY228" s="65"/>
      <c r="DZ228" s="65"/>
      <c r="EA228" s="65"/>
      <c r="EB228" s="65"/>
      <c r="EC228" s="65"/>
      <c r="ED228" s="65"/>
      <c r="EE228" s="65"/>
      <c r="EF228" s="65"/>
      <c r="EG228" s="65"/>
      <c r="EH228" s="65"/>
      <c r="EI228" s="65"/>
      <c r="EJ228" s="65"/>
      <c r="EK228" s="65"/>
      <c r="EL228" s="65"/>
      <c r="EM228" s="65"/>
      <c r="EN228" s="65"/>
      <c r="EO228" s="65"/>
      <c r="EP228" s="65"/>
      <c r="EQ228" s="65"/>
      <c r="ER228" s="65"/>
      <c r="ES228" s="65"/>
      <c r="ET228" s="65"/>
      <c r="EU228" s="65"/>
      <c r="EV228" s="65"/>
      <c r="EW228" s="65"/>
      <c r="EX228" s="65"/>
      <c r="EY228" s="65"/>
      <c r="EZ228" s="65"/>
      <c r="FA228" s="65"/>
      <c r="FB228" s="65"/>
      <c r="FC228" s="65"/>
      <c r="FD228" s="65"/>
      <c r="FE228" s="65"/>
      <c r="FF228" s="65"/>
      <c r="FG228" s="65"/>
      <c r="FH228" s="65"/>
      <c r="FI228" s="65"/>
      <c r="FJ228" s="65"/>
      <c r="FK228" s="65"/>
      <c r="FL228" s="65"/>
      <c r="FM228" s="65"/>
      <c r="FN228" s="65"/>
      <c r="FO228" s="65"/>
      <c r="FP228" s="65"/>
      <c r="FQ228" s="65"/>
      <c r="FR228" s="65"/>
      <c r="FS228" s="65"/>
      <c r="FT228" s="65"/>
      <c r="FU228" s="65"/>
      <c r="FV228" s="65"/>
      <c r="FW228" s="65"/>
      <c r="FX228" s="65"/>
      <c r="FY228" s="65"/>
      <c r="FZ228" s="65"/>
      <c r="GA228" s="65"/>
      <c r="GB228" s="65"/>
      <c r="GC228" s="65"/>
      <c r="GD228" s="65"/>
      <c r="GE228" s="65"/>
      <c r="GF228" s="65"/>
      <c r="GG228" s="65"/>
      <c r="GH228" s="65"/>
      <c r="GI228" s="65"/>
      <c r="GJ228" s="65"/>
      <c r="GK228" s="65"/>
      <c r="GL228" s="65"/>
      <c r="GM228" s="65"/>
      <c r="GN228" s="65"/>
      <c r="GO228" s="65"/>
      <c r="GP228" s="65"/>
      <c r="GQ228" s="65"/>
      <c r="GR228" s="65"/>
      <c r="GS228" s="65"/>
      <c r="GT228" s="65"/>
      <c r="GU228" s="65"/>
      <c r="GV228" s="65"/>
      <c r="GW228" s="65"/>
      <c r="GX228" s="65"/>
      <c r="GY228" s="65"/>
      <c r="GZ228" s="65"/>
      <c r="HA228" s="65"/>
      <c r="HB228" s="65"/>
      <c r="HC228" s="65"/>
      <c r="HD228" s="65"/>
      <c r="HE228" s="65"/>
      <c r="HF228" s="65"/>
      <c r="HG228" s="65"/>
      <c r="HH228" s="65"/>
      <c r="HI228" s="65"/>
      <c r="HJ228" s="65"/>
      <c r="HK228" s="65"/>
      <c r="HL228" s="65"/>
      <c r="HM228" s="65"/>
      <c r="HN228" s="65"/>
      <c r="HO228" s="65"/>
      <c r="HP228" s="65"/>
      <c r="HQ228" s="65"/>
      <c r="HR228" s="65"/>
      <c r="HS228" s="65"/>
      <c r="HT228" s="65"/>
      <c r="HU228" s="65"/>
      <c r="HV228" s="65"/>
      <c r="HW228" s="65"/>
      <c r="HX228" s="65"/>
      <c r="HY228" s="65"/>
      <c r="HZ228" s="65"/>
      <c r="IA228" s="65"/>
      <c r="IB228" s="65"/>
      <c r="IC228" s="65"/>
      <c r="ID228" s="65"/>
      <c r="IE228" s="65"/>
      <c r="IF228" s="65"/>
      <c r="IG228" s="65"/>
      <c r="IH228" s="65"/>
      <c r="II228" s="65"/>
      <c r="IJ228" s="65"/>
      <c r="IK228" s="65"/>
      <c r="IL228" s="65"/>
      <c r="IM228" s="65"/>
      <c r="IN228" s="65"/>
      <c r="IO228" s="65"/>
      <c r="IP228" s="65"/>
      <c r="IQ228" s="65"/>
      <c r="IR228" s="65"/>
      <c r="IS228" s="65"/>
      <c r="IT228" s="65"/>
      <c r="IU228" s="65"/>
      <c r="IV228" s="65"/>
      <c r="IW228" s="65"/>
      <c r="IX228" s="65"/>
      <c r="IY228" s="65"/>
      <c r="IZ228" s="65"/>
      <c r="JA228" s="65"/>
      <c r="JB228" s="65"/>
      <c r="JC228" s="65"/>
      <c r="JD228" s="65"/>
      <c r="JE228" s="65"/>
      <c r="JF228" s="65"/>
      <c r="JG228" s="65"/>
      <c r="JH228" s="65"/>
      <c r="JI228" s="65"/>
      <c r="JJ228" s="65"/>
      <c r="JK228" s="65"/>
      <c r="JL228" s="65"/>
      <c r="JM228" s="65"/>
      <c r="JN228" s="65"/>
      <c r="JO228" s="65"/>
      <c r="JP228" s="65"/>
      <c r="JQ228" s="65"/>
      <c r="JR228" s="65"/>
      <c r="JS228" s="65"/>
      <c r="JT228" s="65"/>
      <c r="JU228" s="65"/>
      <c r="JV228" s="65"/>
      <c r="JW228" s="65"/>
      <c r="JX228" s="65"/>
      <c r="JY228" s="65"/>
      <c r="JZ228" s="65"/>
      <c r="KA228" s="65"/>
      <c r="KB228" s="65"/>
      <c r="KC228" s="65"/>
      <c r="KD228" s="65"/>
      <c r="KE228" s="65"/>
      <c r="KF228" s="65"/>
      <c r="KG228" s="65"/>
      <c r="KH228" s="65"/>
      <c r="KI228" s="65"/>
      <c r="KJ228" s="65"/>
      <c r="KK228" s="65"/>
      <c r="KL228" s="65"/>
      <c r="KM228" s="65"/>
      <c r="KN228" s="65"/>
      <c r="KO228" s="65"/>
      <c r="KP228" s="65"/>
      <c r="KQ228" s="65"/>
      <c r="KR228" s="65"/>
      <c r="KS228" s="65"/>
      <c r="KT228" s="65"/>
      <c r="KU228" s="65"/>
      <c r="KV228" s="65"/>
      <c r="KW228" s="65"/>
      <c r="KX228" s="65"/>
      <c r="KY228" s="65"/>
      <c r="KZ228" s="65"/>
      <c r="LA228" s="65"/>
      <c r="LB228" s="65"/>
      <c r="LC228" s="65"/>
      <c r="LD228" s="65"/>
      <c r="LE228" s="65"/>
      <c r="LF228" s="65"/>
      <c r="LG228" s="65"/>
      <c r="LH228" s="65"/>
      <c r="LI228" s="65"/>
      <c r="LJ228" s="65"/>
      <c r="LK228" s="65"/>
      <c r="LL228" s="65"/>
      <c r="LM228" s="65"/>
      <c r="LN228" s="65"/>
      <c r="LO228" s="65"/>
      <c r="LP228" s="65"/>
      <c r="LQ228" s="65"/>
      <c r="LR228" s="65"/>
      <c r="LS228" s="65"/>
      <c r="LT228" s="65"/>
      <c r="LU228" s="65"/>
      <c r="LV228" s="65"/>
      <c r="LW228" s="65"/>
      <c r="LX228" s="65"/>
      <c r="LY228" s="65"/>
      <c r="LZ228" s="65"/>
      <c r="MA228" s="65"/>
      <c r="MB228" s="65"/>
      <c r="MC228" s="65"/>
      <c r="MD228" s="65"/>
      <c r="ME228" s="65"/>
      <c r="MF228" s="65"/>
      <c r="MG228" s="65"/>
      <c r="MH228" s="65"/>
      <c r="MI228" s="65"/>
      <c r="MJ228" s="65"/>
      <c r="MK228" s="65"/>
      <c r="ML228" s="65"/>
      <c r="MM228" s="65"/>
      <c r="MN228" s="65"/>
      <c r="MO228" s="65"/>
      <c r="MP228" s="65"/>
      <c r="MQ228" s="65"/>
      <c r="MR228" s="65"/>
      <c r="MS228" s="65"/>
      <c r="MT228" s="65"/>
      <c r="MU228" s="65"/>
      <c r="MV228" s="65"/>
      <c r="MW228" s="65"/>
      <c r="MX228" s="65"/>
      <c r="MY228" s="65"/>
      <c r="MZ228" s="65"/>
      <c r="NA228" s="65"/>
      <c r="NB228" s="65"/>
      <c r="NC228" s="65"/>
      <c r="ND228" s="65"/>
      <c r="NE228" s="65"/>
      <c r="NF228" s="65"/>
      <c r="NG228" s="65"/>
      <c r="NH228" s="65"/>
      <c r="NI228" s="65"/>
      <c r="NJ228" s="65"/>
      <c r="NK228" s="65"/>
      <c r="NL228" s="65"/>
      <c r="NM228" s="65"/>
      <c r="NN228" s="65"/>
      <c r="NO228" s="65"/>
      <c r="NP228" s="65"/>
      <c r="NQ228" s="65"/>
      <c r="NR228" s="65"/>
      <c r="NS228" s="65"/>
      <c r="NT228" s="65"/>
      <c r="NU228" s="65"/>
      <c r="NV228" s="65"/>
      <c r="NW228" s="65"/>
      <c r="NX228" s="65"/>
      <c r="NY228" s="65"/>
      <c r="NZ228" s="65"/>
      <c r="OA228" s="65"/>
      <c r="OB228" s="65"/>
      <c r="OC228" s="65"/>
      <c r="OD228" s="65"/>
      <c r="OE228" s="65"/>
      <c r="OF228" s="65"/>
      <c r="OG228" s="65"/>
      <c r="OH228" s="65"/>
      <c r="OI228" s="65"/>
      <c r="OJ228" s="65"/>
      <c r="OK228" s="65"/>
      <c r="OL228" s="65"/>
      <c r="OM228" s="65"/>
      <c r="ON228" s="65"/>
      <c r="OO228" s="65"/>
      <c r="OP228" s="65"/>
      <c r="OQ228" s="65"/>
      <c r="OR228" s="65"/>
      <c r="OS228" s="65"/>
      <c r="OT228" s="65"/>
      <c r="OU228" s="65"/>
      <c r="OV228" s="65"/>
      <c r="OW228" s="65"/>
      <c r="OX228" s="65"/>
      <c r="OY228" s="65"/>
      <c r="OZ228" s="65"/>
      <c r="PA228" s="65"/>
      <c r="PB228" s="65"/>
      <c r="PC228" s="65"/>
      <c r="PD228" s="65"/>
      <c r="PE228" s="65"/>
      <c r="PF228" s="65"/>
      <c r="PG228" s="65"/>
      <c r="PH228" s="65"/>
      <c r="PI228" s="65"/>
      <c r="PJ228" s="65"/>
      <c r="PK228" s="65"/>
      <c r="PL228" s="65"/>
      <c r="PM228" s="65"/>
      <c r="PN228" s="65"/>
      <c r="PO228" s="65"/>
      <c r="PP228" s="65"/>
      <c r="PQ228" s="65"/>
      <c r="PR228" s="65"/>
      <c r="PS228" s="65"/>
      <c r="PT228" s="65"/>
      <c r="PU228" s="65"/>
      <c r="PV228" s="65"/>
      <c r="PW228" s="65"/>
      <c r="PX228" s="65"/>
      <c r="PY228" s="65"/>
      <c r="PZ228" s="65"/>
      <c r="QA228" s="65"/>
      <c r="QB228" s="65"/>
      <c r="QC228" s="65"/>
      <c r="QD228" s="65"/>
      <c r="QE228" s="65"/>
      <c r="QF228" s="65"/>
      <c r="QG228" s="65"/>
      <c r="QH228" s="65"/>
      <c r="QI228" s="65"/>
      <c r="QJ228" s="65"/>
      <c r="QK228" s="65"/>
      <c r="QL228" s="65"/>
      <c r="QM228" s="65"/>
      <c r="QN228" s="65"/>
      <c r="QO228" s="65"/>
      <c r="QP228" s="65"/>
      <c r="QQ228" s="65"/>
      <c r="QR228" s="65"/>
      <c r="QS228" s="65"/>
      <c r="QT228" s="65"/>
      <c r="QU228" s="65"/>
      <c r="QV228" s="65"/>
      <c r="QW228" s="65"/>
      <c r="QX228" s="65"/>
      <c r="QY228" s="65"/>
      <c r="QZ228" s="65"/>
      <c r="RA228" s="65"/>
      <c r="RB228" s="65"/>
      <c r="RC228" s="65"/>
      <c r="RD228" s="65"/>
      <c r="RE228" s="65"/>
      <c r="RF228" s="65"/>
      <c r="RG228" s="65"/>
      <c r="RH228" s="65"/>
      <c r="RI228" s="65"/>
      <c r="RJ228" s="65"/>
      <c r="RK228" s="65"/>
      <c r="RL228" s="65"/>
      <c r="RM228" s="65"/>
      <c r="RN228" s="65"/>
      <c r="RO228" s="65"/>
      <c r="RP228" s="65"/>
      <c r="RQ228" s="65"/>
      <c r="RR228" s="65"/>
      <c r="RS228" s="65"/>
      <c r="RT228" s="65"/>
      <c r="RU228" s="65"/>
      <c r="RV228" s="65"/>
      <c r="RW228" s="65"/>
      <c r="RX228" s="65"/>
      <c r="RY228" s="65"/>
      <c r="RZ228" s="65"/>
      <c r="SA228" s="65"/>
      <c r="SB228" s="65"/>
      <c r="SC228" s="65"/>
      <c r="SD228" s="65"/>
      <c r="SE228" s="65"/>
      <c r="SF228" s="65"/>
      <c r="SG228" s="65"/>
      <c r="SH228" s="65"/>
      <c r="SI228" s="65"/>
      <c r="SJ228" s="65"/>
      <c r="SK228" s="65"/>
      <c r="SL228" s="65"/>
      <c r="SM228" s="65"/>
      <c r="SN228" s="65"/>
      <c r="SO228" s="65"/>
      <c r="SP228" s="65"/>
      <c r="SQ228" s="65"/>
      <c r="SR228" s="65"/>
      <c r="SS228" s="65"/>
      <c r="ST228" s="65"/>
      <c r="SU228" s="65"/>
      <c r="SV228" s="65"/>
      <c r="SW228" s="65"/>
      <c r="SX228" s="65"/>
      <c r="SY228" s="65"/>
      <c r="SZ228" s="65"/>
      <c r="TA228" s="65"/>
      <c r="TB228" s="65"/>
      <c r="TC228" s="65"/>
      <c r="TD228" s="65"/>
      <c r="TE228" s="65"/>
      <c r="TF228" s="65"/>
      <c r="TG228" s="65"/>
      <c r="TH228" s="65"/>
      <c r="TI228" s="65"/>
      <c r="TJ228" s="65"/>
      <c r="TK228" s="65"/>
      <c r="TL228" s="65"/>
      <c r="TM228" s="65"/>
      <c r="TN228" s="65"/>
      <c r="TO228" s="65"/>
      <c r="TP228" s="65"/>
      <c r="TQ228" s="65"/>
      <c r="TR228" s="65"/>
      <c r="TS228" s="65"/>
      <c r="TT228" s="65"/>
      <c r="TU228" s="65"/>
      <c r="TV228" s="65"/>
      <c r="TW228" s="65"/>
      <c r="TX228" s="65"/>
      <c r="TY228" s="65"/>
      <c r="TZ228" s="65"/>
      <c r="UA228" s="65"/>
      <c r="UB228" s="65"/>
      <c r="UC228" s="65"/>
      <c r="UD228" s="65"/>
      <c r="UE228" s="65"/>
      <c r="UF228" s="65"/>
      <c r="UG228" s="65"/>
      <c r="UH228" s="65"/>
      <c r="UI228" s="65"/>
      <c r="UJ228" s="65"/>
      <c r="UK228" s="65"/>
      <c r="UL228" s="65"/>
      <c r="UM228" s="65"/>
      <c r="UN228" s="65"/>
      <c r="UO228" s="65"/>
      <c r="UP228" s="65"/>
      <c r="UQ228" s="65"/>
      <c r="UR228" s="65"/>
      <c r="US228" s="65"/>
      <c r="UT228" s="65"/>
      <c r="UU228" s="65"/>
      <c r="UV228" s="65"/>
      <c r="UW228" s="65"/>
      <c r="UX228" s="65"/>
      <c r="UY228" s="65"/>
      <c r="UZ228" s="65"/>
      <c r="VA228" s="65"/>
      <c r="VB228" s="65"/>
      <c r="VC228" s="65"/>
      <c r="VD228" s="65"/>
      <c r="VE228" s="65"/>
      <c r="VF228" s="65"/>
      <c r="VG228" s="65"/>
      <c r="VH228" s="65"/>
      <c r="VI228" s="65"/>
      <c r="VJ228" s="65"/>
      <c r="VK228" s="65"/>
      <c r="VL228" s="65"/>
      <c r="VM228" s="65"/>
      <c r="VN228" s="65"/>
      <c r="VO228" s="65"/>
      <c r="VP228" s="65"/>
      <c r="VQ228" s="65"/>
      <c r="VR228" s="65"/>
      <c r="VS228" s="65"/>
      <c r="VT228" s="65"/>
      <c r="VU228" s="65"/>
      <c r="VV228" s="65"/>
      <c r="VW228" s="65"/>
      <c r="VX228" s="65"/>
      <c r="VY228" s="65"/>
      <c r="VZ228" s="65"/>
      <c r="WA228" s="65"/>
      <c r="WB228" s="65"/>
      <c r="WC228" s="65"/>
      <c r="WD228" s="65"/>
      <c r="WE228" s="65"/>
      <c r="WF228" s="65"/>
      <c r="WG228" s="65"/>
      <c r="WH228" s="65"/>
      <c r="WI228" s="65"/>
      <c r="WJ228" s="65"/>
      <c r="WK228" s="65"/>
      <c r="WL228" s="65"/>
      <c r="WM228" s="65"/>
      <c r="WN228" s="65"/>
      <c r="WO228" s="65"/>
      <c r="WP228" s="65"/>
      <c r="WQ228" s="65"/>
      <c r="WR228" s="65"/>
      <c r="WS228" s="65"/>
      <c r="WT228" s="65"/>
      <c r="WU228" s="65"/>
      <c r="WV228" s="65"/>
      <c r="WW228" s="65"/>
      <c r="WX228" s="65"/>
      <c r="WY228" s="65"/>
      <c r="WZ228" s="65"/>
      <c r="XA228" s="65"/>
      <c r="XB228" s="65"/>
      <c r="XC228" s="65"/>
      <c r="XD228" s="65"/>
      <c r="XE228" s="65"/>
      <c r="XF228" s="65"/>
      <c r="XG228" s="65"/>
      <c r="XH228" s="65"/>
      <c r="XI228" s="65"/>
      <c r="XJ228" s="65"/>
      <c r="XK228" s="65"/>
      <c r="XL228" s="65"/>
      <c r="XM228" s="65"/>
      <c r="XN228" s="65"/>
      <c r="XO228" s="65"/>
      <c r="XP228" s="65"/>
      <c r="XQ228" s="65"/>
      <c r="XR228" s="65"/>
      <c r="XS228" s="65"/>
      <c r="XT228" s="65"/>
      <c r="XU228" s="65"/>
      <c r="XV228" s="65"/>
      <c r="XW228" s="65"/>
      <c r="XX228" s="65"/>
      <c r="XY228" s="65"/>
      <c r="XZ228" s="65"/>
      <c r="YA228" s="65"/>
      <c r="YB228" s="65"/>
      <c r="YC228" s="65"/>
      <c r="YD228" s="65"/>
      <c r="YE228" s="65"/>
      <c r="YF228" s="65"/>
      <c r="YG228" s="65"/>
      <c r="YH228" s="65"/>
      <c r="YI228" s="65"/>
      <c r="YJ228" s="65"/>
      <c r="YK228" s="65"/>
      <c r="YL228" s="65"/>
      <c r="YM228" s="65"/>
      <c r="YN228" s="65"/>
      <c r="YO228" s="65"/>
      <c r="YP228" s="65"/>
      <c r="YQ228" s="65"/>
      <c r="YR228" s="65"/>
      <c r="YS228" s="65"/>
      <c r="YT228" s="65"/>
      <c r="YU228" s="65"/>
      <c r="YV228" s="65"/>
      <c r="YW228" s="65"/>
      <c r="YX228" s="65"/>
      <c r="YY228" s="65"/>
      <c r="YZ228" s="65"/>
      <c r="ZA228" s="65"/>
      <c r="ZB228" s="65"/>
      <c r="ZC228" s="65"/>
      <c r="ZD228" s="65"/>
      <c r="ZE228" s="65"/>
      <c r="ZF228" s="65"/>
      <c r="ZG228" s="65"/>
      <c r="ZH228" s="65"/>
      <c r="ZI228" s="65"/>
      <c r="ZJ228" s="65"/>
      <c r="ZK228" s="65"/>
      <c r="ZL228" s="65"/>
      <c r="ZM228" s="65"/>
      <c r="ZN228" s="65"/>
      <c r="ZO228" s="65"/>
      <c r="ZP228" s="65"/>
      <c r="ZQ228" s="65"/>
      <c r="ZR228" s="65"/>
      <c r="ZS228" s="65"/>
      <c r="ZT228" s="65"/>
      <c r="ZU228" s="65"/>
      <c r="ZV228" s="65"/>
      <c r="ZW228" s="65"/>
      <c r="ZX228" s="65"/>
      <c r="ZY228" s="65"/>
      <c r="ZZ228" s="65"/>
      <c r="AAA228" s="65"/>
      <c r="AAB228" s="65"/>
      <c r="AAC228" s="65"/>
      <c r="AAD228" s="65"/>
      <c r="AAE228" s="65"/>
      <c r="AAF228" s="65"/>
      <c r="AAG228" s="65"/>
      <c r="AAH228" s="65"/>
      <c r="AAI228" s="65"/>
      <c r="AAJ228" s="65"/>
      <c r="AAK228" s="65"/>
      <c r="AAL228" s="65"/>
      <c r="AAM228" s="65"/>
      <c r="AAN228" s="65"/>
      <c r="AAO228" s="65"/>
      <c r="AAP228" s="65"/>
      <c r="AAQ228" s="65"/>
      <c r="AAR228" s="65"/>
      <c r="AAS228" s="65"/>
      <c r="AAT228" s="65"/>
      <c r="AAU228" s="65"/>
      <c r="AAV228" s="65"/>
      <c r="AAW228" s="65"/>
      <c r="AAX228" s="65"/>
      <c r="AAY228" s="65"/>
      <c r="AAZ228" s="65"/>
      <c r="ABA228" s="65"/>
      <c r="ABB228" s="65"/>
      <c r="ABC228" s="65"/>
      <c r="ABD228" s="65"/>
      <c r="ABE228" s="65"/>
      <c r="ABF228" s="65"/>
      <c r="ABG228" s="65"/>
      <c r="ABH228" s="65"/>
      <c r="ABI228" s="65"/>
      <c r="ABJ228" s="65"/>
      <c r="ABK228" s="65"/>
      <c r="ABL228" s="65"/>
      <c r="ABM228" s="65"/>
      <c r="ABN228" s="65"/>
      <c r="ABO228" s="65"/>
      <c r="ABP228" s="65"/>
      <c r="ABQ228" s="65"/>
      <c r="ABR228" s="65"/>
      <c r="ABS228" s="65"/>
      <c r="ABT228" s="65"/>
      <c r="ABU228" s="65"/>
      <c r="ABV228" s="65"/>
      <c r="ABW228" s="65"/>
      <c r="ABX228" s="65"/>
      <c r="ABY228" s="65"/>
      <c r="ABZ228" s="65"/>
      <c r="ACA228" s="65"/>
      <c r="ACB228" s="65"/>
      <c r="ACC228" s="65"/>
      <c r="ACD228" s="65"/>
      <c r="ACE228" s="65"/>
      <c r="ACF228" s="65"/>
      <c r="ACG228" s="65"/>
      <c r="ACH228" s="65"/>
      <c r="ACI228" s="65"/>
      <c r="ACJ228" s="65"/>
      <c r="ACK228" s="65"/>
      <c r="ACL228" s="65"/>
      <c r="ACM228" s="65"/>
      <c r="ACN228" s="65"/>
      <c r="ACO228" s="65"/>
      <c r="ACP228" s="65"/>
      <c r="ACQ228" s="65"/>
      <c r="ACR228" s="65"/>
      <c r="ACS228" s="65"/>
      <c r="ACT228" s="65"/>
      <c r="ACU228" s="65"/>
      <c r="ACV228" s="65"/>
      <c r="ACW228" s="65"/>
      <c r="ACX228" s="65"/>
      <c r="ACY228" s="65"/>
      <c r="ACZ228" s="65"/>
      <c r="ADA228" s="65"/>
      <c r="ADB228" s="65"/>
      <c r="ADC228" s="65"/>
      <c r="ADD228" s="65"/>
      <c r="ADE228" s="65"/>
      <c r="ADF228" s="65"/>
      <c r="ADG228" s="65"/>
      <c r="ADH228" s="65"/>
      <c r="ADI228" s="65"/>
      <c r="ADJ228" s="65"/>
      <c r="ADK228" s="65"/>
      <c r="ADL228" s="65"/>
      <c r="ADM228" s="65"/>
      <c r="ADN228" s="65"/>
      <c r="ADO228" s="65"/>
      <c r="ADP228" s="65"/>
      <c r="ADQ228" s="65"/>
      <c r="ADR228" s="65"/>
      <c r="ADS228" s="65"/>
      <c r="ADT228" s="65"/>
      <c r="ADU228" s="65"/>
      <c r="ADV228" s="65"/>
      <c r="ADW228" s="65"/>
      <c r="ADX228" s="65"/>
      <c r="ADY228" s="65"/>
      <c r="ADZ228" s="65"/>
      <c r="AEA228" s="65"/>
      <c r="AEB228" s="65"/>
      <c r="AEC228" s="65"/>
      <c r="AED228" s="65"/>
      <c r="AEE228" s="65"/>
      <c r="AEF228" s="65"/>
      <c r="AEG228" s="65"/>
      <c r="AEH228" s="65"/>
      <c r="AEI228" s="65"/>
      <c r="AEJ228" s="65"/>
      <c r="AEK228" s="65"/>
      <c r="AEL228" s="65"/>
      <c r="AEM228" s="65"/>
      <c r="AEN228" s="65"/>
      <c r="AEO228" s="65"/>
      <c r="AEP228" s="65"/>
      <c r="AEQ228" s="65"/>
      <c r="AER228" s="65"/>
      <c r="AES228" s="65"/>
      <c r="AET228" s="65"/>
      <c r="AEU228" s="65"/>
      <c r="AEV228" s="65"/>
      <c r="AEW228" s="65"/>
      <c r="AEX228" s="65"/>
      <c r="AEY228" s="65"/>
      <c r="AEZ228" s="65"/>
      <c r="AFA228" s="65"/>
      <c r="AFB228" s="65"/>
      <c r="AFC228" s="65"/>
      <c r="AFD228" s="65"/>
      <c r="AFE228" s="65"/>
      <c r="AFF228" s="65"/>
      <c r="AFG228" s="65"/>
      <c r="AFH228" s="65"/>
      <c r="AFI228" s="65"/>
      <c r="AFJ228" s="65"/>
      <c r="AFK228" s="65"/>
      <c r="AFL228" s="65"/>
      <c r="AFM228" s="65"/>
      <c r="AFN228" s="65"/>
      <c r="AFO228" s="65"/>
      <c r="AFP228" s="65"/>
      <c r="AFQ228" s="65"/>
      <c r="AFR228" s="65"/>
      <c r="AFS228" s="65"/>
      <c r="AFT228" s="65"/>
      <c r="AFU228" s="65"/>
      <c r="AFV228" s="65"/>
      <c r="AFW228" s="65"/>
      <c r="AFX228" s="65"/>
      <c r="AFY228" s="65"/>
      <c r="AFZ228" s="65"/>
      <c r="AGA228" s="65"/>
      <c r="AGB228" s="65"/>
      <c r="AGC228" s="65"/>
      <c r="AGD228" s="65"/>
      <c r="AGE228" s="65"/>
      <c r="AGF228" s="65"/>
      <c r="AGG228" s="65"/>
      <c r="AGH228" s="65"/>
      <c r="AGI228" s="65"/>
      <c r="AGJ228" s="65"/>
      <c r="AGK228" s="65"/>
      <c r="AGL228" s="65"/>
      <c r="AGM228" s="65"/>
      <c r="AGN228" s="65"/>
      <c r="AGO228" s="65"/>
      <c r="AGP228" s="65"/>
      <c r="AGQ228" s="65"/>
      <c r="AGR228" s="65"/>
      <c r="AGS228" s="65"/>
      <c r="AGT228" s="65"/>
      <c r="AGU228" s="65"/>
      <c r="AGV228" s="65"/>
      <c r="AGW228" s="65"/>
      <c r="AGX228" s="65"/>
      <c r="AGY228" s="65"/>
      <c r="AGZ228" s="65"/>
      <c r="AHA228" s="65"/>
      <c r="AHB228" s="65"/>
      <c r="AHC228" s="65"/>
      <c r="AHD228" s="65"/>
      <c r="AHE228" s="65"/>
      <c r="AHF228" s="65"/>
      <c r="AHG228" s="65"/>
      <c r="AHH228" s="65"/>
      <c r="AHI228" s="65"/>
      <c r="AHJ228" s="65"/>
      <c r="AHK228" s="65"/>
      <c r="AHL228" s="65"/>
      <c r="AHM228" s="65"/>
      <c r="AHN228" s="65"/>
      <c r="AHO228" s="65"/>
      <c r="AHP228" s="65"/>
      <c r="AHQ228" s="65"/>
      <c r="AHR228" s="65"/>
      <c r="AHS228" s="65"/>
      <c r="AHT228" s="65"/>
      <c r="AHU228" s="65"/>
      <c r="AHV228" s="65"/>
      <c r="AHW228" s="65"/>
      <c r="AHX228" s="65"/>
      <c r="AHY228" s="65"/>
      <c r="AHZ228" s="65"/>
      <c r="AIA228" s="65"/>
      <c r="AIB228" s="65"/>
      <c r="AIC228" s="65"/>
      <c r="AID228" s="65"/>
      <c r="AIE228" s="65"/>
      <c r="AIF228" s="65"/>
      <c r="AIG228" s="65"/>
      <c r="AIH228" s="65"/>
      <c r="AII228" s="65"/>
      <c r="AIJ228" s="65"/>
      <c r="AIK228" s="65"/>
      <c r="AIL228" s="65"/>
      <c r="AIM228" s="65"/>
      <c r="AIN228" s="65"/>
      <c r="AIO228" s="65"/>
      <c r="AIP228" s="65"/>
      <c r="AIQ228" s="65"/>
      <c r="AIR228" s="65"/>
      <c r="AIS228" s="65"/>
      <c r="AIT228" s="65"/>
      <c r="AIU228" s="65"/>
      <c r="AIV228" s="65"/>
      <c r="AIW228" s="65"/>
      <c r="AIX228" s="65"/>
      <c r="AIY228" s="65"/>
      <c r="AIZ228" s="65"/>
      <c r="AJA228" s="65"/>
      <c r="AJB228" s="65"/>
      <c r="AJC228" s="65"/>
      <c r="AJD228" s="65"/>
      <c r="AJE228" s="65"/>
      <c r="AJF228" s="65"/>
      <c r="AJG228" s="65"/>
      <c r="AJH228" s="65"/>
      <c r="AJI228" s="65"/>
      <c r="AJJ228" s="65"/>
      <c r="AJK228" s="65"/>
      <c r="AJL228" s="65"/>
      <c r="AJM228" s="65"/>
      <c r="AJN228" s="65"/>
      <c r="AJO228" s="65"/>
      <c r="AJP228" s="65"/>
      <c r="AJQ228" s="65"/>
      <c r="AJR228" s="65"/>
      <c r="AJS228" s="65"/>
      <c r="AJT228" s="65"/>
      <c r="AJU228" s="65"/>
      <c r="AJV228" s="65"/>
      <c r="AJW228" s="65"/>
      <c r="AJX228" s="65"/>
      <c r="AJY228" s="65"/>
      <c r="AJZ228" s="65"/>
      <c r="AKA228" s="65"/>
      <c r="AKB228" s="65"/>
      <c r="AKC228" s="65"/>
      <c r="AKD228" s="65"/>
      <c r="AKE228" s="65"/>
      <c r="AKF228" s="65"/>
      <c r="AKG228" s="65"/>
      <c r="AKH228" s="65"/>
      <c r="AKI228" s="65"/>
      <c r="AKJ228" s="65"/>
      <c r="AKK228" s="65"/>
      <c r="AKL228" s="65"/>
      <c r="AKM228" s="65"/>
      <c r="AKN228" s="65"/>
      <c r="AKO228" s="65"/>
      <c r="AKP228" s="65"/>
      <c r="AKQ228" s="65"/>
      <c r="AKR228" s="65"/>
      <c r="AKS228" s="65"/>
      <c r="AKT228" s="65"/>
      <c r="AKU228" s="65"/>
      <c r="AKV228" s="65"/>
      <c r="AKW228" s="65"/>
      <c r="AKX228" s="65"/>
      <c r="AKY228" s="65"/>
      <c r="AKZ228" s="65"/>
      <c r="ALA228" s="65"/>
      <c r="ALB228" s="65"/>
      <c r="ALC228" s="65"/>
      <c r="ALD228" s="65"/>
      <c r="ALE228" s="65"/>
      <c r="ALF228" s="65"/>
      <c r="ALG228" s="65"/>
      <c r="ALH228" s="65"/>
      <c r="ALI228" s="65"/>
      <c r="ALJ228" s="65"/>
      <c r="ALK228" s="65"/>
      <c r="ALL228" s="65"/>
      <c r="ALM228" s="65"/>
      <c r="ALN228" s="65"/>
      <c r="ALO228" s="65"/>
      <c r="ALP228" s="65"/>
      <c r="ALQ228" s="65"/>
      <c r="ALR228" s="65"/>
      <c r="ALS228" s="65"/>
      <c r="ALT228" s="65"/>
      <c r="ALU228" s="65"/>
      <c r="ALV228" s="65"/>
      <c r="ALW228" s="65"/>
      <c r="ALX228" s="65"/>
      <c r="ALY228" s="65"/>
      <c r="ALZ228" s="65"/>
      <c r="AMA228" s="65"/>
      <c r="AMB228" s="65"/>
      <c r="AMC228" s="65"/>
      <c r="AMD228" s="65"/>
      <c r="AME228" s="65"/>
      <c r="AMF228" s="65"/>
      <c r="AMG228" s="65"/>
      <c r="AMH228" s="65"/>
      <c r="AMI228" s="65"/>
    </row>
    <row r="229" spans="1:1023" s="71" customFormat="1">
      <c r="A229" s="81" t="s">
        <v>62</v>
      </c>
      <c r="B229" s="81">
        <v>2011</v>
      </c>
      <c r="C229" s="81" t="s">
        <v>206</v>
      </c>
      <c r="D229" s="81">
        <v>372</v>
      </c>
      <c r="E229" s="81" t="s">
        <v>207</v>
      </c>
      <c r="F229" s="65">
        <v>1185</v>
      </c>
      <c r="G229" s="24" t="s">
        <v>126</v>
      </c>
      <c r="H229" s="24" t="s">
        <v>127</v>
      </c>
      <c r="I229" s="101">
        <v>1</v>
      </c>
      <c r="J229" s="65">
        <v>1</v>
      </c>
      <c r="K229" s="65">
        <v>4</v>
      </c>
      <c r="L229" s="65">
        <v>15</v>
      </c>
      <c r="M229" s="65">
        <v>2000</v>
      </c>
      <c r="N229" s="65">
        <v>8000</v>
      </c>
      <c r="O229" s="65">
        <v>500000</v>
      </c>
      <c r="P229" s="75">
        <f t="shared" si="55"/>
        <v>0.4</v>
      </c>
      <c r="Q229" s="75">
        <f t="shared" si="63"/>
        <v>1.6</v>
      </c>
      <c r="R229" s="65">
        <v>1</v>
      </c>
      <c r="S229" s="65">
        <v>1</v>
      </c>
      <c r="T229" s="65">
        <v>1</v>
      </c>
      <c r="U229" s="65">
        <v>0</v>
      </c>
      <c r="V229" s="65">
        <v>1</v>
      </c>
      <c r="W229" s="65">
        <v>0</v>
      </c>
      <c r="X229" s="76">
        <f t="shared" si="58"/>
        <v>0.66666666666666663</v>
      </c>
      <c r="Y229" s="65" t="s">
        <v>33</v>
      </c>
      <c r="Z229" s="65">
        <v>0</v>
      </c>
      <c r="AA229" s="65" t="s">
        <v>69</v>
      </c>
      <c r="AB229" s="65" t="s">
        <v>69</v>
      </c>
      <c r="AC229" s="65">
        <v>0</v>
      </c>
      <c r="AD229" s="65">
        <v>1</v>
      </c>
      <c r="AE229" s="65">
        <v>0</v>
      </c>
      <c r="AF229" s="65" t="s">
        <v>33</v>
      </c>
      <c r="AG229" s="65">
        <v>1</v>
      </c>
      <c r="AH229" s="76">
        <f t="shared" si="59"/>
        <v>0.4</v>
      </c>
      <c r="AI229" s="76">
        <f t="shared" si="60"/>
        <v>0.53333333333333333</v>
      </c>
      <c r="AJ229" s="25">
        <v>3220</v>
      </c>
      <c r="AK229" s="65">
        <v>1</v>
      </c>
      <c r="AL229" s="65">
        <v>1</v>
      </c>
      <c r="AM229" s="65" t="s">
        <v>33</v>
      </c>
      <c r="AN229" s="65">
        <v>1</v>
      </c>
      <c r="AO229" s="65">
        <v>1</v>
      </c>
      <c r="AP229" s="65" t="s">
        <v>33</v>
      </c>
      <c r="AQ229" s="65" t="s">
        <v>33</v>
      </c>
      <c r="AR229" s="65" t="s">
        <v>33</v>
      </c>
      <c r="AS229" s="65" t="s">
        <v>33</v>
      </c>
      <c r="AT229" s="65" t="s">
        <v>33</v>
      </c>
      <c r="AU229" s="65" t="s">
        <v>33</v>
      </c>
      <c r="AV229" s="65">
        <v>1</v>
      </c>
      <c r="AW229" s="65" t="s">
        <v>33</v>
      </c>
      <c r="AX229" s="65" t="s">
        <v>33</v>
      </c>
      <c r="AY229" s="65" t="s">
        <v>33</v>
      </c>
      <c r="AZ229" s="76">
        <f t="shared" si="64"/>
        <v>1</v>
      </c>
      <c r="BA229" s="65">
        <v>0</v>
      </c>
      <c r="BB229" s="65" t="s">
        <v>33</v>
      </c>
      <c r="BC229" s="65">
        <v>217</v>
      </c>
      <c r="BD229" s="65">
        <v>0</v>
      </c>
      <c r="BE229" s="65" t="s">
        <v>33</v>
      </c>
      <c r="BF229" s="65">
        <v>217</v>
      </c>
      <c r="BG229" s="65"/>
      <c r="BH229" s="65"/>
      <c r="BI229" s="65"/>
      <c r="BJ229" s="65"/>
      <c r="BK229" s="65"/>
      <c r="BL229" s="65"/>
      <c r="BM229" s="65"/>
      <c r="BN229" s="65"/>
      <c r="BO229" s="65"/>
      <c r="BP229" s="65"/>
      <c r="BQ229" s="65"/>
      <c r="BR229" s="65"/>
      <c r="BS229" s="65"/>
      <c r="BT229" s="65"/>
      <c r="BU229" s="65"/>
      <c r="BV229" s="65"/>
      <c r="BW229" s="65"/>
      <c r="BX229" s="65"/>
      <c r="BY229" s="65"/>
      <c r="BZ229" s="65"/>
      <c r="CA229" s="65"/>
      <c r="CB229" s="65"/>
      <c r="CC229" s="65"/>
      <c r="CD229" s="65"/>
      <c r="CE229" s="65"/>
      <c r="CF229" s="65"/>
      <c r="CG229" s="65"/>
      <c r="CH229" s="65"/>
      <c r="CI229" s="65"/>
      <c r="CJ229" s="65"/>
      <c r="CK229" s="65"/>
      <c r="CL229" s="65"/>
      <c r="CM229" s="65"/>
      <c r="CN229" s="65"/>
      <c r="CO229" s="65"/>
      <c r="CP229" s="65"/>
      <c r="CQ229" s="65"/>
      <c r="CR229" s="65"/>
      <c r="CS229" s="65"/>
      <c r="CT229" s="65"/>
      <c r="CU229" s="65"/>
      <c r="CV229" s="65"/>
      <c r="CW229" s="65"/>
      <c r="CX229" s="65"/>
      <c r="CY229" s="65"/>
      <c r="CZ229" s="65"/>
      <c r="DA229" s="65"/>
      <c r="DB229" s="65"/>
      <c r="DC229" s="65"/>
      <c r="DD229" s="65"/>
      <c r="DE229" s="65"/>
      <c r="DF229" s="65"/>
      <c r="DG229" s="65"/>
      <c r="DH229" s="65"/>
      <c r="DI229" s="65"/>
      <c r="DJ229" s="65"/>
      <c r="DK229" s="65"/>
      <c r="DL229" s="65"/>
      <c r="DM229" s="65"/>
      <c r="DN229" s="65"/>
      <c r="DO229" s="65"/>
      <c r="DP229" s="65"/>
      <c r="DQ229" s="65"/>
      <c r="DR229" s="65"/>
      <c r="DS229" s="65"/>
      <c r="DT229" s="65"/>
      <c r="DU229" s="65"/>
      <c r="DV229" s="65"/>
      <c r="DW229" s="65"/>
      <c r="DX229" s="65"/>
      <c r="DY229" s="65"/>
      <c r="DZ229" s="65"/>
      <c r="EA229" s="65"/>
      <c r="EB229" s="65"/>
      <c r="EC229" s="65"/>
      <c r="ED229" s="65"/>
      <c r="EE229" s="65"/>
      <c r="EF229" s="65"/>
      <c r="EG229" s="65"/>
      <c r="EH229" s="65"/>
      <c r="EI229" s="65"/>
      <c r="EJ229" s="65"/>
      <c r="EK229" s="65"/>
      <c r="EL229" s="65"/>
      <c r="EM229" s="65"/>
      <c r="EN229" s="65"/>
      <c r="EO229" s="65"/>
      <c r="EP229" s="65"/>
      <c r="EQ229" s="65"/>
      <c r="ER229" s="65"/>
      <c r="ES229" s="65"/>
      <c r="ET229" s="65"/>
      <c r="EU229" s="65"/>
      <c r="EV229" s="65"/>
      <c r="EW229" s="65"/>
      <c r="EX229" s="65"/>
      <c r="EY229" s="65"/>
      <c r="EZ229" s="65"/>
      <c r="FA229" s="65"/>
      <c r="FB229" s="65"/>
      <c r="FC229" s="65"/>
      <c r="FD229" s="65"/>
      <c r="FE229" s="65"/>
      <c r="FF229" s="65"/>
      <c r="FG229" s="65"/>
      <c r="FH229" s="65"/>
      <c r="FI229" s="65"/>
      <c r="FJ229" s="65"/>
      <c r="FK229" s="65"/>
      <c r="FL229" s="65"/>
      <c r="FM229" s="65"/>
      <c r="FN229" s="65"/>
      <c r="FO229" s="65"/>
      <c r="FP229" s="65"/>
      <c r="FQ229" s="65"/>
      <c r="FR229" s="65"/>
      <c r="FS229" s="65"/>
      <c r="FT229" s="65"/>
      <c r="FU229" s="65"/>
      <c r="FV229" s="65"/>
      <c r="FW229" s="65"/>
      <c r="FX229" s="65"/>
      <c r="FY229" s="65"/>
      <c r="FZ229" s="65"/>
      <c r="GA229" s="65"/>
      <c r="GB229" s="65"/>
      <c r="GC229" s="65"/>
      <c r="GD229" s="65"/>
      <c r="GE229" s="65"/>
      <c r="GF229" s="65"/>
      <c r="GG229" s="65"/>
      <c r="GH229" s="65"/>
      <c r="GI229" s="65"/>
      <c r="GJ229" s="65"/>
      <c r="GK229" s="65"/>
      <c r="GL229" s="65"/>
      <c r="GM229" s="65"/>
      <c r="GN229" s="65"/>
      <c r="GO229" s="65"/>
      <c r="GP229" s="65"/>
      <c r="GQ229" s="65"/>
      <c r="GR229" s="65"/>
      <c r="GS229" s="65"/>
      <c r="GT229" s="65"/>
      <c r="GU229" s="65"/>
      <c r="GV229" s="65"/>
      <c r="GW229" s="65"/>
      <c r="GX229" s="65"/>
      <c r="GY229" s="65"/>
      <c r="GZ229" s="65"/>
      <c r="HA229" s="65"/>
      <c r="HB229" s="65"/>
      <c r="HC229" s="65"/>
      <c r="HD229" s="65"/>
      <c r="HE229" s="65"/>
      <c r="HF229" s="65"/>
      <c r="HG229" s="65"/>
      <c r="HH229" s="65"/>
      <c r="HI229" s="65"/>
      <c r="HJ229" s="65"/>
      <c r="HK229" s="65"/>
      <c r="HL229" s="65"/>
      <c r="HM229" s="65"/>
      <c r="HN229" s="65"/>
      <c r="HO229" s="65"/>
      <c r="HP229" s="65"/>
      <c r="HQ229" s="65"/>
      <c r="HR229" s="65"/>
      <c r="HS229" s="65"/>
      <c r="HT229" s="65"/>
      <c r="HU229" s="65"/>
      <c r="HV229" s="65"/>
      <c r="HW229" s="65"/>
      <c r="HX229" s="65"/>
      <c r="HY229" s="65"/>
      <c r="HZ229" s="65"/>
      <c r="IA229" s="65"/>
      <c r="IB229" s="65"/>
      <c r="IC229" s="65"/>
      <c r="ID229" s="65"/>
      <c r="IE229" s="65"/>
      <c r="IF229" s="65"/>
      <c r="IG229" s="65"/>
      <c r="IH229" s="65"/>
      <c r="II229" s="65"/>
      <c r="IJ229" s="65"/>
      <c r="IK229" s="65"/>
      <c r="IL229" s="65"/>
      <c r="IM229" s="65"/>
      <c r="IN229" s="65"/>
      <c r="IO229" s="65"/>
      <c r="IP229" s="65"/>
      <c r="IQ229" s="65"/>
      <c r="IR229" s="65"/>
      <c r="IS229" s="65"/>
      <c r="IT229" s="65"/>
      <c r="IU229" s="65"/>
      <c r="IV229" s="65"/>
      <c r="IW229" s="65"/>
      <c r="IX229" s="65"/>
      <c r="IY229" s="65"/>
      <c r="IZ229" s="65"/>
      <c r="JA229" s="65"/>
      <c r="JB229" s="65"/>
      <c r="JC229" s="65"/>
      <c r="JD229" s="65"/>
      <c r="JE229" s="65"/>
      <c r="JF229" s="65"/>
      <c r="JG229" s="65"/>
      <c r="JH229" s="65"/>
      <c r="JI229" s="65"/>
      <c r="JJ229" s="65"/>
      <c r="JK229" s="65"/>
      <c r="JL229" s="65"/>
      <c r="JM229" s="65"/>
      <c r="JN229" s="65"/>
      <c r="JO229" s="65"/>
      <c r="JP229" s="65"/>
      <c r="JQ229" s="65"/>
      <c r="JR229" s="65"/>
      <c r="JS229" s="65"/>
      <c r="JT229" s="65"/>
      <c r="JU229" s="65"/>
      <c r="JV229" s="65"/>
      <c r="JW229" s="65"/>
      <c r="JX229" s="65"/>
      <c r="JY229" s="65"/>
      <c r="JZ229" s="65"/>
      <c r="KA229" s="65"/>
      <c r="KB229" s="65"/>
      <c r="KC229" s="65"/>
      <c r="KD229" s="65"/>
      <c r="KE229" s="65"/>
      <c r="KF229" s="65"/>
      <c r="KG229" s="65"/>
      <c r="KH229" s="65"/>
      <c r="KI229" s="65"/>
      <c r="KJ229" s="65"/>
      <c r="KK229" s="65"/>
      <c r="KL229" s="65"/>
      <c r="KM229" s="65"/>
      <c r="KN229" s="65"/>
      <c r="KO229" s="65"/>
      <c r="KP229" s="65"/>
      <c r="KQ229" s="65"/>
      <c r="KR229" s="65"/>
      <c r="KS229" s="65"/>
      <c r="KT229" s="65"/>
      <c r="KU229" s="65"/>
      <c r="KV229" s="65"/>
      <c r="KW229" s="65"/>
      <c r="KX229" s="65"/>
      <c r="KY229" s="65"/>
      <c r="KZ229" s="65"/>
      <c r="LA229" s="65"/>
      <c r="LB229" s="65"/>
      <c r="LC229" s="65"/>
      <c r="LD229" s="65"/>
      <c r="LE229" s="65"/>
      <c r="LF229" s="65"/>
      <c r="LG229" s="65"/>
      <c r="LH229" s="65"/>
      <c r="LI229" s="65"/>
      <c r="LJ229" s="65"/>
      <c r="LK229" s="65"/>
      <c r="LL229" s="65"/>
      <c r="LM229" s="65"/>
      <c r="LN229" s="65"/>
      <c r="LO229" s="65"/>
      <c r="LP229" s="65"/>
      <c r="LQ229" s="65"/>
      <c r="LR229" s="65"/>
      <c r="LS229" s="65"/>
      <c r="LT229" s="65"/>
      <c r="LU229" s="65"/>
      <c r="LV229" s="65"/>
      <c r="LW229" s="65"/>
      <c r="LX229" s="65"/>
      <c r="LY229" s="65"/>
      <c r="LZ229" s="65"/>
      <c r="MA229" s="65"/>
      <c r="MB229" s="65"/>
      <c r="MC229" s="65"/>
      <c r="MD229" s="65"/>
      <c r="ME229" s="65"/>
      <c r="MF229" s="65"/>
      <c r="MG229" s="65"/>
      <c r="MH229" s="65"/>
      <c r="MI229" s="65"/>
      <c r="MJ229" s="65"/>
      <c r="MK229" s="65"/>
      <c r="ML229" s="65"/>
      <c r="MM229" s="65"/>
      <c r="MN229" s="65"/>
      <c r="MO229" s="65"/>
      <c r="MP229" s="65"/>
      <c r="MQ229" s="65"/>
      <c r="MR229" s="65"/>
      <c r="MS229" s="65"/>
      <c r="MT229" s="65"/>
      <c r="MU229" s="65"/>
      <c r="MV229" s="65"/>
      <c r="MW229" s="65"/>
      <c r="MX229" s="65"/>
      <c r="MY229" s="65"/>
      <c r="MZ229" s="65"/>
      <c r="NA229" s="65"/>
      <c r="NB229" s="65"/>
      <c r="NC229" s="65"/>
      <c r="ND229" s="65"/>
      <c r="NE229" s="65"/>
      <c r="NF229" s="65"/>
      <c r="NG229" s="65"/>
      <c r="NH229" s="65"/>
      <c r="NI229" s="65"/>
      <c r="NJ229" s="65"/>
      <c r="NK229" s="65"/>
      <c r="NL229" s="65"/>
      <c r="NM229" s="65"/>
      <c r="NN229" s="65"/>
      <c r="NO229" s="65"/>
      <c r="NP229" s="65"/>
      <c r="NQ229" s="65"/>
      <c r="NR229" s="65"/>
      <c r="NS229" s="65"/>
      <c r="NT229" s="65"/>
      <c r="NU229" s="65"/>
      <c r="NV229" s="65"/>
      <c r="NW229" s="65"/>
      <c r="NX229" s="65"/>
      <c r="NY229" s="65"/>
      <c r="NZ229" s="65"/>
      <c r="OA229" s="65"/>
      <c r="OB229" s="65"/>
      <c r="OC229" s="65"/>
      <c r="OD229" s="65"/>
      <c r="OE229" s="65"/>
      <c r="OF229" s="65"/>
      <c r="OG229" s="65"/>
      <c r="OH229" s="65"/>
      <c r="OI229" s="65"/>
      <c r="OJ229" s="65"/>
      <c r="OK229" s="65"/>
      <c r="OL229" s="65"/>
      <c r="OM229" s="65"/>
      <c r="ON229" s="65"/>
      <c r="OO229" s="65"/>
      <c r="OP229" s="65"/>
      <c r="OQ229" s="65"/>
      <c r="OR229" s="65"/>
      <c r="OS229" s="65"/>
      <c r="OT229" s="65"/>
      <c r="OU229" s="65"/>
      <c r="OV229" s="65"/>
      <c r="OW229" s="65"/>
      <c r="OX229" s="65"/>
      <c r="OY229" s="65"/>
      <c r="OZ229" s="65"/>
      <c r="PA229" s="65"/>
      <c r="PB229" s="65"/>
      <c r="PC229" s="65"/>
      <c r="PD229" s="65"/>
      <c r="PE229" s="65"/>
      <c r="PF229" s="65"/>
      <c r="PG229" s="65"/>
      <c r="PH229" s="65"/>
      <c r="PI229" s="65"/>
      <c r="PJ229" s="65"/>
      <c r="PK229" s="65"/>
      <c r="PL229" s="65"/>
      <c r="PM229" s="65"/>
      <c r="PN229" s="65"/>
      <c r="PO229" s="65"/>
      <c r="PP229" s="65"/>
      <c r="PQ229" s="65"/>
      <c r="PR229" s="65"/>
      <c r="PS229" s="65"/>
      <c r="PT229" s="65"/>
      <c r="PU229" s="65"/>
      <c r="PV229" s="65"/>
      <c r="PW229" s="65"/>
      <c r="PX229" s="65"/>
      <c r="PY229" s="65"/>
      <c r="PZ229" s="65"/>
      <c r="QA229" s="65"/>
      <c r="QB229" s="65"/>
      <c r="QC229" s="65"/>
      <c r="QD229" s="65"/>
      <c r="QE229" s="65"/>
      <c r="QF229" s="65"/>
      <c r="QG229" s="65"/>
      <c r="QH229" s="65"/>
      <c r="QI229" s="65"/>
      <c r="QJ229" s="65"/>
      <c r="QK229" s="65"/>
      <c r="QL229" s="65"/>
      <c r="QM229" s="65"/>
      <c r="QN229" s="65"/>
      <c r="QO229" s="65"/>
      <c r="QP229" s="65"/>
      <c r="QQ229" s="65"/>
      <c r="QR229" s="65"/>
      <c r="QS229" s="65"/>
      <c r="QT229" s="65"/>
      <c r="QU229" s="65"/>
      <c r="QV229" s="65"/>
      <c r="QW229" s="65"/>
      <c r="QX229" s="65"/>
      <c r="QY229" s="65"/>
      <c r="QZ229" s="65"/>
      <c r="RA229" s="65"/>
      <c r="RB229" s="65"/>
      <c r="RC229" s="65"/>
      <c r="RD229" s="65"/>
      <c r="RE229" s="65"/>
      <c r="RF229" s="65"/>
      <c r="RG229" s="65"/>
      <c r="RH229" s="65"/>
      <c r="RI229" s="65"/>
      <c r="RJ229" s="65"/>
      <c r="RK229" s="65"/>
      <c r="RL229" s="65"/>
      <c r="RM229" s="65"/>
      <c r="RN229" s="65"/>
      <c r="RO229" s="65"/>
      <c r="RP229" s="65"/>
      <c r="RQ229" s="65"/>
      <c r="RR229" s="65"/>
      <c r="RS229" s="65"/>
      <c r="RT229" s="65"/>
      <c r="RU229" s="65"/>
      <c r="RV229" s="65"/>
      <c r="RW229" s="65"/>
      <c r="RX229" s="65"/>
      <c r="RY229" s="65"/>
      <c r="RZ229" s="65"/>
      <c r="SA229" s="65"/>
      <c r="SB229" s="65"/>
      <c r="SC229" s="65"/>
      <c r="SD229" s="65"/>
      <c r="SE229" s="65"/>
      <c r="SF229" s="65"/>
      <c r="SG229" s="65"/>
      <c r="SH229" s="65"/>
      <c r="SI229" s="65"/>
      <c r="SJ229" s="65"/>
      <c r="SK229" s="65"/>
      <c r="SL229" s="65"/>
      <c r="SM229" s="65"/>
      <c r="SN229" s="65"/>
      <c r="SO229" s="65"/>
      <c r="SP229" s="65"/>
      <c r="SQ229" s="65"/>
      <c r="SR229" s="65"/>
      <c r="SS229" s="65"/>
      <c r="ST229" s="65"/>
      <c r="SU229" s="65"/>
      <c r="SV229" s="65"/>
      <c r="SW229" s="65"/>
      <c r="SX229" s="65"/>
      <c r="SY229" s="65"/>
      <c r="SZ229" s="65"/>
      <c r="TA229" s="65"/>
      <c r="TB229" s="65"/>
      <c r="TC229" s="65"/>
      <c r="TD229" s="65"/>
      <c r="TE229" s="65"/>
      <c r="TF229" s="65"/>
      <c r="TG229" s="65"/>
      <c r="TH229" s="65"/>
      <c r="TI229" s="65"/>
      <c r="TJ229" s="65"/>
      <c r="TK229" s="65"/>
      <c r="TL229" s="65"/>
      <c r="TM229" s="65"/>
      <c r="TN229" s="65"/>
      <c r="TO229" s="65"/>
      <c r="TP229" s="65"/>
      <c r="TQ229" s="65"/>
      <c r="TR229" s="65"/>
      <c r="TS229" s="65"/>
      <c r="TT229" s="65"/>
      <c r="TU229" s="65"/>
      <c r="TV229" s="65"/>
      <c r="TW229" s="65"/>
      <c r="TX229" s="65"/>
      <c r="TY229" s="65"/>
      <c r="TZ229" s="65"/>
      <c r="UA229" s="65"/>
      <c r="UB229" s="65"/>
      <c r="UC229" s="65"/>
      <c r="UD229" s="65"/>
      <c r="UE229" s="65"/>
      <c r="UF229" s="65"/>
      <c r="UG229" s="65"/>
      <c r="UH229" s="65"/>
      <c r="UI229" s="65"/>
      <c r="UJ229" s="65"/>
      <c r="UK229" s="65"/>
      <c r="UL229" s="65"/>
      <c r="UM229" s="65"/>
      <c r="UN229" s="65"/>
      <c r="UO229" s="65"/>
      <c r="UP229" s="65"/>
      <c r="UQ229" s="65"/>
      <c r="UR229" s="65"/>
      <c r="US229" s="65"/>
      <c r="UT229" s="65"/>
      <c r="UU229" s="65"/>
      <c r="UV229" s="65"/>
      <c r="UW229" s="65"/>
      <c r="UX229" s="65"/>
      <c r="UY229" s="65"/>
      <c r="UZ229" s="65"/>
      <c r="VA229" s="65"/>
      <c r="VB229" s="65"/>
      <c r="VC229" s="65"/>
      <c r="VD229" s="65"/>
      <c r="VE229" s="65"/>
      <c r="VF229" s="65"/>
      <c r="VG229" s="65"/>
      <c r="VH229" s="65"/>
      <c r="VI229" s="65"/>
      <c r="VJ229" s="65"/>
      <c r="VK229" s="65"/>
      <c r="VL229" s="65"/>
      <c r="VM229" s="65"/>
      <c r="VN229" s="65"/>
      <c r="VO229" s="65"/>
      <c r="VP229" s="65"/>
      <c r="VQ229" s="65"/>
      <c r="VR229" s="65"/>
      <c r="VS229" s="65"/>
      <c r="VT229" s="65"/>
      <c r="VU229" s="65"/>
      <c r="VV229" s="65"/>
      <c r="VW229" s="65"/>
      <c r="VX229" s="65"/>
      <c r="VY229" s="65"/>
      <c r="VZ229" s="65"/>
      <c r="WA229" s="65"/>
      <c r="WB229" s="65"/>
      <c r="WC229" s="65"/>
      <c r="WD229" s="65"/>
      <c r="WE229" s="65"/>
      <c r="WF229" s="65"/>
      <c r="WG229" s="65"/>
      <c r="WH229" s="65"/>
      <c r="WI229" s="65"/>
      <c r="WJ229" s="65"/>
      <c r="WK229" s="65"/>
      <c r="WL229" s="65"/>
      <c r="WM229" s="65"/>
      <c r="WN229" s="65"/>
      <c r="WO229" s="65"/>
      <c r="WP229" s="65"/>
      <c r="WQ229" s="65"/>
      <c r="WR229" s="65"/>
      <c r="WS229" s="65"/>
      <c r="WT229" s="65"/>
      <c r="WU229" s="65"/>
      <c r="WV229" s="65"/>
      <c r="WW229" s="65"/>
      <c r="WX229" s="65"/>
      <c r="WY229" s="65"/>
      <c r="WZ229" s="65"/>
      <c r="XA229" s="65"/>
      <c r="XB229" s="65"/>
      <c r="XC229" s="65"/>
      <c r="XD229" s="65"/>
      <c r="XE229" s="65"/>
      <c r="XF229" s="65"/>
      <c r="XG229" s="65"/>
      <c r="XH229" s="65"/>
      <c r="XI229" s="65"/>
      <c r="XJ229" s="65"/>
      <c r="XK229" s="65"/>
      <c r="XL229" s="65"/>
      <c r="XM229" s="65"/>
      <c r="XN229" s="65"/>
      <c r="XO229" s="65"/>
      <c r="XP229" s="65"/>
      <c r="XQ229" s="65"/>
      <c r="XR229" s="65"/>
      <c r="XS229" s="65"/>
      <c r="XT229" s="65"/>
      <c r="XU229" s="65"/>
      <c r="XV229" s="65"/>
      <c r="XW229" s="65"/>
      <c r="XX229" s="65"/>
      <c r="XY229" s="65"/>
      <c r="XZ229" s="65"/>
      <c r="YA229" s="65"/>
      <c r="YB229" s="65"/>
      <c r="YC229" s="65"/>
      <c r="YD229" s="65"/>
      <c r="YE229" s="65"/>
      <c r="YF229" s="65"/>
      <c r="YG229" s="65"/>
      <c r="YH229" s="65"/>
      <c r="YI229" s="65"/>
      <c r="YJ229" s="65"/>
      <c r="YK229" s="65"/>
      <c r="YL229" s="65"/>
      <c r="YM229" s="65"/>
      <c r="YN229" s="65"/>
      <c r="YO229" s="65"/>
      <c r="YP229" s="65"/>
      <c r="YQ229" s="65"/>
      <c r="YR229" s="65"/>
      <c r="YS229" s="65"/>
      <c r="YT229" s="65"/>
      <c r="YU229" s="65"/>
      <c r="YV229" s="65"/>
      <c r="YW229" s="65"/>
      <c r="YX229" s="65"/>
      <c r="YY229" s="65"/>
      <c r="YZ229" s="65"/>
      <c r="ZA229" s="65"/>
      <c r="ZB229" s="65"/>
      <c r="ZC229" s="65"/>
      <c r="ZD229" s="65"/>
      <c r="ZE229" s="65"/>
      <c r="ZF229" s="65"/>
      <c r="ZG229" s="65"/>
      <c r="ZH229" s="65"/>
      <c r="ZI229" s="65"/>
      <c r="ZJ229" s="65"/>
      <c r="ZK229" s="65"/>
      <c r="ZL229" s="65"/>
      <c r="ZM229" s="65"/>
      <c r="ZN229" s="65"/>
      <c r="ZO229" s="65"/>
      <c r="ZP229" s="65"/>
      <c r="ZQ229" s="65"/>
      <c r="ZR229" s="65"/>
      <c r="ZS229" s="65"/>
      <c r="ZT229" s="65"/>
      <c r="ZU229" s="65"/>
      <c r="ZV229" s="65"/>
      <c r="ZW229" s="65"/>
      <c r="ZX229" s="65"/>
      <c r="ZY229" s="65"/>
      <c r="ZZ229" s="65"/>
      <c r="AAA229" s="65"/>
      <c r="AAB229" s="65"/>
      <c r="AAC229" s="65"/>
      <c r="AAD229" s="65"/>
      <c r="AAE229" s="65"/>
      <c r="AAF229" s="65"/>
      <c r="AAG229" s="65"/>
      <c r="AAH229" s="65"/>
      <c r="AAI229" s="65"/>
      <c r="AAJ229" s="65"/>
      <c r="AAK229" s="65"/>
      <c r="AAL229" s="65"/>
      <c r="AAM229" s="65"/>
      <c r="AAN229" s="65"/>
      <c r="AAO229" s="65"/>
      <c r="AAP229" s="65"/>
      <c r="AAQ229" s="65"/>
      <c r="AAR229" s="65"/>
      <c r="AAS229" s="65"/>
      <c r="AAT229" s="65"/>
      <c r="AAU229" s="65"/>
      <c r="AAV229" s="65"/>
      <c r="AAW229" s="65"/>
      <c r="AAX229" s="65"/>
      <c r="AAY229" s="65"/>
      <c r="AAZ229" s="65"/>
      <c r="ABA229" s="65"/>
      <c r="ABB229" s="65"/>
      <c r="ABC229" s="65"/>
      <c r="ABD229" s="65"/>
      <c r="ABE229" s="65"/>
      <c r="ABF229" s="65"/>
      <c r="ABG229" s="65"/>
      <c r="ABH229" s="65"/>
      <c r="ABI229" s="65"/>
      <c r="ABJ229" s="65"/>
      <c r="ABK229" s="65"/>
      <c r="ABL229" s="65"/>
      <c r="ABM229" s="65"/>
      <c r="ABN229" s="65"/>
      <c r="ABO229" s="65"/>
      <c r="ABP229" s="65"/>
      <c r="ABQ229" s="65"/>
      <c r="ABR229" s="65"/>
      <c r="ABS229" s="65"/>
      <c r="ABT229" s="65"/>
      <c r="ABU229" s="65"/>
      <c r="ABV229" s="65"/>
      <c r="ABW229" s="65"/>
      <c r="ABX229" s="65"/>
      <c r="ABY229" s="65"/>
      <c r="ABZ229" s="65"/>
      <c r="ACA229" s="65"/>
      <c r="ACB229" s="65"/>
      <c r="ACC229" s="65"/>
      <c r="ACD229" s="65"/>
      <c r="ACE229" s="65"/>
      <c r="ACF229" s="65"/>
      <c r="ACG229" s="65"/>
      <c r="ACH229" s="65"/>
      <c r="ACI229" s="65"/>
      <c r="ACJ229" s="65"/>
      <c r="ACK229" s="65"/>
      <c r="ACL229" s="65"/>
      <c r="ACM229" s="65"/>
      <c r="ACN229" s="65"/>
      <c r="ACO229" s="65"/>
      <c r="ACP229" s="65"/>
      <c r="ACQ229" s="65"/>
      <c r="ACR229" s="65"/>
      <c r="ACS229" s="65"/>
      <c r="ACT229" s="65"/>
      <c r="ACU229" s="65"/>
      <c r="ACV229" s="65"/>
      <c r="ACW229" s="65"/>
      <c r="ACX229" s="65"/>
      <c r="ACY229" s="65"/>
      <c r="ACZ229" s="65"/>
      <c r="ADA229" s="65"/>
      <c r="ADB229" s="65"/>
      <c r="ADC229" s="65"/>
      <c r="ADD229" s="65"/>
      <c r="ADE229" s="65"/>
      <c r="ADF229" s="65"/>
      <c r="ADG229" s="65"/>
      <c r="ADH229" s="65"/>
      <c r="ADI229" s="65"/>
      <c r="ADJ229" s="65"/>
      <c r="ADK229" s="65"/>
      <c r="ADL229" s="65"/>
      <c r="ADM229" s="65"/>
      <c r="ADN229" s="65"/>
      <c r="ADO229" s="65"/>
      <c r="ADP229" s="65"/>
      <c r="ADQ229" s="65"/>
      <c r="ADR229" s="65"/>
      <c r="ADS229" s="65"/>
      <c r="ADT229" s="65"/>
      <c r="ADU229" s="65"/>
      <c r="ADV229" s="65"/>
      <c r="ADW229" s="65"/>
      <c r="ADX229" s="65"/>
      <c r="ADY229" s="65"/>
      <c r="ADZ229" s="65"/>
      <c r="AEA229" s="65"/>
      <c r="AEB229" s="65"/>
      <c r="AEC229" s="65"/>
      <c r="AED229" s="65"/>
      <c r="AEE229" s="65"/>
      <c r="AEF229" s="65"/>
      <c r="AEG229" s="65"/>
      <c r="AEH229" s="65"/>
      <c r="AEI229" s="65"/>
      <c r="AEJ229" s="65"/>
      <c r="AEK229" s="65"/>
      <c r="AEL229" s="65"/>
      <c r="AEM229" s="65"/>
      <c r="AEN229" s="65"/>
      <c r="AEO229" s="65"/>
      <c r="AEP229" s="65"/>
      <c r="AEQ229" s="65"/>
      <c r="AER229" s="65"/>
      <c r="AES229" s="65"/>
      <c r="AET229" s="65"/>
      <c r="AEU229" s="65"/>
      <c r="AEV229" s="65"/>
      <c r="AEW229" s="65"/>
      <c r="AEX229" s="65"/>
      <c r="AEY229" s="65"/>
      <c r="AEZ229" s="65"/>
      <c r="AFA229" s="65"/>
      <c r="AFB229" s="65"/>
      <c r="AFC229" s="65"/>
      <c r="AFD229" s="65"/>
      <c r="AFE229" s="65"/>
      <c r="AFF229" s="65"/>
      <c r="AFG229" s="65"/>
      <c r="AFH229" s="65"/>
      <c r="AFI229" s="65"/>
      <c r="AFJ229" s="65"/>
      <c r="AFK229" s="65"/>
      <c r="AFL229" s="65"/>
      <c r="AFM229" s="65"/>
      <c r="AFN229" s="65"/>
      <c r="AFO229" s="65"/>
      <c r="AFP229" s="65"/>
      <c r="AFQ229" s="65"/>
      <c r="AFR229" s="65"/>
      <c r="AFS229" s="65"/>
      <c r="AFT229" s="65"/>
      <c r="AFU229" s="65"/>
      <c r="AFV229" s="65"/>
      <c r="AFW229" s="65"/>
      <c r="AFX229" s="65"/>
      <c r="AFY229" s="65"/>
      <c r="AFZ229" s="65"/>
      <c r="AGA229" s="65"/>
      <c r="AGB229" s="65"/>
      <c r="AGC229" s="65"/>
      <c r="AGD229" s="65"/>
      <c r="AGE229" s="65"/>
      <c r="AGF229" s="65"/>
      <c r="AGG229" s="65"/>
      <c r="AGH229" s="65"/>
      <c r="AGI229" s="65"/>
      <c r="AGJ229" s="65"/>
      <c r="AGK229" s="65"/>
      <c r="AGL229" s="65"/>
      <c r="AGM229" s="65"/>
      <c r="AGN229" s="65"/>
      <c r="AGO229" s="65"/>
      <c r="AGP229" s="65"/>
      <c r="AGQ229" s="65"/>
      <c r="AGR229" s="65"/>
      <c r="AGS229" s="65"/>
      <c r="AGT229" s="65"/>
      <c r="AGU229" s="65"/>
      <c r="AGV229" s="65"/>
      <c r="AGW229" s="65"/>
      <c r="AGX229" s="65"/>
      <c r="AGY229" s="65"/>
      <c r="AGZ229" s="65"/>
      <c r="AHA229" s="65"/>
      <c r="AHB229" s="65"/>
      <c r="AHC229" s="65"/>
      <c r="AHD229" s="65"/>
      <c r="AHE229" s="65"/>
      <c r="AHF229" s="65"/>
      <c r="AHG229" s="65"/>
      <c r="AHH229" s="65"/>
      <c r="AHI229" s="65"/>
      <c r="AHJ229" s="65"/>
      <c r="AHK229" s="65"/>
      <c r="AHL229" s="65"/>
      <c r="AHM229" s="65"/>
      <c r="AHN229" s="65"/>
      <c r="AHO229" s="65"/>
      <c r="AHP229" s="65"/>
      <c r="AHQ229" s="65"/>
      <c r="AHR229" s="65"/>
      <c r="AHS229" s="65"/>
      <c r="AHT229" s="65"/>
      <c r="AHU229" s="65"/>
      <c r="AHV229" s="65"/>
      <c r="AHW229" s="65"/>
      <c r="AHX229" s="65"/>
      <c r="AHY229" s="65"/>
      <c r="AHZ229" s="65"/>
      <c r="AIA229" s="65"/>
      <c r="AIB229" s="65"/>
      <c r="AIC229" s="65"/>
      <c r="AID229" s="65"/>
      <c r="AIE229" s="65"/>
      <c r="AIF229" s="65"/>
      <c r="AIG229" s="65"/>
      <c r="AIH229" s="65"/>
      <c r="AII229" s="65"/>
      <c r="AIJ229" s="65"/>
      <c r="AIK229" s="65"/>
      <c r="AIL229" s="65"/>
      <c r="AIM229" s="65"/>
      <c r="AIN229" s="65"/>
      <c r="AIO229" s="65"/>
      <c r="AIP229" s="65"/>
      <c r="AIQ229" s="65"/>
      <c r="AIR229" s="65"/>
      <c r="AIS229" s="65"/>
      <c r="AIT229" s="65"/>
      <c r="AIU229" s="65"/>
      <c r="AIV229" s="65"/>
      <c r="AIW229" s="65"/>
      <c r="AIX229" s="65"/>
      <c r="AIY229" s="65"/>
      <c r="AIZ229" s="65"/>
      <c r="AJA229" s="65"/>
      <c r="AJB229" s="65"/>
      <c r="AJC229" s="65"/>
      <c r="AJD229" s="65"/>
      <c r="AJE229" s="65"/>
      <c r="AJF229" s="65"/>
      <c r="AJG229" s="65"/>
      <c r="AJH229" s="65"/>
      <c r="AJI229" s="65"/>
      <c r="AJJ229" s="65"/>
      <c r="AJK229" s="65"/>
      <c r="AJL229" s="65"/>
      <c r="AJM229" s="65"/>
      <c r="AJN229" s="65"/>
      <c r="AJO229" s="65"/>
      <c r="AJP229" s="65"/>
      <c r="AJQ229" s="65"/>
      <c r="AJR229" s="65"/>
      <c r="AJS229" s="65"/>
      <c r="AJT229" s="65"/>
      <c r="AJU229" s="65"/>
      <c r="AJV229" s="65"/>
      <c r="AJW229" s="65"/>
      <c r="AJX229" s="65"/>
      <c r="AJY229" s="65"/>
      <c r="AJZ229" s="65"/>
      <c r="AKA229" s="65"/>
      <c r="AKB229" s="65"/>
      <c r="AKC229" s="65"/>
      <c r="AKD229" s="65"/>
      <c r="AKE229" s="65"/>
      <c r="AKF229" s="65"/>
      <c r="AKG229" s="65"/>
      <c r="AKH229" s="65"/>
      <c r="AKI229" s="65"/>
      <c r="AKJ229" s="65"/>
      <c r="AKK229" s="65"/>
      <c r="AKL229" s="65"/>
      <c r="AKM229" s="65"/>
      <c r="AKN229" s="65"/>
      <c r="AKO229" s="65"/>
      <c r="AKP229" s="65"/>
      <c r="AKQ229" s="65"/>
      <c r="AKR229" s="65"/>
      <c r="AKS229" s="65"/>
      <c r="AKT229" s="65"/>
      <c r="AKU229" s="65"/>
      <c r="AKV229" s="65"/>
      <c r="AKW229" s="65"/>
      <c r="AKX229" s="65"/>
      <c r="AKY229" s="65"/>
      <c r="AKZ229" s="65"/>
      <c r="ALA229" s="65"/>
      <c r="ALB229" s="65"/>
      <c r="ALC229" s="65"/>
      <c r="ALD229" s="65"/>
      <c r="ALE229" s="65"/>
      <c r="ALF229" s="65"/>
      <c r="ALG229" s="65"/>
      <c r="ALH229" s="65"/>
      <c r="ALI229" s="65"/>
      <c r="ALJ229" s="65"/>
      <c r="ALK229" s="65"/>
      <c r="ALL229" s="65"/>
      <c r="ALM229" s="65"/>
      <c r="ALN229" s="65"/>
      <c r="ALO229" s="65"/>
      <c r="ALP229" s="65"/>
      <c r="ALQ229" s="65"/>
      <c r="ALR229" s="65"/>
      <c r="ALS229" s="65"/>
      <c r="ALT229" s="65"/>
      <c r="ALU229" s="65"/>
      <c r="ALV229" s="65"/>
      <c r="ALW229" s="65"/>
      <c r="ALX229" s="65"/>
      <c r="ALY229" s="65"/>
      <c r="ALZ229" s="65"/>
      <c r="AMA229" s="65"/>
      <c r="AMB229" s="65"/>
      <c r="AMC229" s="65"/>
      <c r="AMD229" s="65"/>
      <c r="AME229" s="65"/>
      <c r="AMF229" s="65"/>
      <c r="AMG229" s="65"/>
      <c r="AMH229" s="65"/>
      <c r="AMI229" s="65"/>
    </row>
    <row r="230" spans="1:1023" s="71" customFormat="1">
      <c r="A230" s="81" t="s">
        <v>62</v>
      </c>
      <c r="B230" s="81">
        <v>2012</v>
      </c>
      <c r="C230" s="81" t="s">
        <v>206</v>
      </c>
      <c r="D230" s="81">
        <v>372</v>
      </c>
      <c r="E230" s="81" t="s">
        <v>207</v>
      </c>
      <c r="F230" s="65">
        <v>1185</v>
      </c>
      <c r="G230" s="24" t="s">
        <v>126</v>
      </c>
      <c r="H230" s="24" t="s">
        <v>127</v>
      </c>
      <c r="I230" s="101">
        <v>1</v>
      </c>
      <c r="J230" s="65">
        <v>1</v>
      </c>
      <c r="K230" s="65">
        <v>4</v>
      </c>
      <c r="L230" s="65">
        <v>15</v>
      </c>
      <c r="M230" s="65">
        <v>2000</v>
      </c>
      <c r="N230" s="65">
        <v>8000</v>
      </c>
      <c r="O230" s="65">
        <v>500000</v>
      </c>
      <c r="P230" s="75">
        <f t="shared" si="55"/>
        <v>0.4</v>
      </c>
      <c r="Q230" s="75">
        <f t="shared" si="63"/>
        <v>1.6</v>
      </c>
      <c r="R230" s="65">
        <v>1</v>
      </c>
      <c r="S230" s="65">
        <v>1</v>
      </c>
      <c r="T230" s="65">
        <v>1</v>
      </c>
      <c r="U230" s="65">
        <v>0</v>
      </c>
      <c r="V230" s="65">
        <v>1</v>
      </c>
      <c r="W230" s="65">
        <v>0</v>
      </c>
      <c r="X230" s="76">
        <f t="shared" si="58"/>
        <v>0.66666666666666663</v>
      </c>
      <c r="Y230" s="65" t="s">
        <v>33</v>
      </c>
      <c r="Z230" s="65">
        <v>0</v>
      </c>
      <c r="AA230" s="65" t="s">
        <v>69</v>
      </c>
      <c r="AB230" s="65" t="s">
        <v>69</v>
      </c>
      <c r="AC230" s="65">
        <v>0</v>
      </c>
      <c r="AD230" s="65">
        <v>1</v>
      </c>
      <c r="AE230" s="65">
        <v>0</v>
      </c>
      <c r="AF230" s="65" t="s">
        <v>33</v>
      </c>
      <c r="AG230" s="65">
        <v>1</v>
      </c>
      <c r="AH230" s="76">
        <f t="shared" si="59"/>
        <v>0.4</v>
      </c>
      <c r="AI230" s="76">
        <f t="shared" si="60"/>
        <v>0.53333333333333333</v>
      </c>
      <c r="AJ230" s="25">
        <v>3490</v>
      </c>
      <c r="AK230" s="65">
        <v>1</v>
      </c>
      <c r="AL230" s="65">
        <v>1</v>
      </c>
      <c r="AM230" s="65" t="s">
        <v>33</v>
      </c>
      <c r="AN230" s="65">
        <v>1</v>
      </c>
      <c r="AO230" s="65">
        <v>1</v>
      </c>
      <c r="AP230" s="65" t="s">
        <v>33</v>
      </c>
      <c r="AQ230" s="65" t="s">
        <v>33</v>
      </c>
      <c r="AR230" s="65" t="s">
        <v>33</v>
      </c>
      <c r="AS230" s="65" t="s">
        <v>33</v>
      </c>
      <c r="AT230" s="65" t="s">
        <v>33</v>
      </c>
      <c r="AU230" s="65" t="s">
        <v>33</v>
      </c>
      <c r="AV230" s="65">
        <v>1</v>
      </c>
      <c r="AW230" s="65" t="s">
        <v>33</v>
      </c>
      <c r="AX230" s="65" t="s">
        <v>33</v>
      </c>
      <c r="AY230" s="65" t="s">
        <v>33</v>
      </c>
      <c r="AZ230" s="76">
        <f t="shared" si="64"/>
        <v>1</v>
      </c>
      <c r="BA230" s="65">
        <v>0</v>
      </c>
      <c r="BB230" s="65" t="s">
        <v>33</v>
      </c>
      <c r="BC230" s="65">
        <v>229</v>
      </c>
      <c r="BD230" s="65">
        <v>0</v>
      </c>
      <c r="BE230" s="65" t="s">
        <v>33</v>
      </c>
      <c r="BF230" s="65">
        <v>229</v>
      </c>
      <c r="BG230" s="65"/>
      <c r="BH230" s="65"/>
      <c r="BI230" s="65"/>
      <c r="BJ230" s="65"/>
      <c r="BK230" s="65"/>
      <c r="BL230" s="65"/>
      <c r="BM230" s="65"/>
      <c r="BN230" s="65"/>
      <c r="BO230" s="65"/>
      <c r="BP230" s="65"/>
      <c r="BQ230" s="65"/>
      <c r="BR230" s="65"/>
      <c r="BS230" s="65"/>
      <c r="BT230" s="65"/>
      <c r="BU230" s="65"/>
      <c r="BV230" s="65"/>
      <c r="BW230" s="65"/>
      <c r="BX230" s="65"/>
      <c r="BY230" s="65"/>
      <c r="BZ230" s="65"/>
      <c r="CA230" s="65"/>
      <c r="CB230" s="65"/>
      <c r="CC230" s="65"/>
      <c r="CD230" s="65"/>
      <c r="CE230" s="65"/>
      <c r="CF230" s="65"/>
      <c r="CG230" s="65"/>
      <c r="CH230" s="65"/>
      <c r="CI230" s="65"/>
      <c r="CJ230" s="65"/>
      <c r="CK230" s="65"/>
      <c r="CL230" s="65"/>
      <c r="CM230" s="65"/>
      <c r="CN230" s="65"/>
      <c r="CO230" s="65"/>
      <c r="CP230" s="65"/>
      <c r="CQ230" s="65"/>
      <c r="CR230" s="65"/>
      <c r="CS230" s="65"/>
      <c r="CT230" s="65"/>
      <c r="CU230" s="65"/>
      <c r="CV230" s="65"/>
      <c r="CW230" s="65"/>
      <c r="CX230" s="65"/>
      <c r="CY230" s="65"/>
      <c r="CZ230" s="65"/>
      <c r="DA230" s="65"/>
      <c r="DB230" s="65"/>
      <c r="DC230" s="65"/>
      <c r="DD230" s="65"/>
      <c r="DE230" s="65"/>
      <c r="DF230" s="65"/>
      <c r="DG230" s="65"/>
      <c r="DH230" s="65"/>
      <c r="DI230" s="65"/>
      <c r="DJ230" s="65"/>
      <c r="DK230" s="65"/>
      <c r="DL230" s="65"/>
      <c r="DM230" s="65"/>
      <c r="DN230" s="65"/>
      <c r="DO230" s="65"/>
      <c r="DP230" s="65"/>
      <c r="DQ230" s="65"/>
      <c r="DR230" s="65"/>
      <c r="DS230" s="65"/>
      <c r="DT230" s="65"/>
      <c r="DU230" s="65"/>
      <c r="DV230" s="65"/>
      <c r="DW230" s="65"/>
      <c r="DX230" s="65"/>
      <c r="DY230" s="65"/>
      <c r="DZ230" s="65"/>
      <c r="EA230" s="65"/>
      <c r="EB230" s="65"/>
      <c r="EC230" s="65"/>
      <c r="ED230" s="65"/>
      <c r="EE230" s="65"/>
      <c r="EF230" s="65"/>
      <c r="EG230" s="65"/>
      <c r="EH230" s="65"/>
      <c r="EI230" s="65"/>
      <c r="EJ230" s="65"/>
      <c r="EK230" s="65"/>
      <c r="EL230" s="65"/>
      <c r="EM230" s="65"/>
      <c r="EN230" s="65"/>
      <c r="EO230" s="65"/>
      <c r="EP230" s="65"/>
      <c r="EQ230" s="65"/>
      <c r="ER230" s="65"/>
      <c r="ES230" s="65"/>
      <c r="ET230" s="65"/>
      <c r="EU230" s="65"/>
      <c r="EV230" s="65"/>
      <c r="EW230" s="65"/>
      <c r="EX230" s="65"/>
      <c r="EY230" s="65"/>
      <c r="EZ230" s="65"/>
      <c r="FA230" s="65"/>
      <c r="FB230" s="65"/>
      <c r="FC230" s="65"/>
      <c r="FD230" s="65"/>
      <c r="FE230" s="65"/>
      <c r="FF230" s="65"/>
      <c r="FG230" s="65"/>
      <c r="FH230" s="65"/>
      <c r="FI230" s="65"/>
      <c r="FJ230" s="65"/>
      <c r="FK230" s="65"/>
      <c r="FL230" s="65"/>
      <c r="FM230" s="65"/>
      <c r="FN230" s="65"/>
      <c r="FO230" s="65"/>
      <c r="FP230" s="65"/>
      <c r="FQ230" s="65"/>
      <c r="FR230" s="65"/>
      <c r="FS230" s="65"/>
      <c r="FT230" s="65"/>
      <c r="FU230" s="65"/>
      <c r="FV230" s="65"/>
      <c r="FW230" s="65"/>
      <c r="FX230" s="65"/>
      <c r="FY230" s="65"/>
      <c r="FZ230" s="65"/>
      <c r="GA230" s="65"/>
      <c r="GB230" s="65"/>
      <c r="GC230" s="65"/>
      <c r="GD230" s="65"/>
      <c r="GE230" s="65"/>
      <c r="GF230" s="65"/>
      <c r="GG230" s="65"/>
      <c r="GH230" s="65"/>
      <c r="GI230" s="65"/>
      <c r="GJ230" s="65"/>
      <c r="GK230" s="65"/>
      <c r="GL230" s="65"/>
      <c r="GM230" s="65"/>
      <c r="GN230" s="65"/>
      <c r="GO230" s="65"/>
      <c r="GP230" s="65"/>
      <c r="GQ230" s="65"/>
      <c r="GR230" s="65"/>
      <c r="GS230" s="65"/>
      <c r="GT230" s="65"/>
      <c r="GU230" s="65"/>
      <c r="GV230" s="65"/>
      <c r="GW230" s="65"/>
      <c r="GX230" s="65"/>
      <c r="GY230" s="65"/>
      <c r="GZ230" s="65"/>
      <c r="HA230" s="65"/>
      <c r="HB230" s="65"/>
      <c r="HC230" s="65"/>
      <c r="HD230" s="65"/>
      <c r="HE230" s="65"/>
      <c r="HF230" s="65"/>
      <c r="HG230" s="65"/>
      <c r="HH230" s="65"/>
      <c r="HI230" s="65"/>
      <c r="HJ230" s="65"/>
      <c r="HK230" s="65"/>
      <c r="HL230" s="65"/>
      <c r="HM230" s="65"/>
      <c r="HN230" s="65"/>
      <c r="HO230" s="65"/>
      <c r="HP230" s="65"/>
      <c r="HQ230" s="65"/>
      <c r="HR230" s="65"/>
      <c r="HS230" s="65"/>
      <c r="HT230" s="65"/>
      <c r="HU230" s="65"/>
      <c r="HV230" s="65"/>
      <c r="HW230" s="65"/>
      <c r="HX230" s="65"/>
      <c r="HY230" s="65"/>
      <c r="HZ230" s="65"/>
      <c r="IA230" s="65"/>
      <c r="IB230" s="65"/>
      <c r="IC230" s="65"/>
      <c r="ID230" s="65"/>
      <c r="IE230" s="65"/>
      <c r="IF230" s="65"/>
      <c r="IG230" s="65"/>
      <c r="IH230" s="65"/>
      <c r="II230" s="65"/>
      <c r="IJ230" s="65"/>
      <c r="IK230" s="65"/>
      <c r="IL230" s="65"/>
      <c r="IM230" s="65"/>
      <c r="IN230" s="65"/>
      <c r="IO230" s="65"/>
      <c r="IP230" s="65"/>
      <c r="IQ230" s="65"/>
      <c r="IR230" s="65"/>
      <c r="IS230" s="65"/>
      <c r="IT230" s="65"/>
      <c r="IU230" s="65"/>
      <c r="IV230" s="65"/>
      <c r="IW230" s="65"/>
      <c r="IX230" s="65"/>
      <c r="IY230" s="65"/>
      <c r="IZ230" s="65"/>
      <c r="JA230" s="65"/>
      <c r="JB230" s="65"/>
      <c r="JC230" s="65"/>
      <c r="JD230" s="65"/>
      <c r="JE230" s="65"/>
      <c r="JF230" s="65"/>
      <c r="JG230" s="65"/>
      <c r="JH230" s="65"/>
      <c r="JI230" s="65"/>
      <c r="JJ230" s="65"/>
      <c r="JK230" s="65"/>
      <c r="JL230" s="65"/>
      <c r="JM230" s="65"/>
      <c r="JN230" s="65"/>
      <c r="JO230" s="65"/>
      <c r="JP230" s="65"/>
      <c r="JQ230" s="65"/>
      <c r="JR230" s="65"/>
      <c r="JS230" s="65"/>
      <c r="JT230" s="65"/>
      <c r="JU230" s="65"/>
      <c r="JV230" s="65"/>
      <c r="JW230" s="65"/>
      <c r="JX230" s="65"/>
      <c r="JY230" s="65"/>
      <c r="JZ230" s="65"/>
      <c r="KA230" s="65"/>
      <c r="KB230" s="65"/>
      <c r="KC230" s="65"/>
      <c r="KD230" s="65"/>
      <c r="KE230" s="65"/>
      <c r="KF230" s="65"/>
      <c r="KG230" s="65"/>
      <c r="KH230" s="65"/>
      <c r="KI230" s="65"/>
      <c r="KJ230" s="65"/>
      <c r="KK230" s="65"/>
      <c r="KL230" s="65"/>
      <c r="KM230" s="65"/>
      <c r="KN230" s="65"/>
      <c r="KO230" s="65"/>
      <c r="KP230" s="65"/>
      <c r="KQ230" s="65"/>
      <c r="KR230" s="65"/>
      <c r="KS230" s="65"/>
      <c r="KT230" s="65"/>
      <c r="KU230" s="65"/>
      <c r="KV230" s="65"/>
      <c r="KW230" s="65"/>
      <c r="KX230" s="65"/>
      <c r="KY230" s="65"/>
      <c r="KZ230" s="65"/>
      <c r="LA230" s="65"/>
      <c r="LB230" s="65"/>
      <c r="LC230" s="65"/>
      <c r="LD230" s="65"/>
      <c r="LE230" s="65"/>
      <c r="LF230" s="65"/>
      <c r="LG230" s="65"/>
      <c r="LH230" s="65"/>
      <c r="LI230" s="65"/>
      <c r="LJ230" s="65"/>
      <c r="LK230" s="65"/>
      <c r="LL230" s="65"/>
      <c r="LM230" s="65"/>
      <c r="LN230" s="65"/>
      <c r="LO230" s="65"/>
      <c r="LP230" s="65"/>
      <c r="LQ230" s="65"/>
      <c r="LR230" s="65"/>
      <c r="LS230" s="65"/>
      <c r="LT230" s="65"/>
      <c r="LU230" s="65"/>
      <c r="LV230" s="65"/>
      <c r="LW230" s="65"/>
      <c r="LX230" s="65"/>
      <c r="LY230" s="65"/>
      <c r="LZ230" s="65"/>
      <c r="MA230" s="65"/>
      <c r="MB230" s="65"/>
      <c r="MC230" s="65"/>
      <c r="MD230" s="65"/>
      <c r="ME230" s="65"/>
      <c r="MF230" s="65"/>
      <c r="MG230" s="65"/>
      <c r="MH230" s="65"/>
      <c r="MI230" s="65"/>
      <c r="MJ230" s="65"/>
      <c r="MK230" s="65"/>
      <c r="ML230" s="65"/>
      <c r="MM230" s="65"/>
      <c r="MN230" s="65"/>
      <c r="MO230" s="65"/>
      <c r="MP230" s="65"/>
      <c r="MQ230" s="65"/>
      <c r="MR230" s="65"/>
      <c r="MS230" s="65"/>
      <c r="MT230" s="65"/>
      <c r="MU230" s="65"/>
      <c r="MV230" s="65"/>
      <c r="MW230" s="65"/>
      <c r="MX230" s="65"/>
      <c r="MY230" s="65"/>
      <c r="MZ230" s="65"/>
      <c r="NA230" s="65"/>
      <c r="NB230" s="65"/>
      <c r="NC230" s="65"/>
      <c r="ND230" s="65"/>
      <c r="NE230" s="65"/>
      <c r="NF230" s="65"/>
      <c r="NG230" s="65"/>
      <c r="NH230" s="65"/>
      <c r="NI230" s="65"/>
      <c r="NJ230" s="65"/>
      <c r="NK230" s="65"/>
      <c r="NL230" s="65"/>
      <c r="NM230" s="65"/>
      <c r="NN230" s="65"/>
      <c r="NO230" s="65"/>
      <c r="NP230" s="65"/>
      <c r="NQ230" s="65"/>
      <c r="NR230" s="65"/>
      <c r="NS230" s="65"/>
      <c r="NT230" s="65"/>
      <c r="NU230" s="65"/>
      <c r="NV230" s="65"/>
      <c r="NW230" s="65"/>
      <c r="NX230" s="65"/>
      <c r="NY230" s="65"/>
      <c r="NZ230" s="65"/>
      <c r="OA230" s="65"/>
      <c r="OB230" s="65"/>
      <c r="OC230" s="65"/>
      <c r="OD230" s="65"/>
      <c r="OE230" s="65"/>
      <c r="OF230" s="65"/>
      <c r="OG230" s="65"/>
      <c r="OH230" s="65"/>
      <c r="OI230" s="65"/>
      <c r="OJ230" s="65"/>
      <c r="OK230" s="65"/>
      <c r="OL230" s="65"/>
      <c r="OM230" s="65"/>
      <c r="ON230" s="65"/>
      <c r="OO230" s="65"/>
      <c r="OP230" s="65"/>
      <c r="OQ230" s="65"/>
      <c r="OR230" s="65"/>
      <c r="OS230" s="65"/>
      <c r="OT230" s="65"/>
      <c r="OU230" s="65"/>
      <c r="OV230" s="65"/>
      <c r="OW230" s="65"/>
      <c r="OX230" s="65"/>
      <c r="OY230" s="65"/>
      <c r="OZ230" s="65"/>
      <c r="PA230" s="65"/>
      <c r="PB230" s="65"/>
      <c r="PC230" s="65"/>
      <c r="PD230" s="65"/>
      <c r="PE230" s="65"/>
      <c r="PF230" s="65"/>
      <c r="PG230" s="65"/>
      <c r="PH230" s="65"/>
      <c r="PI230" s="65"/>
      <c r="PJ230" s="65"/>
      <c r="PK230" s="65"/>
      <c r="PL230" s="65"/>
      <c r="PM230" s="65"/>
      <c r="PN230" s="65"/>
      <c r="PO230" s="65"/>
      <c r="PP230" s="65"/>
      <c r="PQ230" s="65"/>
      <c r="PR230" s="65"/>
      <c r="PS230" s="65"/>
      <c r="PT230" s="65"/>
      <c r="PU230" s="65"/>
      <c r="PV230" s="65"/>
      <c r="PW230" s="65"/>
      <c r="PX230" s="65"/>
      <c r="PY230" s="65"/>
      <c r="PZ230" s="65"/>
      <c r="QA230" s="65"/>
      <c r="QB230" s="65"/>
      <c r="QC230" s="65"/>
      <c r="QD230" s="65"/>
      <c r="QE230" s="65"/>
      <c r="QF230" s="65"/>
      <c r="QG230" s="65"/>
      <c r="QH230" s="65"/>
      <c r="QI230" s="65"/>
      <c r="QJ230" s="65"/>
      <c r="QK230" s="65"/>
      <c r="QL230" s="65"/>
      <c r="QM230" s="65"/>
      <c r="QN230" s="65"/>
      <c r="QO230" s="65"/>
      <c r="QP230" s="65"/>
      <c r="QQ230" s="65"/>
      <c r="QR230" s="65"/>
      <c r="QS230" s="65"/>
      <c r="QT230" s="65"/>
      <c r="QU230" s="65"/>
      <c r="QV230" s="65"/>
      <c r="QW230" s="65"/>
      <c r="QX230" s="65"/>
      <c r="QY230" s="65"/>
      <c r="QZ230" s="65"/>
      <c r="RA230" s="65"/>
      <c r="RB230" s="65"/>
      <c r="RC230" s="65"/>
      <c r="RD230" s="65"/>
      <c r="RE230" s="65"/>
      <c r="RF230" s="65"/>
      <c r="RG230" s="65"/>
      <c r="RH230" s="65"/>
      <c r="RI230" s="65"/>
      <c r="RJ230" s="65"/>
      <c r="RK230" s="65"/>
      <c r="RL230" s="65"/>
      <c r="RM230" s="65"/>
      <c r="RN230" s="65"/>
      <c r="RO230" s="65"/>
      <c r="RP230" s="65"/>
      <c r="RQ230" s="65"/>
      <c r="RR230" s="65"/>
      <c r="RS230" s="65"/>
      <c r="RT230" s="65"/>
      <c r="RU230" s="65"/>
      <c r="RV230" s="65"/>
      <c r="RW230" s="65"/>
      <c r="RX230" s="65"/>
      <c r="RY230" s="65"/>
      <c r="RZ230" s="65"/>
      <c r="SA230" s="65"/>
      <c r="SB230" s="65"/>
      <c r="SC230" s="65"/>
      <c r="SD230" s="65"/>
      <c r="SE230" s="65"/>
      <c r="SF230" s="65"/>
      <c r="SG230" s="65"/>
      <c r="SH230" s="65"/>
      <c r="SI230" s="65"/>
      <c r="SJ230" s="65"/>
      <c r="SK230" s="65"/>
      <c r="SL230" s="65"/>
      <c r="SM230" s="65"/>
      <c r="SN230" s="65"/>
      <c r="SO230" s="65"/>
      <c r="SP230" s="65"/>
      <c r="SQ230" s="65"/>
      <c r="SR230" s="65"/>
      <c r="SS230" s="65"/>
      <c r="ST230" s="65"/>
      <c r="SU230" s="65"/>
      <c r="SV230" s="65"/>
      <c r="SW230" s="65"/>
      <c r="SX230" s="65"/>
      <c r="SY230" s="65"/>
      <c r="SZ230" s="65"/>
      <c r="TA230" s="65"/>
      <c r="TB230" s="65"/>
      <c r="TC230" s="65"/>
      <c r="TD230" s="65"/>
      <c r="TE230" s="65"/>
      <c r="TF230" s="65"/>
      <c r="TG230" s="65"/>
      <c r="TH230" s="65"/>
      <c r="TI230" s="65"/>
      <c r="TJ230" s="65"/>
      <c r="TK230" s="65"/>
      <c r="TL230" s="65"/>
      <c r="TM230" s="65"/>
      <c r="TN230" s="65"/>
      <c r="TO230" s="65"/>
      <c r="TP230" s="65"/>
      <c r="TQ230" s="65"/>
      <c r="TR230" s="65"/>
      <c r="TS230" s="65"/>
      <c r="TT230" s="65"/>
      <c r="TU230" s="65"/>
      <c r="TV230" s="65"/>
      <c r="TW230" s="65"/>
      <c r="TX230" s="65"/>
      <c r="TY230" s="65"/>
      <c r="TZ230" s="65"/>
      <c r="UA230" s="65"/>
      <c r="UB230" s="65"/>
      <c r="UC230" s="65"/>
      <c r="UD230" s="65"/>
      <c r="UE230" s="65"/>
      <c r="UF230" s="65"/>
      <c r="UG230" s="65"/>
      <c r="UH230" s="65"/>
      <c r="UI230" s="65"/>
      <c r="UJ230" s="65"/>
      <c r="UK230" s="65"/>
      <c r="UL230" s="65"/>
      <c r="UM230" s="65"/>
      <c r="UN230" s="65"/>
      <c r="UO230" s="65"/>
      <c r="UP230" s="65"/>
      <c r="UQ230" s="65"/>
      <c r="UR230" s="65"/>
      <c r="US230" s="65"/>
      <c r="UT230" s="65"/>
      <c r="UU230" s="65"/>
      <c r="UV230" s="65"/>
      <c r="UW230" s="65"/>
      <c r="UX230" s="65"/>
      <c r="UY230" s="65"/>
      <c r="UZ230" s="65"/>
      <c r="VA230" s="65"/>
      <c r="VB230" s="65"/>
      <c r="VC230" s="65"/>
      <c r="VD230" s="65"/>
      <c r="VE230" s="65"/>
      <c r="VF230" s="65"/>
      <c r="VG230" s="65"/>
      <c r="VH230" s="65"/>
      <c r="VI230" s="65"/>
      <c r="VJ230" s="65"/>
      <c r="VK230" s="65"/>
      <c r="VL230" s="65"/>
      <c r="VM230" s="65"/>
      <c r="VN230" s="65"/>
      <c r="VO230" s="65"/>
      <c r="VP230" s="65"/>
      <c r="VQ230" s="65"/>
      <c r="VR230" s="65"/>
      <c r="VS230" s="65"/>
      <c r="VT230" s="65"/>
      <c r="VU230" s="65"/>
      <c r="VV230" s="65"/>
      <c r="VW230" s="65"/>
      <c r="VX230" s="65"/>
      <c r="VY230" s="65"/>
      <c r="VZ230" s="65"/>
      <c r="WA230" s="65"/>
      <c r="WB230" s="65"/>
      <c r="WC230" s="65"/>
      <c r="WD230" s="65"/>
      <c r="WE230" s="65"/>
      <c r="WF230" s="65"/>
      <c r="WG230" s="65"/>
      <c r="WH230" s="65"/>
      <c r="WI230" s="65"/>
      <c r="WJ230" s="65"/>
      <c r="WK230" s="65"/>
      <c r="WL230" s="65"/>
      <c r="WM230" s="65"/>
      <c r="WN230" s="65"/>
      <c r="WO230" s="65"/>
      <c r="WP230" s="65"/>
      <c r="WQ230" s="65"/>
      <c r="WR230" s="65"/>
      <c r="WS230" s="65"/>
      <c r="WT230" s="65"/>
      <c r="WU230" s="65"/>
      <c r="WV230" s="65"/>
      <c r="WW230" s="65"/>
      <c r="WX230" s="65"/>
      <c r="WY230" s="65"/>
      <c r="WZ230" s="65"/>
      <c r="XA230" s="65"/>
      <c r="XB230" s="65"/>
      <c r="XC230" s="65"/>
      <c r="XD230" s="65"/>
      <c r="XE230" s="65"/>
      <c r="XF230" s="65"/>
      <c r="XG230" s="65"/>
      <c r="XH230" s="65"/>
      <c r="XI230" s="65"/>
      <c r="XJ230" s="65"/>
      <c r="XK230" s="65"/>
      <c r="XL230" s="65"/>
      <c r="XM230" s="65"/>
      <c r="XN230" s="65"/>
      <c r="XO230" s="65"/>
      <c r="XP230" s="65"/>
      <c r="XQ230" s="65"/>
      <c r="XR230" s="65"/>
      <c r="XS230" s="65"/>
      <c r="XT230" s="65"/>
      <c r="XU230" s="65"/>
      <c r="XV230" s="65"/>
      <c r="XW230" s="65"/>
      <c r="XX230" s="65"/>
      <c r="XY230" s="65"/>
      <c r="XZ230" s="65"/>
      <c r="YA230" s="65"/>
      <c r="YB230" s="65"/>
      <c r="YC230" s="65"/>
      <c r="YD230" s="65"/>
      <c r="YE230" s="65"/>
      <c r="YF230" s="65"/>
      <c r="YG230" s="65"/>
      <c r="YH230" s="65"/>
      <c r="YI230" s="65"/>
      <c r="YJ230" s="65"/>
      <c r="YK230" s="65"/>
      <c r="YL230" s="65"/>
      <c r="YM230" s="65"/>
      <c r="YN230" s="65"/>
      <c r="YO230" s="65"/>
      <c r="YP230" s="65"/>
      <c r="YQ230" s="65"/>
      <c r="YR230" s="65"/>
      <c r="YS230" s="65"/>
      <c r="YT230" s="65"/>
      <c r="YU230" s="65"/>
      <c r="YV230" s="65"/>
      <c r="YW230" s="65"/>
      <c r="YX230" s="65"/>
      <c r="YY230" s="65"/>
      <c r="YZ230" s="65"/>
      <c r="ZA230" s="65"/>
      <c r="ZB230" s="65"/>
      <c r="ZC230" s="65"/>
      <c r="ZD230" s="65"/>
      <c r="ZE230" s="65"/>
      <c r="ZF230" s="65"/>
      <c r="ZG230" s="65"/>
      <c r="ZH230" s="65"/>
      <c r="ZI230" s="65"/>
      <c r="ZJ230" s="65"/>
      <c r="ZK230" s="65"/>
      <c r="ZL230" s="65"/>
      <c r="ZM230" s="65"/>
      <c r="ZN230" s="65"/>
      <c r="ZO230" s="65"/>
      <c r="ZP230" s="65"/>
      <c r="ZQ230" s="65"/>
      <c r="ZR230" s="65"/>
      <c r="ZS230" s="65"/>
      <c r="ZT230" s="65"/>
      <c r="ZU230" s="65"/>
      <c r="ZV230" s="65"/>
      <c r="ZW230" s="65"/>
      <c r="ZX230" s="65"/>
      <c r="ZY230" s="65"/>
      <c r="ZZ230" s="65"/>
      <c r="AAA230" s="65"/>
      <c r="AAB230" s="65"/>
      <c r="AAC230" s="65"/>
      <c r="AAD230" s="65"/>
      <c r="AAE230" s="65"/>
      <c r="AAF230" s="65"/>
      <c r="AAG230" s="65"/>
      <c r="AAH230" s="65"/>
      <c r="AAI230" s="65"/>
      <c r="AAJ230" s="65"/>
      <c r="AAK230" s="65"/>
      <c r="AAL230" s="65"/>
      <c r="AAM230" s="65"/>
      <c r="AAN230" s="65"/>
      <c r="AAO230" s="65"/>
      <c r="AAP230" s="65"/>
      <c r="AAQ230" s="65"/>
      <c r="AAR230" s="65"/>
      <c r="AAS230" s="65"/>
      <c r="AAT230" s="65"/>
      <c r="AAU230" s="65"/>
      <c r="AAV230" s="65"/>
      <c r="AAW230" s="65"/>
      <c r="AAX230" s="65"/>
      <c r="AAY230" s="65"/>
      <c r="AAZ230" s="65"/>
      <c r="ABA230" s="65"/>
      <c r="ABB230" s="65"/>
      <c r="ABC230" s="65"/>
      <c r="ABD230" s="65"/>
      <c r="ABE230" s="65"/>
      <c r="ABF230" s="65"/>
      <c r="ABG230" s="65"/>
      <c r="ABH230" s="65"/>
      <c r="ABI230" s="65"/>
      <c r="ABJ230" s="65"/>
      <c r="ABK230" s="65"/>
      <c r="ABL230" s="65"/>
      <c r="ABM230" s="65"/>
      <c r="ABN230" s="65"/>
      <c r="ABO230" s="65"/>
      <c r="ABP230" s="65"/>
      <c r="ABQ230" s="65"/>
      <c r="ABR230" s="65"/>
      <c r="ABS230" s="65"/>
      <c r="ABT230" s="65"/>
      <c r="ABU230" s="65"/>
      <c r="ABV230" s="65"/>
      <c r="ABW230" s="65"/>
      <c r="ABX230" s="65"/>
      <c r="ABY230" s="65"/>
      <c r="ABZ230" s="65"/>
      <c r="ACA230" s="65"/>
      <c r="ACB230" s="65"/>
      <c r="ACC230" s="65"/>
      <c r="ACD230" s="65"/>
      <c r="ACE230" s="65"/>
      <c r="ACF230" s="65"/>
      <c r="ACG230" s="65"/>
      <c r="ACH230" s="65"/>
      <c r="ACI230" s="65"/>
      <c r="ACJ230" s="65"/>
      <c r="ACK230" s="65"/>
      <c r="ACL230" s="65"/>
      <c r="ACM230" s="65"/>
      <c r="ACN230" s="65"/>
      <c r="ACO230" s="65"/>
      <c r="ACP230" s="65"/>
      <c r="ACQ230" s="65"/>
      <c r="ACR230" s="65"/>
      <c r="ACS230" s="65"/>
      <c r="ACT230" s="65"/>
      <c r="ACU230" s="65"/>
      <c r="ACV230" s="65"/>
      <c r="ACW230" s="65"/>
      <c r="ACX230" s="65"/>
      <c r="ACY230" s="65"/>
      <c r="ACZ230" s="65"/>
      <c r="ADA230" s="65"/>
      <c r="ADB230" s="65"/>
      <c r="ADC230" s="65"/>
      <c r="ADD230" s="65"/>
      <c r="ADE230" s="65"/>
      <c r="ADF230" s="65"/>
      <c r="ADG230" s="65"/>
      <c r="ADH230" s="65"/>
      <c r="ADI230" s="65"/>
      <c r="ADJ230" s="65"/>
      <c r="ADK230" s="65"/>
      <c r="ADL230" s="65"/>
      <c r="ADM230" s="65"/>
      <c r="ADN230" s="65"/>
      <c r="ADO230" s="65"/>
      <c r="ADP230" s="65"/>
      <c r="ADQ230" s="65"/>
      <c r="ADR230" s="65"/>
      <c r="ADS230" s="65"/>
      <c r="ADT230" s="65"/>
      <c r="ADU230" s="65"/>
      <c r="ADV230" s="65"/>
      <c r="ADW230" s="65"/>
      <c r="ADX230" s="65"/>
      <c r="ADY230" s="65"/>
      <c r="ADZ230" s="65"/>
      <c r="AEA230" s="65"/>
      <c r="AEB230" s="65"/>
      <c r="AEC230" s="65"/>
      <c r="AED230" s="65"/>
      <c r="AEE230" s="65"/>
      <c r="AEF230" s="65"/>
      <c r="AEG230" s="65"/>
      <c r="AEH230" s="65"/>
      <c r="AEI230" s="65"/>
      <c r="AEJ230" s="65"/>
      <c r="AEK230" s="65"/>
      <c r="AEL230" s="65"/>
      <c r="AEM230" s="65"/>
      <c r="AEN230" s="65"/>
      <c r="AEO230" s="65"/>
      <c r="AEP230" s="65"/>
      <c r="AEQ230" s="65"/>
      <c r="AER230" s="65"/>
      <c r="AES230" s="65"/>
      <c r="AET230" s="65"/>
      <c r="AEU230" s="65"/>
      <c r="AEV230" s="65"/>
      <c r="AEW230" s="65"/>
      <c r="AEX230" s="65"/>
      <c r="AEY230" s="65"/>
      <c r="AEZ230" s="65"/>
      <c r="AFA230" s="65"/>
      <c r="AFB230" s="65"/>
      <c r="AFC230" s="65"/>
      <c r="AFD230" s="65"/>
      <c r="AFE230" s="65"/>
      <c r="AFF230" s="65"/>
      <c r="AFG230" s="65"/>
      <c r="AFH230" s="65"/>
      <c r="AFI230" s="65"/>
      <c r="AFJ230" s="65"/>
      <c r="AFK230" s="65"/>
      <c r="AFL230" s="65"/>
      <c r="AFM230" s="65"/>
      <c r="AFN230" s="65"/>
      <c r="AFO230" s="65"/>
      <c r="AFP230" s="65"/>
      <c r="AFQ230" s="65"/>
      <c r="AFR230" s="65"/>
      <c r="AFS230" s="65"/>
      <c r="AFT230" s="65"/>
      <c r="AFU230" s="65"/>
      <c r="AFV230" s="65"/>
      <c r="AFW230" s="65"/>
      <c r="AFX230" s="65"/>
      <c r="AFY230" s="65"/>
      <c r="AFZ230" s="65"/>
      <c r="AGA230" s="65"/>
      <c r="AGB230" s="65"/>
      <c r="AGC230" s="65"/>
      <c r="AGD230" s="65"/>
      <c r="AGE230" s="65"/>
      <c r="AGF230" s="65"/>
      <c r="AGG230" s="65"/>
      <c r="AGH230" s="65"/>
      <c r="AGI230" s="65"/>
      <c r="AGJ230" s="65"/>
      <c r="AGK230" s="65"/>
      <c r="AGL230" s="65"/>
      <c r="AGM230" s="65"/>
      <c r="AGN230" s="65"/>
      <c r="AGO230" s="65"/>
      <c r="AGP230" s="65"/>
      <c r="AGQ230" s="65"/>
      <c r="AGR230" s="65"/>
      <c r="AGS230" s="65"/>
      <c r="AGT230" s="65"/>
      <c r="AGU230" s="65"/>
      <c r="AGV230" s="65"/>
      <c r="AGW230" s="65"/>
      <c r="AGX230" s="65"/>
      <c r="AGY230" s="65"/>
      <c r="AGZ230" s="65"/>
      <c r="AHA230" s="65"/>
      <c r="AHB230" s="65"/>
      <c r="AHC230" s="65"/>
      <c r="AHD230" s="65"/>
      <c r="AHE230" s="65"/>
      <c r="AHF230" s="65"/>
      <c r="AHG230" s="65"/>
      <c r="AHH230" s="65"/>
      <c r="AHI230" s="65"/>
      <c r="AHJ230" s="65"/>
      <c r="AHK230" s="65"/>
      <c r="AHL230" s="65"/>
      <c r="AHM230" s="65"/>
      <c r="AHN230" s="65"/>
      <c r="AHO230" s="65"/>
      <c r="AHP230" s="65"/>
      <c r="AHQ230" s="65"/>
      <c r="AHR230" s="65"/>
      <c r="AHS230" s="65"/>
      <c r="AHT230" s="65"/>
      <c r="AHU230" s="65"/>
      <c r="AHV230" s="65"/>
      <c r="AHW230" s="65"/>
      <c r="AHX230" s="65"/>
      <c r="AHY230" s="65"/>
      <c r="AHZ230" s="65"/>
      <c r="AIA230" s="65"/>
      <c r="AIB230" s="65"/>
      <c r="AIC230" s="65"/>
      <c r="AID230" s="65"/>
      <c r="AIE230" s="65"/>
      <c r="AIF230" s="65"/>
      <c r="AIG230" s="65"/>
      <c r="AIH230" s="65"/>
      <c r="AII230" s="65"/>
      <c r="AIJ230" s="65"/>
      <c r="AIK230" s="65"/>
      <c r="AIL230" s="65"/>
      <c r="AIM230" s="65"/>
      <c r="AIN230" s="65"/>
      <c r="AIO230" s="65"/>
      <c r="AIP230" s="65"/>
      <c r="AIQ230" s="65"/>
      <c r="AIR230" s="65"/>
      <c r="AIS230" s="65"/>
      <c r="AIT230" s="65"/>
      <c r="AIU230" s="65"/>
      <c r="AIV230" s="65"/>
      <c r="AIW230" s="65"/>
      <c r="AIX230" s="65"/>
      <c r="AIY230" s="65"/>
      <c r="AIZ230" s="65"/>
      <c r="AJA230" s="65"/>
      <c r="AJB230" s="65"/>
      <c r="AJC230" s="65"/>
      <c r="AJD230" s="65"/>
      <c r="AJE230" s="65"/>
      <c r="AJF230" s="65"/>
      <c r="AJG230" s="65"/>
      <c r="AJH230" s="65"/>
      <c r="AJI230" s="65"/>
      <c r="AJJ230" s="65"/>
      <c r="AJK230" s="65"/>
      <c r="AJL230" s="65"/>
      <c r="AJM230" s="65"/>
      <c r="AJN230" s="65"/>
      <c r="AJO230" s="65"/>
      <c r="AJP230" s="65"/>
      <c r="AJQ230" s="65"/>
      <c r="AJR230" s="65"/>
      <c r="AJS230" s="65"/>
      <c r="AJT230" s="65"/>
      <c r="AJU230" s="65"/>
      <c r="AJV230" s="65"/>
      <c r="AJW230" s="65"/>
      <c r="AJX230" s="65"/>
      <c r="AJY230" s="65"/>
      <c r="AJZ230" s="65"/>
      <c r="AKA230" s="65"/>
      <c r="AKB230" s="65"/>
      <c r="AKC230" s="65"/>
      <c r="AKD230" s="65"/>
      <c r="AKE230" s="65"/>
      <c r="AKF230" s="65"/>
      <c r="AKG230" s="65"/>
      <c r="AKH230" s="65"/>
      <c r="AKI230" s="65"/>
      <c r="AKJ230" s="65"/>
      <c r="AKK230" s="65"/>
      <c r="AKL230" s="65"/>
      <c r="AKM230" s="65"/>
      <c r="AKN230" s="65"/>
      <c r="AKO230" s="65"/>
      <c r="AKP230" s="65"/>
      <c r="AKQ230" s="65"/>
      <c r="AKR230" s="65"/>
      <c r="AKS230" s="65"/>
      <c r="AKT230" s="65"/>
      <c r="AKU230" s="65"/>
      <c r="AKV230" s="65"/>
      <c r="AKW230" s="65"/>
      <c r="AKX230" s="65"/>
      <c r="AKY230" s="65"/>
      <c r="AKZ230" s="65"/>
      <c r="ALA230" s="65"/>
      <c r="ALB230" s="65"/>
      <c r="ALC230" s="65"/>
      <c r="ALD230" s="65"/>
      <c r="ALE230" s="65"/>
      <c r="ALF230" s="65"/>
      <c r="ALG230" s="65"/>
      <c r="ALH230" s="65"/>
      <c r="ALI230" s="65"/>
      <c r="ALJ230" s="65"/>
      <c r="ALK230" s="65"/>
      <c r="ALL230" s="65"/>
      <c r="ALM230" s="65"/>
      <c r="ALN230" s="65"/>
      <c r="ALO230" s="65"/>
      <c r="ALP230" s="65"/>
      <c r="ALQ230" s="65"/>
      <c r="ALR230" s="65"/>
      <c r="ALS230" s="65"/>
      <c r="ALT230" s="65"/>
      <c r="ALU230" s="65"/>
      <c r="ALV230" s="65"/>
      <c r="ALW230" s="65"/>
      <c r="ALX230" s="65"/>
      <c r="ALY230" s="65"/>
      <c r="ALZ230" s="65"/>
      <c r="AMA230" s="65"/>
      <c r="AMB230" s="65"/>
      <c r="AMC230" s="65"/>
      <c r="AMD230" s="65"/>
      <c r="AME230" s="65"/>
      <c r="AMF230" s="65"/>
      <c r="AMG230" s="65"/>
      <c r="AMH230" s="65"/>
      <c r="AMI230" s="65"/>
    </row>
    <row r="231" spans="1:1023" s="63" customFormat="1">
      <c r="A231" s="63" t="s">
        <v>129</v>
      </c>
      <c r="B231" s="81">
        <v>1996</v>
      </c>
      <c r="C231" s="63" t="s">
        <v>208</v>
      </c>
      <c r="D231" s="81">
        <v>90</v>
      </c>
      <c r="E231" s="96" t="s">
        <v>263</v>
      </c>
      <c r="F231" s="65" t="s">
        <v>209</v>
      </c>
      <c r="G231" s="24" t="s">
        <v>154</v>
      </c>
      <c r="H231" s="51" t="s">
        <v>113</v>
      </c>
      <c r="I231" s="101">
        <v>1</v>
      </c>
      <c r="J231" s="65">
        <v>1</v>
      </c>
      <c r="K231" s="65">
        <v>1</v>
      </c>
      <c r="L231" s="65">
        <v>372</v>
      </c>
      <c r="M231" s="65">
        <v>3000</v>
      </c>
      <c r="N231" s="52">
        <v>200000</v>
      </c>
      <c r="O231" s="52">
        <v>4600000</v>
      </c>
      <c r="P231" s="75">
        <f t="shared" ref="P231:P247" si="65">M231/O231*100</f>
        <v>6.5217391304347838E-2</v>
      </c>
      <c r="Q231" s="75">
        <f t="shared" ref="Q231:Q247" si="66">N231/O231*100</f>
        <v>4.3478260869565215</v>
      </c>
      <c r="R231" s="65">
        <v>0</v>
      </c>
      <c r="S231" s="65">
        <v>-1</v>
      </c>
      <c r="T231" s="65">
        <v>-1</v>
      </c>
      <c r="U231" s="65">
        <v>-1</v>
      </c>
      <c r="V231" s="65">
        <v>0</v>
      </c>
      <c r="W231" s="65">
        <v>0</v>
      </c>
      <c r="X231" s="76">
        <f t="shared" ref="X231:X236" si="67">AVERAGE(R231:W231)</f>
        <v>-0.5</v>
      </c>
      <c r="Y231" s="65">
        <v>-1</v>
      </c>
      <c r="Z231" s="65">
        <v>0</v>
      </c>
      <c r="AA231" s="65">
        <v>0</v>
      </c>
      <c r="AB231" s="65" t="s">
        <v>69</v>
      </c>
      <c r="AC231" s="65">
        <v>-1</v>
      </c>
      <c r="AD231" s="65">
        <v>0</v>
      </c>
      <c r="AE231" s="65">
        <v>0</v>
      </c>
      <c r="AF231" s="65" t="s">
        <v>33</v>
      </c>
      <c r="AG231" s="65" t="s">
        <v>33</v>
      </c>
      <c r="AH231" s="76">
        <f t="shared" ref="AH231:AH236" si="68">AVERAGE(Y231:AG231)</f>
        <v>-0.33333333333333331</v>
      </c>
      <c r="AI231" s="76">
        <f t="shared" ref="AI231:AI247" si="69">AVERAGE(X231, AH231)</f>
        <v>-0.41666666666666663</v>
      </c>
      <c r="AJ231" s="25">
        <v>1545</v>
      </c>
      <c r="AK231" s="65" t="s">
        <v>78</v>
      </c>
      <c r="AL231" s="65" t="s">
        <v>33</v>
      </c>
      <c r="AM231" s="65" t="s">
        <v>33</v>
      </c>
      <c r="AN231" s="65">
        <v>0</v>
      </c>
      <c r="AO231" s="65" t="s">
        <v>33</v>
      </c>
      <c r="AP231" s="65" t="s">
        <v>33</v>
      </c>
      <c r="AQ231" s="65" t="s">
        <v>33</v>
      </c>
      <c r="AR231" s="65">
        <v>-1</v>
      </c>
      <c r="AS231" s="65">
        <v>-1</v>
      </c>
      <c r="AT231" s="65" t="s">
        <v>33</v>
      </c>
      <c r="AU231" s="65" t="s">
        <v>33</v>
      </c>
      <c r="AV231" s="65" t="s">
        <v>33</v>
      </c>
      <c r="AW231" s="65" t="s">
        <v>33</v>
      </c>
      <c r="AX231" s="65" t="s">
        <v>33</v>
      </c>
      <c r="AY231" s="65" t="s">
        <v>33</v>
      </c>
      <c r="AZ231" s="76">
        <f t="shared" ref="AZ231:AZ245" si="70">AVERAGE(AK231:AY231)</f>
        <v>-0.66666666666666663</v>
      </c>
      <c r="BA231" s="65">
        <v>0</v>
      </c>
      <c r="BB231" s="65" t="s">
        <v>33</v>
      </c>
      <c r="BC231" s="65">
        <v>12</v>
      </c>
      <c r="BD231" s="65">
        <v>0</v>
      </c>
      <c r="BE231" s="65" t="s">
        <v>33</v>
      </c>
      <c r="BF231" s="65">
        <v>12</v>
      </c>
    </row>
    <row r="232" spans="1:1023" s="63" customFormat="1">
      <c r="A232" s="63" t="s">
        <v>129</v>
      </c>
      <c r="B232" s="81">
        <v>1997</v>
      </c>
      <c r="C232" s="63" t="s">
        <v>208</v>
      </c>
      <c r="D232" s="81">
        <v>90</v>
      </c>
      <c r="E232" s="96" t="s">
        <v>263</v>
      </c>
      <c r="F232" s="65" t="s">
        <v>209</v>
      </c>
      <c r="G232" s="24" t="s">
        <v>154</v>
      </c>
      <c r="H232" s="51" t="s">
        <v>113</v>
      </c>
      <c r="I232" s="101">
        <v>1</v>
      </c>
      <c r="J232" s="65">
        <v>1</v>
      </c>
      <c r="K232" s="65">
        <v>1</v>
      </c>
      <c r="L232" s="65">
        <v>372</v>
      </c>
      <c r="M232" s="65">
        <v>3000</v>
      </c>
      <c r="N232" s="52">
        <v>200000</v>
      </c>
      <c r="O232" s="52">
        <v>4600000</v>
      </c>
      <c r="P232" s="75">
        <f t="shared" si="65"/>
        <v>6.5217391304347838E-2</v>
      </c>
      <c r="Q232" s="75">
        <f t="shared" si="66"/>
        <v>4.3478260869565215</v>
      </c>
      <c r="R232" s="65">
        <v>0</v>
      </c>
      <c r="S232" s="65">
        <v>-1</v>
      </c>
      <c r="T232" s="65">
        <v>-1</v>
      </c>
      <c r="U232" s="65">
        <v>-1</v>
      </c>
      <c r="V232" s="65">
        <v>0</v>
      </c>
      <c r="W232" s="65">
        <v>0</v>
      </c>
      <c r="X232" s="76">
        <f t="shared" si="67"/>
        <v>-0.5</v>
      </c>
      <c r="Y232" s="65">
        <v>-1</v>
      </c>
      <c r="Z232" s="65" t="s">
        <v>78</v>
      </c>
      <c r="AA232" s="65" t="s">
        <v>33</v>
      </c>
      <c r="AB232" s="65" t="s">
        <v>33</v>
      </c>
      <c r="AC232" s="65" t="s">
        <v>78</v>
      </c>
      <c r="AD232" s="65">
        <v>0</v>
      </c>
      <c r="AE232" s="65">
        <v>0</v>
      </c>
      <c r="AF232" s="65">
        <v>0</v>
      </c>
      <c r="AG232" s="65" t="s">
        <v>33</v>
      </c>
      <c r="AH232" s="76">
        <f t="shared" si="68"/>
        <v>-0.25</v>
      </c>
      <c r="AI232" s="76">
        <f t="shared" si="69"/>
        <v>-0.375</v>
      </c>
      <c r="AJ232" s="25">
        <v>1702</v>
      </c>
      <c r="AK232" s="65" t="s">
        <v>78</v>
      </c>
      <c r="AL232" s="65" t="s">
        <v>33</v>
      </c>
      <c r="AM232" s="65" t="s">
        <v>33</v>
      </c>
      <c r="AN232" s="65">
        <v>0</v>
      </c>
      <c r="AO232" s="65" t="s">
        <v>33</v>
      </c>
      <c r="AP232" s="65" t="s">
        <v>33</v>
      </c>
      <c r="AQ232" s="65" t="s">
        <v>33</v>
      </c>
      <c r="AR232" s="65">
        <v>-1</v>
      </c>
      <c r="AS232" s="65">
        <v>-1</v>
      </c>
      <c r="AT232" s="65" t="s">
        <v>33</v>
      </c>
      <c r="AU232" s="65" t="s">
        <v>33</v>
      </c>
      <c r="AV232" s="65" t="s">
        <v>33</v>
      </c>
      <c r="AW232" s="65" t="s">
        <v>33</v>
      </c>
      <c r="AX232" s="65" t="s">
        <v>33</v>
      </c>
      <c r="AY232" s="65" t="s">
        <v>33</v>
      </c>
      <c r="AZ232" s="76">
        <f t="shared" si="70"/>
        <v>-0.66666666666666663</v>
      </c>
      <c r="BA232" s="65">
        <v>0</v>
      </c>
      <c r="BB232" s="65" t="s">
        <v>33</v>
      </c>
      <c r="BC232" s="65">
        <f>BC231+12</f>
        <v>24</v>
      </c>
      <c r="BD232" s="65">
        <v>0</v>
      </c>
      <c r="BE232" s="65" t="s">
        <v>33</v>
      </c>
      <c r="BF232" s="65">
        <f>BF231+12</f>
        <v>24</v>
      </c>
    </row>
    <row r="233" spans="1:1023" s="63" customFormat="1">
      <c r="A233" s="63" t="s">
        <v>129</v>
      </c>
      <c r="B233" s="81">
        <v>1998</v>
      </c>
      <c r="C233" s="63" t="s">
        <v>208</v>
      </c>
      <c r="D233" s="81">
        <v>90</v>
      </c>
      <c r="E233" s="96" t="s">
        <v>263</v>
      </c>
      <c r="F233" s="65" t="s">
        <v>209</v>
      </c>
      <c r="G233" s="24" t="s">
        <v>154</v>
      </c>
      <c r="H233" s="51" t="s">
        <v>113</v>
      </c>
      <c r="I233" s="101">
        <v>1</v>
      </c>
      <c r="J233" s="65">
        <v>1</v>
      </c>
      <c r="K233" s="65">
        <v>1</v>
      </c>
      <c r="L233" s="65">
        <v>372</v>
      </c>
      <c r="M233" s="65">
        <v>3000</v>
      </c>
      <c r="N233" s="52">
        <v>200000</v>
      </c>
      <c r="O233" s="52">
        <v>4600000</v>
      </c>
      <c r="P233" s="75">
        <f t="shared" si="65"/>
        <v>6.5217391304347838E-2</v>
      </c>
      <c r="Q233" s="75">
        <f t="shared" si="66"/>
        <v>4.3478260869565215</v>
      </c>
      <c r="R233" s="65">
        <v>0</v>
      </c>
      <c r="S233" s="65">
        <v>-1</v>
      </c>
      <c r="T233" s="65">
        <v>-1</v>
      </c>
      <c r="U233" s="65">
        <v>-1</v>
      </c>
      <c r="V233" s="65">
        <v>0</v>
      </c>
      <c r="W233" s="65">
        <v>0</v>
      </c>
      <c r="X233" s="76">
        <f t="shared" si="67"/>
        <v>-0.5</v>
      </c>
      <c r="Y233" s="65">
        <v>-1</v>
      </c>
      <c r="Z233" s="65" t="s">
        <v>78</v>
      </c>
      <c r="AA233" s="65" t="s">
        <v>33</v>
      </c>
      <c r="AB233" s="65" t="s">
        <v>33</v>
      </c>
      <c r="AC233" s="65" t="s">
        <v>78</v>
      </c>
      <c r="AD233" s="65">
        <v>0</v>
      </c>
      <c r="AE233" s="65">
        <v>0</v>
      </c>
      <c r="AF233" s="65" t="s">
        <v>33</v>
      </c>
      <c r="AG233" s="65" t="s">
        <v>33</v>
      </c>
      <c r="AH233" s="76">
        <f t="shared" si="68"/>
        <v>-0.33333333333333331</v>
      </c>
      <c r="AI233" s="76">
        <f t="shared" si="69"/>
        <v>-0.41666666666666663</v>
      </c>
      <c r="AJ233" s="25">
        <v>1814</v>
      </c>
      <c r="AK233" s="65" t="s">
        <v>78</v>
      </c>
      <c r="AL233" s="65" t="s">
        <v>33</v>
      </c>
      <c r="AM233" s="65" t="s">
        <v>33</v>
      </c>
      <c r="AN233" s="65">
        <v>0</v>
      </c>
      <c r="AO233" s="65" t="s">
        <v>33</v>
      </c>
      <c r="AP233" s="65" t="s">
        <v>33</v>
      </c>
      <c r="AQ233" s="65" t="s">
        <v>33</v>
      </c>
      <c r="AR233" s="65">
        <v>-1</v>
      </c>
      <c r="AS233" s="65">
        <v>-1</v>
      </c>
      <c r="AT233" s="65" t="s">
        <v>33</v>
      </c>
      <c r="AU233" s="65" t="s">
        <v>33</v>
      </c>
      <c r="AV233" s="65" t="s">
        <v>33</v>
      </c>
      <c r="AW233" s="65" t="s">
        <v>33</v>
      </c>
      <c r="AX233" s="65" t="s">
        <v>33</v>
      </c>
      <c r="AY233" s="65" t="s">
        <v>33</v>
      </c>
      <c r="AZ233" s="76">
        <f t="shared" si="70"/>
        <v>-0.66666666666666663</v>
      </c>
      <c r="BA233" s="65">
        <v>0</v>
      </c>
      <c r="BB233" s="65" t="s">
        <v>33</v>
      </c>
      <c r="BC233" s="65">
        <f t="shared" ref="BC233:BC247" si="71">BC232+12</f>
        <v>36</v>
      </c>
      <c r="BD233" s="65">
        <v>0</v>
      </c>
      <c r="BE233" s="65" t="s">
        <v>33</v>
      </c>
      <c r="BF233" s="65">
        <f t="shared" ref="BF233:BF247" si="72">BF232+12</f>
        <v>36</v>
      </c>
    </row>
    <row r="234" spans="1:1023" s="63" customFormat="1">
      <c r="A234" s="63" t="s">
        <v>129</v>
      </c>
      <c r="B234" s="81">
        <v>1999</v>
      </c>
      <c r="C234" s="63" t="s">
        <v>208</v>
      </c>
      <c r="D234" s="81">
        <v>90</v>
      </c>
      <c r="E234" s="96" t="s">
        <v>263</v>
      </c>
      <c r="F234" s="65" t="s">
        <v>209</v>
      </c>
      <c r="G234" s="24" t="s">
        <v>154</v>
      </c>
      <c r="H234" s="51" t="s">
        <v>113</v>
      </c>
      <c r="I234" s="101">
        <v>1</v>
      </c>
      <c r="J234" s="65">
        <v>1</v>
      </c>
      <c r="K234" s="65">
        <v>1</v>
      </c>
      <c r="L234" s="65">
        <v>372</v>
      </c>
      <c r="M234" s="65">
        <v>3000</v>
      </c>
      <c r="N234" s="52">
        <v>200000</v>
      </c>
      <c r="O234" s="52">
        <v>4600000</v>
      </c>
      <c r="P234" s="75">
        <f t="shared" si="65"/>
        <v>6.5217391304347838E-2</v>
      </c>
      <c r="Q234" s="75">
        <f t="shared" si="66"/>
        <v>4.3478260869565215</v>
      </c>
      <c r="R234" s="65">
        <v>0</v>
      </c>
      <c r="S234" s="65">
        <v>-1</v>
      </c>
      <c r="T234" s="65">
        <v>-1</v>
      </c>
      <c r="U234" s="65">
        <v>-1</v>
      </c>
      <c r="V234" s="65">
        <v>0</v>
      </c>
      <c r="W234" s="65">
        <v>0</v>
      </c>
      <c r="X234" s="76">
        <f t="shared" si="67"/>
        <v>-0.5</v>
      </c>
      <c r="Y234" s="65">
        <v>-1</v>
      </c>
      <c r="Z234" s="65" t="s">
        <v>78</v>
      </c>
      <c r="AA234" s="65" t="s">
        <v>33</v>
      </c>
      <c r="AB234" s="65" t="s">
        <v>33</v>
      </c>
      <c r="AC234" s="65" t="s">
        <v>78</v>
      </c>
      <c r="AD234" s="65">
        <v>0</v>
      </c>
      <c r="AE234" s="65">
        <v>0</v>
      </c>
      <c r="AF234" s="65" t="s">
        <v>33</v>
      </c>
      <c r="AG234" s="65" t="s">
        <v>33</v>
      </c>
      <c r="AH234" s="76">
        <f t="shared" si="68"/>
        <v>-0.33333333333333331</v>
      </c>
      <c r="AI234" s="76">
        <f t="shared" si="69"/>
        <v>-0.41666666666666663</v>
      </c>
      <c r="AJ234" s="25">
        <v>1674</v>
      </c>
      <c r="AK234" s="65" t="s">
        <v>78</v>
      </c>
      <c r="AL234" s="65" t="s">
        <v>33</v>
      </c>
      <c r="AM234" s="65" t="s">
        <v>33</v>
      </c>
      <c r="AN234" s="65">
        <v>0</v>
      </c>
      <c r="AO234" s="65" t="s">
        <v>33</v>
      </c>
      <c r="AP234" s="65" t="s">
        <v>33</v>
      </c>
      <c r="AQ234" s="65" t="s">
        <v>33</v>
      </c>
      <c r="AR234" s="65">
        <v>-1</v>
      </c>
      <c r="AS234" s="65">
        <v>-1</v>
      </c>
      <c r="AT234" s="65" t="s">
        <v>33</v>
      </c>
      <c r="AU234" s="65" t="s">
        <v>33</v>
      </c>
      <c r="AV234" s="65" t="s">
        <v>33</v>
      </c>
      <c r="AW234" s="65" t="s">
        <v>33</v>
      </c>
      <c r="AX234" s="65" t="s">
        <v>33</v>
      </c>
      <c r="AY234" s="65" t="s">
        <v>33</v>
      </c>
      <c r="AZ234" s="76">
        <f t="shared" si="70"/>
        <v>-0.66666666666666663</v>
      </c>
      <c r="BA234" s="65">
        <v>0</v>
      </c>
      <c r="BB234" s="65" t="s">
        <v>33</v>
      </c>
      <c r="BC234" s="65">
        <f t="shared" si="71"/>
        <v>48</v>
      </c>
      <c r="BD234" s="65">
        <v>0</v>
      </c>
      <c r="BE234" s="65" t="s">
        <v>33</v>
      </c>
      <c r="BF234" s="65">
        <f t="shared" si="72"/>
        <v>48</v>
      </c>
    </row>
    <row r="235" spans="1:1023" s="63" customFormat="1">
      <c r="A235" s="63" t="s">
        <v>129</v>
      </c>
      <c r="B235" s="81">
        <v>2000</v>
      </c>
      <c r="C235" s="63" t="s">
        <v>208</v>
      </c>
      <c r="D235" s="81">
        <v>90</v>
      </c>
      <c r="E235" s="96" t="s">
        <v>263</v>
      </c>
      <c r="F235" s="65" t="s">
        <v>209</v>
      </c>
      <c r="G235" s="24" t="s">
        <v>154</v>
      </c>
      <c r="H235" s="51" t="s">
        <v>113</v>
      </c>
      <c r="I235" s="101">
        <v>1</v>
      </c>
      <c r="J235" s="65">
        <v>1</v>
      </c>
      <c r="K235" s="65">
        <v>1</v>
      </c>
      <c r="L235" s="65">
        <v>372</v>
      </c>
      <c r="M235" s="65">
        <v>3000</v>
      </c>
      <c r="N235" s="52">
        <v>200000</v>
      </c>
      <c r="O235" s="52">
        <v>4600000</v>
      </c>
      <c r="P235" s="75">
        <f t="shared" si="65"/>
        <v>6.5217391304347838E-2</v>
      </c>
      <c r="Q235" s="75">
        <f t="shared" si="66"/>
        <v>4.3478260869565215</v>
      </c>
      <c r="R235" s="65">
        <v>0</v>
      </c>
      <c r="S235" s="65">
        <v>-1</v>
      </c>
      <c r="T235" s="65">
        <v>-1</v>
      </c>
      <c r="U235" s="65">
        <v>-1</v>
      </c>
      <c r="V235" s="65">
        <v>0</v>
      </c>
      <c r="W235" s="65">
        <v>0</v>
      </c>
      <c r="X235" s="76">
        <f t="shared" si="67"/>
        <v>-0.5</v>
      </c>
      <c r="Y235" s="65">
        <v>-1</v>
      </c>
      <c r="Z235" s="65">
        <v>-1</v>
      </c>
      <c r="AA235" s="65" t="s">
        <v>33</v>
      </c>
      <c r="AB235" s="65" t="s">
        <v>33</v>
      </c>
      <c r="AC235" s="65">
        <v>-1</v>
      </c>
      <c r="AD235" s="65">
        <v>-1</v>
      </c>
      <c r="AE235" s="65">
        <v>-1</v>
      </c>
      <c r="AF235" s="65" t="s">
        <v>33</v>
      </c>
      <c r="AG235" s="65" t="s">
        <v>33</v>
      </c>
      <c r="AH235" s="76">
        <f t="shared" si="68"/>
        <v>-1</v>
      </c>
      <c r="AI235" s="76">
        <f t="shared" si="69"/>
        <v>-0.75</v>
      </c>
      <c r="AJ235" s="25">
        <v>1722</v>
      </c>
      <c r="AK235" s="65">
        <v>-1</v>
      </c>
      <c r="AL235" s="65">
        <v>-1</v>
      </c>
      <c r="AM235" s="65" t="s">
        <v>33</v>
      </c>
      <c r="AN235" s="65">
        <v>0</v>
      </c>
      <c r="AO235" s="65" t="s">
        <v>33</v>
      </c>
      <c r="AP235" s="65" t="s">
        <v>33</v>
      </c>
      <c r="AQ235" s="65" t="s">
        <v>33</v>
      </c>
      <c r="AR235" s="65">
        <v>-1</v>
      </c>
      <c r="AS235" s="65">
        <v>-1</v>
      </c>
      <c r="AT235" s="65" t="s">
        <v>33</v>
      </c>
      <c r="AU235" s="65" t="s">
        <v>33</v>
      </c>
      <c r="AV235" s="65" t="s">
        <v>33</v>
      </c>
      <c r="AW235" s="65" t="s">
        <v>33</v>
      </c>
      <c r="AX235" s="65" t="s">
        <v>33</v>
      </c>
      <c r="AY235" s="65" t="s">
        <v>33</v>
      </c>
      <c r="AZ235" s="76">
        <f t="shared" si="70"/>
        <v>-0.8</v>
      </c>
      <c r="BA235" s="65">
        <v>0</v>
      </c>
      <c r="BB235" s="65" t="s">
        <v>33</v>
      </c>
      <c r="BC235" s="65">
        <f t="shared" si="71"/>
        <v>60</v>
      </c>
      <c r="BD235" s="65">
        <v>0</v>
      </c>
      <c r="BE235" s="65" t="s">
        <v>33</v>
      </c>
      <c r="BF235" s="65">
        <f t="shared" si="72"/>
        <v>60</v>
      </c>
    </row>
    <row r="236" spans="1:1023" s="63" customFormat="1">
      <c r="A236" s="63" t="s">
        <v>129</v>
      </c>
      <c r="B236" s="81">
        <v>2001</v>
      </c>
      <c r="C236" s="63" t="s">
        <v>208</v>
      </c>
      <c r="D236" s="81">
        <v>90</v>
      </c>
      <c r="E236" s="96" t="s">
        <v>263</v>
      </c>
      <c r="F236" s="65" t="s">
        <v>209</v>
      </c>
      <c r="G236" s="24" t="s">
        <v>154</v>
      </c>
      <c r="H236" s="51" t="s">
        <v>113</v>
      </c>
      <c r="I236" s="101">
        <v>1</v>
      </c>
      <c r="J236" s="65">
        <v>1</v>
      </c>
      <c r="K236" s="65">
        <v>1</v>
      </c>
      <c r="L236" s="65">
        <v>372</v>
      </c>
      <c r="M236" s="65">
        <v>3000</v>
      </c>
      <c r="N236" s="52">
        <v>200000</v>
      </c>
      <c r="O236" s="52">
        <v>4600000</v>
      </c>
      <c r="P236" s="75">
        <f t="shared" si="65"/>
        <v>6.5217391304347838E-2</v>
      </c>
      <c r="Q236" s="75">
        <f t="shared" si="66"/>
        <v>4.3478260869565215</v>
      </c>
      <c r="R236" s="65">
        <v>0</v>
      </c>
      <c r="S236" s="65">
        <v>-1</v>
      </c>
      <c r="T236" s="65">
        <v>-1</v>
      </c>
      <c r="U236" s="65">
        <v>-1</v>
      </c>
      <c r="V236" s="65">
        <v>0</v>
      </c>
      <c r="W236" s="65">
        <v>0</v>
      </c>
      <c r="X236" s="76">
        <f t="shared" si="67"/>
        <v>-0.5</v>
      </c>
      <c r="Y236" s="65">
        <v>-1</v>
      </c>
      <c r="Z236" s="65">
        <v>-1</v>
      </c>
      <c r="AA236" s="65" t="s">
        <v>33</v>
      </c>
      <c r="AB236" s="65" t="s">
        <v>33</v>
      </c>
      <c r="AC236" s="65">
        <v>-1</v>
      </c>
      <c r="AD236" s="65">
        <v>-1</v>
      </c>
      <c r="AE236" s="65">
        <v>-1</v>
      </c>
      <c r="AF236" s="65" t="s">
        <v>33</v>
      </c>
      <c r="AG236" s="65" t="s">
        <v>33</v>
      </c>
      <c r="AH236" s="76">
        <f t="shared" si="68"/>
        <v>-1</v>
      </c>
      <c r="AI236" s="76">
        <f t="shared" si="69"/>
        <v>-0.75</v>
      </c>
      <c r="AJ236" s="25">
        <v>1629</v>
      </c>
      <c r="AK236" s="65">
        <v>-1</v>
      </c>
      <c r="AL236" s="65">
        <v>-1</v>
      </c>
      <c r="AM236" s="65" t="s">
        <v>33</v>
      </c>
      <c r="AN236" s="65">
        <v>0</v>
      </c>
      <c r="AO236" s="65" t="s">
        <v>33</v>
      </c>
      <c r="AP236" s="65" t="s">
        <v>33</v>
      </c>
      <c r="AQ236" s="65" t="s">
        <v>33</v>
      </c>
      <c r="AR236" s="65">
        <v>-1</v>
      </c>
      <c r="AS236" s="65">
        <v>-1</v>
      </c>
      <c r="AT236" s="65" t="s">
        <v>33</v>
      </c>
      <c r="AU236" s="65" t="s">
        <v>33</v>
      </c>
      <c r="AV236" s="65" t="s">
        <v>33</v>
      </c>
      <c r="AW236" s="65" t="s">
        <v>33</v>
      </c>
      <c r="AX236" s="65" t="s">
        <v>33</v>
      </c>
      <c r="AY236" s="65" t="s">
        <v>33</v>
      </c>
      <c r="AZ236" s="76">
        <f t="shared" si="70"/>
        <v>-0.8</v>
      </c>
      <c r="BA236" s="65">
        <v>0</v>
      </c>
      <c r="BB236" s="65" t="s">
        <v>33</v>
      </c>
      <c r="BC236" s="65">
        <f t="shared" si="71"/>
        <v>72</v>
      </c>
      <c r="BD236" s="65">
        <v>0</v>
      </c>
      <c r="BE236" s="65" t="s">
        <v>33</v>
      </c>
      <c r="BF236" s="65">
        <f t="shared" si="72"/>
        <v>72</v>
      </c>
    </row>
    <row r="237" spans="1:1023" s="63" customFormat="1">
      <c r="A237" s="63" t="s">
        <v>129</v>
      </c>
      <c r="B237" s="81">
        <v>2002</v>
      </c>
      <c r="C237" s="63" t="s">
        <v>208</v>
      </c>
      <c r="D237" s="81">
        <v>90</v>
      </c>
      <c r="E237" s="96" t="s">
        <v>263</v>
      </c>
      <c r="F237" s="65" t="s">
        <v>209</v>
      </c>
      <c r="G237" s="24" t="s">
        <v>154</v>
      </c>
      <c r="H237" s="51" t="s">
        <v>113</v>
      </c>
      <c r="I237" s="101">
        <v>1</v>
      </c>
      <c r="J237" s="65">
        <v>1</v>
      </c>
      <c r="K237" s="65">
        <v>1</v>
      </c>
      <c r="L237" s="65">
        <v>372</v>
      </c>
      <c r="M237" s="65">
        <v>3000</v>
      </c>
      <c r="N237" s="52">
        <v>200000</v>
      </c>
      <c r="O237" s="52">
        <v>4600000</v>
      </c>
      <c r="P237" s="75">
        <f t="shared" si="65"/>
        <v>6.5217391304347838E-2</v>
      </c>
      <c r="Q237" s="75">
        <f t="shared" si="66"/>
        <v>4.3478260869565215</v>
      </c>
      <c r="R237" s="65">
        <v>0</v>
      </c>
      <c r="S237" s="65">
        <v>-1</v>
      </c>
      <c r="T237" s="65">
        <v>-1</v>
      </c>
      <c r="U237" s="65">
        <v>-1</v>
      </c>
      <c r="V237" s="65">
        <v>0</v>
      </c>
      <c r="W237" s="65">
        <v>0</v>
      </c>
      <c r="X237" s="76">
        <f t="shared" ref="X237:X247" si="73">AVERAGE(R237:W237)</f>
        <v>-0.5</v>
      </c>
      <c r="Y237" s="65">
        <v>-1</v>
      </c>
      <c r="Z237" s="65">
        <v>-1</v>
      </c>
      <c r="AA237" s="65" t="s">
        <v>33</v>
      </c>
      <c r="AB237" s="65" t="s">
        <v>33</v>
      </c>
      <c r="AC237" s="65">
        <v>-1</v>
      </c>
      <c r="AD237" s="65">
        <v>-1</v>
      </c>
      <c r="AE237" s="65">
        <v>-1</v>
      </c>
      <c r="AF237" s="65" t="s">
        <v>33</v>
      </c>
      <c r="AG237" s="65" t="s">
        <v>33</v>
      </c>
      <c r="AH237" s="76">
        <f t="shared" ref="AH237:AH247" si="74">AVERAGE(Y237:AG237)</f>
        <v>-1</v>
      </c>
      <c r="AI237" s="76">
        <f t="shared" si="69"/>
        <v>-0.75</v>
      </c>
      <c r="AJ237" s="25">
        <v>1766</v>
      </c>
      <c r="AK237" s="65">
        <v>-1</v>
      </c>
      <c r="AL237" s="65">
        <v>-1</v>
      </c>
      <c r="AM237" s="65" t="s">
        <v>33</v>
      </c>
      <c r="AN237" s="65">
        <v>0</v>
      </c>
      <c r="AO237" s="65" t="s">
        <v>33</v>
      </c>
      <c r="AP237" s="65" t="s">
        <v>33</v>
      </c>
      <c r="AQ237" s="65" t="s">
        <v>33</v>
      </c>
      <c r="AR237" s="65">
        <v>-1</v>
      </c>
      <c r="AS237" s="65">
        <v>-1</v>
      </c>
      <c r="AT237" s="65" t="s">
        <v>33</v>
      </c>
      <c r="AU237" s="65" t="s">
        <v>33</v>
      </c>
      <c r="AV237" s="65" t="s">
        <v>33</v>
      </c>
      <c r="AW237" s="65" t="s">
        <v>33</v>
      </c>
      <c r="AX237" s="65" t="s">
        <v>33</v>
      </c>
      <c r="AY237" s="65" t="s">
        <v>33</v>
      </c>
      <c r="AZ237" s="76">
        <f t="shared" si="70"/>
        <v>-0.8</v>
      </c>
      <c r="BA237" s="65">
        <v>0</v>
      </c>
      <c r="BB237" s="65" t="s">
        <v>33</v>
      </c>
      <c r="BC237" s="65">
        <f t="shared" si="71"/>
        <v>84</v>
      </c>
      <c r="BD237" s="65">
        <v>0</v>
      </c>
      <c r="BE237" s="65" t="s">
        <v>33</v>
      </c>
      <c r="BF237" s="65">
        <f t="shared" si="72"/>
        <v>84</v>
      </c>
    </row>
    <row r="238" spans="1:1023" s="63" customFormat="1">
      <c r="A238" s="63" t="s">
        <v>129</v>
      </c>
      <c r="B238" s="81">
        <v>2003</v>
      </c>
      <c r="C238" s="63" t="s">
        <v>208</v>
      </c>
      <c r="D238" s="81">
        <v>90</v>
      </c>
      <c r="E238" s="96" t="s">
        <v>263</v>
      </c>
      <c r="F238" s="65" t="s">
        <v>209</v>
      </c>
      <c r="G238" s="24" t="s">
        <v>154</v>
      </c>
      <c r="H238" s="51" t="s">
        <v>113</v>
      </c>
      <c r="I238" s="101">
        <v>1</v>
      </c>
      <c r="J238" s="65">
        <v>1</v>
      </c>
      <c r="K238" s="65">
        <v>1</v>
      </c>
      <c r="L238" s="65">
        <v>372</v>
      </c>
      <c r="M238" s="65">
        <v>3000</v>
      </c>
      <c r="N238" s="52">
        <v>200000</v>
      </c>
      <c r="O238" s="52">
        <v>4600000</v>
      </c>
      <c r="P238" s="75">
        <f t="shared" si="65"/>
        <v>6.5217391304347838E-2</v>
      </c>
      <c r="Q238" s="75">
        <f t="shared" si="66"/>
        <v>4.3478260869565215</v>
      </c>
      <c r="R238" s="65">
        <v>0</v>
      </c>
      <c r="S238" s="65">
        <v>-1</v>
      </c>
      <c r="T238" s="65">
        <v>-1</v>
      </c>
      <c r="U238" s="65">
        <v>-1</v>
      </c>
      <c r="V238" s="65">
        <v>0</v>
      </c>
      <c r="W238" s="65">
        <v>0</v>
      </c>
      <c r="X238" s="76">
        <f t="shared" si="73"/>
        <v>-0.5</v>
      </c>
      <c r="Y238" s="65">
        <v>-1</v>
      </c>
      <c r="Z238" s="65">
        <v>-1</v>
      </c>
      <c r="AA238" s="65" t="s">
        <v>33</v>
      </c>
      <c r="AB238" s="65" t="s">
        <v>33</v>
      </c>
      <c r="AC238" s="65">
        <v>-1</v>
      </c>
      <c r="AD238" s="65">
        <v>-1</v>
      </c>
      <c r="AE238" s="65">
        <v>-1</v>
      </c>
      <c r="AF238" s="65" t="s">
        <v>33</v>
      </c>
      <c r="AG238" s="65" t="s">
        <v>33</v>
      </c>
      <c r="AH238" s="76">
        <f t="shared" si="74"/>
        <v>-1</v>
      </c>
      <c r="AI238" s="76">
        <f t="shared" si="69"/>
        <v>-0.75</v>
      </c>
      <c r="AJ238" s="25">
        <v>1817</v>
      </c>
      <c r="AK238" s="65">
        <v>-1</v>
      </c>
      <c r="AL238" s="65">
        <v>-1</v>
      </c>
      <c r="AM238" s="65" t="s">
        <v>33</v>
      </c>
      <c r="AN238" s="65">
        <v>0</v>
      </c>
      <c r="AO238" s="65" t="s">
        <v>33</v>
      </c>
      <c r="AP238" s="65" t="s">
        <v>33</v>
      </c>
      <c r="AQ238" s="65" t="s">
        <v>33</v>
      </c>
      <c r="AR238" s="65">
        <v>-1</v>
      </c>
      <c r="AS238" s="65">
        <v>-1</v>
      </c>
      <c r="AT238" s="65" t="s">
        <v>33</v>
      </c>
      <c r="AU238" s="65" t="s">
        <v>33</v>
      </c>
      <c r="AV238" s="65" t="s">
        <v>33</v>
      </c>
      <c r="AW238" s="65" t="s">
        <v>33</v>
      </c>
      <c r="AX238" s="65" t="s">
        <v>33</v>
      </c>
      <c r="AY238" s="65" t="s">
        <v>33</v>
      </c>
      <c r="AZ238" s="76">
        <f t="shared" si="70"/>
        <v>-0.8</v>
      </c>
      <c r="BA238" s="65">
        <v>0</v>
      </c>
      <c r="BB238" s="65" t="s">
        <v>33</v>
      </c>
      <c r="BC238" s="65">
        <f t="shared" si="71"/>
        <v>96</v>
      </c>
      <c r="BD238" s="65">
        <v>0</v>
      </c>
      <c r="BE238" s="65" t="s">
        <v>33</v>
      </c>
      <c r="BF238" s="65">
        <f t="shared" si="72"/>
        <v>96</v>
      </c>
    </row>
    <row r="239" spans="1:1023" s="63" customFormat="1">
      <c r="A239" s="63" t="s">
        <v>129</v>
      </c>
      <c r="B239" s="81">
        <v>2004</v>
      </c>
      <c r="C239" s="63" t="s">
        <v>208</v>
      </c>
      <c r="D239" s="81">
        <v>90</v>
      </c>
      <c r="E239" s="96" t="s">
        <v>263</v>
      </c>
      <c r="F239" s="65" t="s">
        <v>209</v>
      </c>
      <c r="G239" s="24" t="s">
        <v>154</v>
      </c>
      <c r="H239" s="51" t="s">
        <v>113</v>
      </c>
      <c r="I239" s="101">
        <v>1</v>
      </c>
      <c r="J239" s="65">
        <v>1</v>
      </c>
      <c r="K239" s="65">
        <v>1</v>
      </c>
      <c r="L239" s="65">
        <v>372</v>
      </c>
      <c r="M239" s="65">
        <v>3000</v>
      </c>
      <c r="N239" s="52">
        <v>200000</v>
      </c>
      <c r="O239" s="52">
        <v>4600000</v>
      </c>
      <c r="P239" s="75">
        <f t="shared" si="65"/>
        <v>6.5217391304347838E-2</v>
      </c>
      <c r="Q239" s="75">
        <f t="shared" si="66"/>
        <v>4.3478260869565215</v>
      </c>
      <c r="R239" s="65">
        <v>0</v>
      </c>
      <c r="S239" s="65">
        <v>-1</v>
      </c>
      <c r="T239" s="65">
        <v>-1</v>
      </c>
      <c r="U239" s="65">
        <v>-1</v>
      </c>
      <c r="V239" s="65">
        <v>0</v>
      </c>
      <c r="W239" s="65">
        <v>0</v>
      </c>
      <c r="X239" s="76">
        <f t="shared" si="73"/>
        <v>-0.5</v>
      </c>
      <c r="Y239" s="65">
        <v>-1</v>
      </c>
      <c r="Z239" s="65" t="s">
        <v>78</v>
      </c>
      <c r="AA239" s="65" t="s">
        <v>33</v>
      </c>
      <c r="AB239" s="65" t="s">
        <v>33</v>
      </c>
      <c r="AC239" s="65" t="s">
        <v>78</v>
      </c>
      <c r="AD239" s="65">
        <v>0</v>
      </c>
      <c r="AE239" s="65">
        <v>0</v>
      </c>
      <c r="AF239" s="65" t="s">
        <v>33</v>
      </c>
      <c r="AG239" s="65" t="s">
        <v>33</v>
      </c>
      <c r="AH239" s="76">
        <f t="shared" si="74"/>
        <v>-0.33333333333333331</v>
      </c>
      <c r="AI239" s="76">
        <f t="shared" si="69"/>
        <v>-0.41666666666666663</v>
      </c>
      <c r="AJ239" s="25">
        <v>1938</v>
      </c>
      <c r="AK239" s="65" t="s">
        <v>78</v>
      </c>
      <c r="AL239" s="65" t="s">
        <v>33</v>
      </c>
      <c r="AM239" s="65" t="s">
        <v>33</v>
      </c>
      <c r="AN239" s="65">
        <v>0</v>
      </c>
      <c r="AO239" s="65" t="s">
        <v>33</v>
      </c>
      <c r="AP239" s="65" t="s">
        <v>33</v>
      </c>
      <c r="AQ239" s="65" t="s">
        <v>33</v>
      </c>
      <c r="AR239" s="65">
        <v>-1</v>
      </c>
      <c r="AS239" s="65">
        <v>-1</v>
      </c>
      <c r="AT239" s="65" t="s">
        <v>33</v>
      </c>
      <c r="AU239" s="65" t="s">
        <v>33</v>
      </c>
      <c r="AV239" s="65" t="s">
        <v>33</v>
      </c>
      <c r="AW239" s="65" t="s">
        <v>33</v>
      </c>
      <c r="AX239" s="65" t="s">
        <v>33</v>
      </c>
      <c r="AY239" s="65" t="s">
        <v>33</v>
      </c>
      <c r="AZ239" s="76">
        <f t="shared" si="70"/>
        <v>-0.66666666666666663</v>
      </c>
      <c r="BA239" s="65">
        <v>0</v>
      </c>
      <c r="BB239" s="65" t="s">
        <v>33</v>
      </c>
      <c r="BC239" s="65">
        <f t="shared" si="71"/>
        <v>108</v>
      </c>
      <c r="BD239" s="65">
        <v>0</v>
      </c>
      <c r="BE239" s="65" t="s">
        <v>33</v>
      </c>
      <c r="BF239" s="65">
        <f t="shared" si="72"/>
        <v>108</v>
      </c>
    </row>
    <row r="240" spans="1:1023" s="63" customFormat="1">
      <c r="A240" s="63" t="s">
        <v>129</v>
      </c>
      <c r="B240" s="81">
        <v>2005</v>
      </c>
      <c r="C240" s="63" t="s">
        <v>208</v>
      </c>
      <c r="D240" s="81">
        <v>90</v>
      </c>
      <c r="E240" s="96" t="s">
        <v>263</v>
      </c>
      <c r="F240" s="65" t="s">
        <v>209</v>
      </c>
      <c r="G240" s="24" t="s">
        <v>154</v>
      </c>
      <c r="H240" s="51" t="s">
        <v>113</v>
      </c>
      <c r="I240" s="101">
        <v>1</v>
      </c>
      <c r="J240" s="65">
        <v>1</v>
      </c>
      <c r="K240" s="65">
        <v>1</v>
      </c>
      <c r="L240" s="65">
        <v>372</v>
      </c>
      <c r="M240" s="65">
        <v>3000</v>
      </c>
      <c r="N240" s="52">
        <v>200000</v>
      </c>
      <c r="O240" s="52">
        <v>4600000</v>
      </c>
      <c r="P240" s="75">
        <f t="shared" si="65"/>
        <v>6.5217391304347838E-2</v>
      </c>
      <c r="Q240" s="75">
        <f t="shared" si="66"/>
        <v>4.3478260869565215</v>
      </c>
      <c r="R240" s="65">
        <v>0</v>
      </c>
      <c r="S240" s="65">
        <v>-1</v>
      </c>
      <c r="T240" s="65">
        <v>-1</v>
      </c>
      <c r="U240" s="65">
        <v>-1</v>
      </c>
      <c r="V240" s="65">
        <v>0</v>
      </c>
      <c r="W240" s="65">
        <v>0</v>
      </c>
      <c r="X240" s="76">
        <f t="shared" si="73"/>
        <v>-0.5</v>
      </c>
      <c r="Y240" s="65">
        <v>-1</v>
      </c>
      <c r="Z240" s="65" t="s">
        <v>78</v>
      </c>
      <c r="AA240" s="65" t="s">
        <v>33</v>
      </c>
      <c r="AB240" s="65" t="s">
        <v>33</v>
      </c>
      <c r="AC240" s="65" t="s">
        <v>78</v>
      </c>
      <c r="AD240" s="65">
        <v>0</v>
      </c>
      <c r="AE240" s="65">
        <v>0</v>
      </c>
      <c r="AF240" s="65" t="s">
        <v>33</v>
      </c>
      <c r="AG240" s="65" t="s">
        <v>33</v>
      </c>
      <c r="AH240" s="76">
        <f t="shared" si="74"/>
        <v>-0.33333333333333331</v>
      </c>
      <c r="AI240" s="76">
        <f t="shared" si="69"/>
        <v>-0.41666666666666663</v>
      </c>
      <c r="AJ240" s="25">
        <v>2146</v>
      </c>
      <c r="AK240" s="65" t="s">
        <v>78</v>
      </c>
      <c r="AL240" s="65" t="s">
        <v>33</v>
      </c>
      <c r="AM240" s="65" t="s">
        <v>33</v>
      </c>
      <c r="AN240" s="65">
        <v>0</v>
      </c>
      <c r="AO240" s="65" t="s">
        <v>33</v>
      </c>
      <c r="AP240" s="65" t="s">
        <v>33</v>
      </c>
      <c r="AQ240" s="65" t="s">
        <v>33</v>
      </c>
      <c r="AR240" s="65">
        <v>-1</v>
      </c>
      <c r="AS240" s="65">
        <v>-1</v>
      </c>
      <c r="AT240" s="65" t="s">
        <v>33</v>
      </c>
      <c r="AU240" s="65" t="s">
        <v>33</v>
      </c>
      <c r="AV240" s="65" t="s">
        <v>33</v>
      </c>
      <c r="AW240" s="65" t="s">
        <v>33</v>
      </c>
      <c r="AX240" s="65" t="s">
        <v>33</v>
      </c>
      <c r="AY240" s="65" t="s">
        <v>33</v>
      </c>
      <c r="AZ240" s="76">
        <f t="shared" si="70"/>
        <v>-0.66666666666666663</v>
      </c>
      <c r="BA240" s="65">
        <v>0</v>
      </c>
      <c r="BB240" s="65" t="s">
        <v>33</v>
      </c>
      <c r="BC240" s="65">
        <f t="shared" si="71"/>
        <v>120</v>
      </c>
      <c r="BD240" s="65">
        <v>0</v>
      </c>
      <c r="BE240" s="65" t="s">
        <v>33</v>
      </c>
      <c r="BF240" s="65">
        <f t="shared" si="72"/>
        <v>120</v>
      </c>
    </row>
    <row r="241" spans="1:1023" s="63" customFormat="1">
      <c r="A241" s="63" t="s">
        <v>129</v>
      </c>
      <c r="B241" s="81">
        <v>2006</v>
      </c>
      <c r="C241" s="63" t="s">
        <v>208</v>
      </c>
      <c r="D241" s="81">
        <v>90</v>
      </c>
      <c r="E241" s="96" t="s">
        <v>263</v>
      </c>
      <c r="F241" s="65" t="s">
        <v>209</v>
      </c>
      <c r="G241" s="24" t="s">
        <v>154</v>
      </c>
      <c r="H241" s="51" t="s">
        <v>113</v>
      </c>
      <c r="I241" s="101">
        <v>1</v>
      </c>
      <c r="J241" s="65">
        <v>1</v>
      </c>
      <c r="K241" s="65">
        <v>1</v>
      </c>
      <c r="L241" s="65">
        <v>372</v>
      </c>
      <c r="M241" s="65">
        <v>3000</v>
      </c>
      <c r="N241" s="52">
        <v>200000</v>
      </c>
      <c r="O241" s="52">
        <v>4600000</v>
      </c>
      <c r="P241" s="75">
        <f t="shared" si="65"/>
        <v>6.5217391304347838E-2</v>
      </c>
      <c r="Q241" s="75">
        <f t="shared" si="66"/>
        <v>4.3478260869565215</v>
      </c>
      <c r="R241" s="65">
        <v>0</v>
      </c>
      <c r="S241" s="65">
        <v>-1</v>
      </c>
      <c r="T241" s="65">
        <v>-1</v>
      </c>
      <c r="U241" s="65">
        <v>-1</v>
      </c>
      <c r="V241" s="65">
        <v>0</v>
      </c>
      <c r="W241" s="65">
        <v>0</v>
      </c>
      <c r="X241" s="76">
        <f t="shared" si="73"/>
        <v>-0.5</v>
      </c>
      <c r="Y241" s="65">
        <v>-1</v>
      </c>
      <c r="Z241" s="65" t="s">
        <v>78</v>
      </c>
      <c r="AA241" s="65" t="s">
        <v>33</v>
      </c>
      <c r="AB241" s="65" t="s">
        <v>33</v>
      </c>
      <c r="AC241" s="65" t="s">
        <v>78</v>
      </c>
      <c r="AD241" s="65">
        <v>0</v>
      </c>
      <c r="AE241" s="65">
        <v>0</v>
      </c>
      <c r="AF241" s="65" t="s">
        <v>33</v>
      </c>
      <c r="AG241" s="65" t="s">
        <v>33</v>
      </c>
      <c r="AH241" s="76">
        <f t="shared" si="74"/>
        <v>-0.33333333333333331</v>
      </c>
      <c r="AI241" s="76">
        <f t="shared" si="69"/>
        <v>-0.41666666666666663</v>
      </c>
      <c r="AJ241" s="25">
        <v>2326</v>
      </c>
      <c r="AK241" s="65" t="s">
        <v>78</v>
      </c>
      <c r="AL241" s="65" t="s">
        <v>33</v>
      </c>
      <c r="AM241" s="65" t="s">
        <v>33</v>
      </c>
      <c r="AN241" s="65">
        <v>0</v>
      </c>
      <c r="AO241" s="65" t="s">
        <v>33</v>
      </c>
      <c r="AP241" s="65" t="s">
        <v>33</v>
      </c>
      <c r="AQ241" s="65" t="s">
        <v>33</v>
      </c>
      <c r="AR241" s="65">
        <v>-1</v>
      </c>
      <c r="AS241" s="65">
        <v>-1</v>
      </c>
      <c r="AT241" s="65" t="s">
        <v>33</v>
      </c>
      <c r="AU241" s="65" t="s">
        <v>33</v>
      </c>
      <c r="AV241" s="65" t="s">
        <v>33</v>
      </c>
      <c r="AW241" s="65" t="s">
        <v>33</v>
      </c>
      <c r="AX241" s="65" t="s">
        <v>33</v>
      </c>
      <c r="AY241" s="65" t="s">
        <v>33</v>
      </c>
      <c r="AZ241" s="76">
        <f t="shared" si="70"/>
        <v>-0.66666666666666663</v>
      </c>
      <c r="BA241" s="65">
        <v>0</v>
      </c>
      <c r="BB241" s="65" t="s">
        <v>33</v>
      </c>
      <c r="BC241" s="65">
        <f t="shared" si="71"/>
        <v>132</v>
      </c>
      <c r="BD241" s="65">
        <v>0</v>
      </c>
      <c r="BE241" s="65" t="s">
        <v>33</v>
      </c>
      <c r="BF241" s="65">
        <f t="shared" si="72"/>
        <v>132</v>
      </c>
    </row>
    <row r="242" spans="1:1023" s="63" customFormat="1">
      <c r="A242" s="63" t="s">
        <v>129</v>
      </c>
      <c r="B242" s="81">
        <v>2007</v>
      </c>
      <c r="C242" s="63" t="s">
        <v>208</v>
      </c>
      <c r="D242" s="81">
        <v>90</v>
      </c>
      <c r="E242" s="96" t="s">
        <v>263</v>
      </c>
      <c r="F242" s="65" t="s">
        <v>209</v>
      </c>
      <c r="G242" s="24" t="s">
        <v>154</v>
      </c>
      <c r="H242" s="51" t="s">
        <v>113</v>
      </c>
      <c r="I242" s="101">
        <v>1</v>
      </c>
      <c r="J242" s="65">
        <v>1</v>
      </c>
      <c r="K242" s="65">
        <v>1</v>
      </c>
      <c r="L242" s="65">
        <v>372</v>
      </c>
      <c r="M242" s="65">
        <v>3000</v>
      </c>
      <c r="N242" s="52">
        <v>200000</v>
      </c>
      <c r="O242" s="52">
        <v>4600000</v>
      </c>
      <c r="P242" s="75">
        <f t="shared" si="65"/>
        <v>6.5217391304347838E-2</v>
      </c>
      <c r="Q242" s="75">
        <f t="shared" si="66"/>
        <v>4.3478260869565215</v>
      </c>
      <c r="R242" s="65">
        <v>0</v>
      </c>
      <c r="S242" s="65">
        <v>-1</v>
      </c>
      <c r="T242" s="65">
        <v>-1</v>
      </c>
      <c r="U242" s="65">
        <v>-1</v>
      </c>
      <c r="V242" s="65">
        <v>0</v>
      </c>
      <c r="W242" s="65">
        <v>0</v>
      </c>
      <c r="X242" s="76">
        <f t="shared" si="73"/>
        <v>-0.5</v>
      </c>
      <c r="Y242" s="65">
        <v>-1</v>
      </c>
      <c r="Z242" s="65" t="s">
        <v>78</v>
      </c>
      <c r="AA242" s="65" t="s">
        <v>33</v>
      </c>
      <c r="AB242" s="65" t="s">
        <v>33</v>
      </c>
      <c r="AC242" s="65" t="s">
        <v>78</v>
      </c>
      <c r="AD242" s="65">
        <v>0</v>
      </c>
      <c r="AE242" s="65">
        <v>0</v>
      </c>
      <c r="AF242" s="65" t="s">
        <v>33</v>
      </c>
      <c r="AG242" s="65" t="s">
        <v>33</v>
      </c>
      <c r="AH242" s="76">
        <f t="shared" si="74"/>
        <v>-0.33333333333333331</v>
      </c>
      <c r="AI242" s="76">
        <f t="shared" si="69"/>
        <v>-0.41666666666666663</v>
      </c>
      <c r="AJ242" s="25">
        <v>2561</v>
      </c>
      <c r="AK242" s="65" t="s">
        <v>78</v>
      </c>
      <c r="AL242" s="65" t="s">
        <v>33</v>
      </c>
      <c r="AM242" s="65" t="s">
        <v>33</v>
      </c>
      <c r="AN242" s="65">
        <v>0</v>
      </c>
      <c r="AO242" s="65" t="s">
        <v>33</v>
      </c>
      <c r="AP242" s="65" t="s">
        <v>33</v>
      </c>
      <c r="AQ242" s="65" t="s">
        <v>33</v>
      </c>
      <c r="AR242" s="65">
        <v>-1</v>
      </c>
      <c r="AS242" s="65">
        <v>-1</v>
      </c>
      <c r="AT242" s="65" t="s">
        <v>33</v>
      </c>
      <c r="AU242" s="65" t="s">
        <v>33</v>
      </c>
      <c r="AV242" s="65" t="s">
        <v>33</v>
      </c>
      <c r="AW242" s="65" t="s">
        <v>33</v>
      </c>
      <c r="AX242" s="65" t="s">
        <v>33</v>
      </c>
      <c r="AY242" s="65" t="s">
        <v>33</v>
      </c>
      <c r="AZ242" s="76">
        <f t="shared" si="70"/>
        <v>-0.66666666666666663</v>
      </c>
      <c r="BA242" s="65">
        <v>0</v>
      </c>
      <c r="BB242" s="65" t="s">
        <v>33</v>
      </c>
      <c r="BC242" s="65">
        <f t="shared" si="71"/>
        <v>144</v>
      </c>
      <c r="BD242" s="65">
        <v>0</v>
      </c>
      <c r="BE242" s="65" t="s">
        <v>33</v>
      </c>
      <c r="BF242" s="65">
        <f t="shared" si="72"/>
        <v>144</v>
      </c>
    </row>
    <row r="243" spans="1:1023" s="63" customFormat="1">
      <c r="A243" s="63" t="s">
        <v>129</v>
      </c>
      <c r="B243" s="81">
        <v>2008</v>
      </c>
      <c r="C243" s="63" t="s">
        <v>208</v>
      </c>
      <c r="D243" s="81">
        <v>90</v>
      </c>
      <c r="E243" s="96" t="s">
        <v>263</v>
      </c>
      <c r="F243" s="65" t="s">
        <v>209</v>
      </c>
      <c r="G243" s="24" t="s">
        <v>154</v>
      </c>
      <c r="H243" s="51" t="s">
        <v>113</v>
      </c>
      <c r="I243" s="101">
        <v>1</v>
      </c>
      <c r="J243" s="65">
        <v>1</v>
      </c>
      <c r="K243" s="65">
        <v>1</v>
      </c>
      <c r="L243" s="65">
        <v>372</v>
      </c>
      <c r="M243" s="65">
        <v>3000</v>
      </c>
      <c r="N243" s="52">
        <v>200000</v>
      </c>
      <c r="O243" s="52">
        <v>4600000</v>
      </c>
      <c r="P243" s="75">
        <f t="shared" si="65"/>
        <v>6.5217391304347838E-2</v>
      </c>
      <c r="Q243" s="75">
        <f t="shared" si="66"/>
        <v>4.3478260869565215</v>
      </c>
      <c r="R243" s="65">
        <v>0</v>
      </c>
      <c r="S243" s="65">
        <v>-1</v>
      </c>
      <c r="T243" s="65">
        <v>-1</v>
      </c>
      <c r="U243" s="65">
        <v>-1</v>
      </c>
      <c r="V243" s="65">
        <v>0</v>
      </c>
      <c r="W243" s="65">
        <v>0</v>
      </c>
      <c r="X243" s="76">
        <f t="shared" si="73"/>
        <v>-0.5</v>
      </c>
      <c r="Y243" s="65">
        <v>-1</v>
      </c>
      <c r="Z243" s="65" t="s">
        <v>78</v>
      </c>
      <c r="AA243" s="65" t="s">
        <v>33</v>
      </c>
      <c r="AB243" s="65" t="s">
        <v>33</v>
      </c>
      <c r="AC243" s="65" t="s">
        <v>78</v>
      </c>
      <c r="AD243" s="65">
        <v>0</v>
      </c>
      <c r="AE243" s="65">
        <v>0</v>
      </c>
      <c r="AF243" s="65" t="s">
        <v>33</v>
      </c>
      <c r="AG243" s="65" t="s">
        <v>33</v>
      </c>
      <c r="AH243" s="76">
        <f t="shared" si="74"/>
        <v>-0.33333333333333331</v>
      </c>
      <c r="AI243" s="76">
        <f t="shared" si="69"/>
        <v>-0.41666666666666663</v>
      </c>
      <c r="AJ243" s="25">
        <v>2867</v>
      </c>
      <c r="AK243" s="65" t="s">
        <v>78</v>
      </c>
      <c r="AL243" s="65" t="s">
        <v>33</v>
      </c>
      <c r="AM243" s="65" t="s">
        <v>33</v>
      </c>
      <c r="AN243" s="65">
        <v>0</v>
      </c>
      <c r="AO243" s="65" t="s">
        <v>33</v>
      </c>
      <c r="AP243" s="65" t="s">
        <v>33</v>
      </c>
      <c r="AQ243" s="65" t="s">
        <v>33</v>
      </c>
      <c r="AR243" s="65">
        <v>-1</v>
      </c>
      <c r="AS243" s="65">
        <v>-1</v>
      </c>
      <c r="AT243" s="65" t="s">
        <v>33</v>
      </c>
      <c r="AU243" s="65" t="s">
        <v>33</v>
      </c>
      <c r="AV243" s="65" t="s">
        <v>33</v>
      </c>
      <c r="AW243" s="65" t="s">
        <v>33</v>
      </c>
      <c r="AX243" s="65" t="s">
        <v>33</v>
      </c>
      <c r="AY243" s="65" t="s">
        <v>33</v>
      </c>
      <c r="AZ243" s="76">
        <f t="shared" si="70"/>
        <v>-0.66666666666666663</v>
      </c>
      <c r="BA243" s="65">
        <v>0</v>
      </c>
      <c r="BB243" s="65" t="s">
        <v>33</v>
      </c>
      <c r="BC243" s="65">
        <f t="shared" si="71"/>
        <v>156</v>
      </c>
      <c r="BD243" s="65">
        <v>0</v>
      </c>
      <c r="BE243" s="65" t="s">
        <v>33</v>
      </c>
      <c r="BF243" s="65">
        <f t="shared" si="72"/>
        <v>156</v>
      </c>
    </row>
    <row r="244" spans="1:1023" s="63" customFormat="1">
      <c r="A244" s="63" t="s">
        <v>129</v>
      </c>
      <c r="B244" s="81">
        <v>2009</v>
      </c>
      <c r="C244" s="63" t="s">
        <v>208</v>
      </c>
      <c r="D244" s="81">
        <v>90</v>
      </c>
      <c r="E244" s="96" t="s">
        <v>263</v>
      </c>
      <c r="F244" s="65" t="s">
        <v>209</v>
      </c>
      <c r="G244" s="24" t="s">
        <v>154</v>
      </c>
      <c r="H244" s="51" t="s">
        <v>113</v>
      </c>
      <c r="I244" s="101">
        <v>1</v>
      </c>
      <c r="J244" s="65">
        <v>1</v>
      </c>
      <c r="K244" s="65">
        <v>1</v>
      </c>
      <c r="L244" s="65">
        <v>372</v>
      </c>
      <c r="M244" s="65">
        <v>3000</v>
      </c>
      <c r="N244" s="52">
        <v>200000</v>
      </c>
      <c r="O244" s="52">
        <v>4600000</v>
      </c>
      <c r="P244" s="75">
        <f t="shared" si="65"/>
        <v>6.5217391304347838E-2</v>
      </c>
      <c r="Q244" s="75">
        <f t="shared" si="66"/>
        <v>4.3478260869565215</v>
      </c>
      <c r="R244" s="65">
        <v>0</v>
      </c>
      <c r="S244" s="65">
        <v>-1</v>
      </c>
      <c r="T244" s="65">
        <v>-1</v>
      </c>
      <c r="U244" s="65">
        <v>-1</v>
      </c>
      <c r="V244" s="65">
        <v>0</v>
      </c>
      <c r="W244" s="65">
        <v>0</v>
      </c>
      <c r="X244" s="76">
        <f t="shared" si="73"/>
        <v>-0.5</v>
      </c>
      <c r="Y244" s="65">
        <v>-1</v>
      </c>
      <c r="Z244" s="65" t="s">
        <v>78</v>
      </c>
      <c r="AA244" s="65" t="s">
        <v>33</v>
      </c>
      <c r="AB244" s="65" t="s">
        <v>33</v>
      </c>
      <c r="AC244" s="65" t="s">
        <v>78</v>
      </c>
      <c r="AD244" s="65">
        <v>0</v>
      </c>
      <c r="AE244" s="65">
        <v>0</v>
      </c>
      <c r="AF244" s="65" t="s">
        <v>33</v>
      </c>
      <c r="AG244" s="65" t="s">
        <v>33</v>
      </c>
      <c r="AH244" s="76">
        <f t="shared" si="74"/>
        <v>-0.33333333333333331</v>
      </c>
      <c r="AI244" s="76">
        <f t="shared" si="69"/>
        <v>-0.41666666666666663</v>
      </c>
      <c r="AJ244" s="25">
        <v>2697</v>
      </c>
      <c r="AK244" s="65" t="s">
        <v>78</v>
      </c>
      <c r="AL244" s="65" t="s">
        <v>33</v>
      </c>
      <c r="AM244" s="65" t="s">
        <v>33</v>
      </c>
      <c r="AN244" s="65">
        <v>0</v>
      </c>
      <c r="AO244" s="65" t="s">
        <v>33</v>
      </c>
      <c r="AP244" s="65" t="s">
        <v>33</v>
      </c>
      <c r="AQ244" s="65" t="s">
        <v>33</v>
      </c>
      <c r="AR244" s="65">
        <v>-1</v>
      </c>
      <c r="AS244" s="65">
        <v>-1</v>
      </c>
      <c r="AT244" s="65" t="s">
        <v>33</v>
      </c>
      <c r="AU244" s="65" t="s">
        <v>33</v>
      </c>
      <c r="AV244" s="65" t="s">
        <v>33</v>
      </c>
      <c r="AW244" s="65" t="s">
        <v>33</v>
      </c>
      <c r="AX244" s="65" t="s">
        <v>33</v>
      </c>
      <c r="AY244" s="65" t="s">
        <v>33</v>
      </c>
      <c r="AZ244" s="76">
        <f t="shared" si="70"/>
        <v>-0.66666666666666663</v>
      </c>
      <c r="BA244" s="65">
        <v>0</v>
      </c>
      <c r="BB244" s="65" t="s">
        <v>33</v>
      </c>
      <c r="BC244" s="65">
        <f t="shared" si="71"/>
        <v>168</v>
      </c>
      <c r="BD244" s="65">
        <v>0</v>
      </c>
      <c r="BE244" s="65" t="s">
        <v>33</v>
      </c>
      <c r="BF244" s="65">
        <f t="shared" si="72"/>
        <v>168</v>
      </c>
    </row>
    <row r="245" spans="1:1023" s="63" customFormat="1">
      <c r="A245" s="63" t="s">
        <v>129</v>
      </c>
      <c r="B245" s="81">
        <v>2010</v>
      </c>
      <c r="C245" s="63" t="s">
        <v>208</v>
      </c>
      <c r="D245" s="81">
        <v>90</v>
      </c>
      <c r="E245" s="96" t="s">
        <v>263</v>
      </c>
      <c r="F245" s="65" t="s">
        <v>209</v>
      </c>
      <c r="G245" s="24" t="s">
        <v>154</v>
      </c>
      <c r="H245" s="51" t="s">
        <v>113</v>
      </c>
      <c r="I245" s="101">
        <v>1</v>
      </c>
      <c r="J245" s="65">
        <v>1</v>
      </c>
      <c r="K245" s="65">
        <v>1</v>
      </c>
      <c r="L245" s="65">
        <v>372</v>
      </c>
      <c r="M245" s="65">
        <v>3000</v>
      </c>
      <c r="N245" s="52">
        <v>200000</v>
      </c>
      <c r="O245" s="52">
        <v>4600000</v>
      </c>
      <c r="P245" s="75">
        <f t="shared" si="65"/>
        <v>6.5217391304347838E-2</v>
      </c>
      <c r="Q245" s="75">
        <f t="shared" si="66"/>
        <v>4.3478260869565215</v>
      </c>
      <c r="R245" s="65">
        <v>0</v>
      </c>
      <c r="S245" s="65">
        <v>-1</v>
      </c>
      <c r="T245" s="65">
        <v>-1</v>
      </c>
      <c r="U245" s="65">
        <v>-1</v>
      </c>
      <c r="V245" s="65">
        <v>0</v>
      </c>
      <c r="W245" s="65">
        <v>0</v>
      </c>
      <c r="X245" s="76">
        <f t="shared" si="73"/>
        <v>-0.5</v>
      </c>
      <c r="Y245" s="65">
        <v>-1</v>
      </c>
      <c r="Z245" s="65" t="s">
        <v>78</v>
      </c>
      <c r="AA245" s="65" t="s">
        <v>33</v>
      </c>
      <c r="AB245" s="65" t="s">
        <v>33</v>
      </c>
      <c r="AC245" s="65" t="s">
        <v>78</v>
      </c>
      <c r="AD245" s="65">
        <v>0</v>
      </c>
      <c r="AE245" s="65">
        <v>0</v>
      </c>
      <c r="AF245" s="65" t="s">
        <v>33</v>
      </c>
      <c r="AG245" s="65" t="s">
        <v>33</v>
      </c>
      <c r="AH245" s="76">
        <f t="shared" si="74"/>
        <v>-0.33333333333333331</v>
      </c>
      <c r="AI245" s="76">
        <f t="shared" si="69"/>
        <v>-0.41666666666666663</v>
      </c>
      <c r="AJ245" s="25">
        <v>2882</v>
      </c>
      <c r="AK245" s="65" t="s">
        <v>78</v>
      </c>
      <c r="AL245" s="65" t="s">
        <v>33</v>
      </c>
      <c r="AM245" s="65" t="s">
        <v>33</v>
      </c>
      <c r="AN245" s="65">
        <v>0</v>
      </c>
      <c r="AO245" s="65" t="s">
        <v>33</v>
      </c>
      <c r="AP245" s="65" t="s">
        <v>33</v>
      </c>
      <c r="AQ245" s="65" t="s">
        <v>33</v>
      </c>
      <c r="AR245" s="65">
        <v>-1</v>
      </c>
      <c r="AS245" s="65">
        <v>-1</v>
      </c>
      <c r="AT245" s="65" t="s">
        <v>33</v>
      </c>
      <c r="AU245" s="65" t="s">
        <v>33</v>
      </c>
      <c r="AV245" s="65" t="s">
        <v>33</v>
      </c>
      <c r="AW245" s="65" t="s">
        <v>33</v>
      </c>
      <c r="AX245" s="65" t="s">
        <v>33</v>
      </c>
      <c r="AY245" s="65" t="s">
        <v>33</v>
      </c>
      <c r="AZ245" s="76">
        <f t="shared" si="70"/>
        <v>-0.66666666666666663</v>
      </c>
      <c r="BA245" s="65">
        <v>0</v>
      </c>
      <c r="BB245" s="65" t="s">
        <v>33</v>
      </c>
      <c r="BC245" s="65">
        <f t="shared" si="71"/>
        <v>180</v>
      </c>
      <c r="BD245" s="65">
        <v>0</v>
      </c>
      <c r="BE245" s="65" t="s">
        <v>33</v>
      </c>
      <c r="BF245" s="65">
        <f t="shared" si="72"/>
        <v>180</v>
      </c>
    </row>
    <row r="246" spans="1:1023" s="63" customFormat="1">
      <c r="A246" s="63" t="s">
        <v>129</v>
      </c>
      <c r="B246" s="81">
        <v>2011</v>
      </c>
      <c r="C246" s="63" t="s">
        <v>208</v>
      </c>
      <c r="D246" s="81">
        <v>90</v>
      </c>
      <c r="E246" s="96" t="s">
        <v>263</v>
      </c>
      <c r="F246" s="65" t="s">
        <v>209</v>
      </c>
      <c r="G246" s="24" t="s">
        <v>154</v>
      </c>
      <c r="H246" s="51" t="s">
        <v>113</v>
      </c>
      <c r="I246" s="101">
        <v>1</v>
      </c>
      <c r="J246" s="65">
        <v>1</v>
      </c>
      <c r="K246" s="65">
        <v>1</v>
      </c>
      <c r="L246" s="65">
        <v>372</v>
      </c>
      <c r="M246" s="65">
        <v>3000</v>
      </c>
      <c r="N246" s="52">
        <v>200000</v>
      </c>
      <c r="O246" s="52">
        <v>4600000</v>
      </c>
      <c r="P246" s="75">
        <f t="shared" si="65"/>
        <v>6.5217391304347838E-2</v>
      </c>
      <c r="Q246" s="75">
        <f t="shared" si="66"/>
        <v>4.3478260869565215</v>
      </c>
      <c r="R246" s="65">
        <v>0</v>
      </c>
      <c r="S246" s="65">
        <v>-1</v>
      </c>
      <c r="T246" s="65">
        <v>-1</v>
      </c>
      <c r="U246" s="65">
        <v>-1</v>
      </c>
      <c r="V246" s="65">
        <v>0</v>
      </c>
      <c r="W246" s="65">
        <v>0</v>
      </c>
      <c r="X246" s="76">
        <f t="shared" si="73"/>
        <v>-0.5</v>
      </c>
      <c r="Y246" s="65">
        <v>-1</v>
      </c>
      <c r="Z246" s="65" t="s">
        <v>78</v>
      </c>
      <c r="AA246" s="65" t="s">
        <v>33</v>
      </c>
      <c r="AB246" s="65" t="s">
        <v>33</v>
      </c>
      <c r="AC246" s="65" t="s">
        <v>78</v>
      </c>
      <c r="AD246" s="65">
        <v>0</v>
      </c>
      <c r="AE246" s="65">
        <v>0</v>
      </c>
      <c r="AF246" s="65" t="s">
        <v>33</v>
      </c>
      <c r="AG246" s="65" t="s">
        <v>33</v>
      </c>
      <c r="AH246" s="76">
        <f t="shared" si="74"/>
        <v>-0.33333333333333331</v>
      </c>
      <c r="AI246" s="76">
        <f t="shared" si="69"/>
        <v>-0.41666666666666663</v>
      </c>
      <c r="AJ246" s="25">
        <v>3240</v>
      </c>
      <c r="AK246" s="65" t="s">
        <v>78</v>
      </c>
      <c r="AL246" s="65" t="s">
        <v>33</v>
      </c>
      <c r="AM246" s="65" t="s">
        <v>33</v>
      </c>
      <c r="AN246" s="65">
        <v>0</v>
      </c>
      <c r="AO246" s="65" t="s">
        <v>33</v>
      </c>
      <c r="AP246" s="65" t="s">
        <v>33</v>
      </c>
      <c r="AQ246" s="65" t="s">
        <v>33</v>
      </c>
      <c r="AR246" s="65">
        <v>-1</v>
      </c>
      <c r="AS246" s="65">
        <v>-1</v>
      </c>
      <c r="AT246" s="65" t="s">
        <v>33</v>
      </c>
      <c r="AU246" s="65" t="s">
        <v>33</v>
      </c>
      <c r="AV246" s="65" t="s">
        <v>33</v>
      </c>
      <c r="AW246" s="65" t="s">
        <v>33</v>
      </c>
      <c r="AX246" s="65" t="s">
        <v>33</v>
      </c>
      <c r="AY246" s="65" t="s">
        <v>33</v>
      </c>
      <c r="AZ246" s="76">
        <f t="shared" ref="AZ246:AZ247" si="75">AVERAGE(AK246:AY246)</f>
        <v>-0.66666666666666663</v>
      </c>
      <c r="BA246" s="65">
        <v>0</v>
      </c>
      <c r="BB246" s="65" t="s">
        <v>33</v>
      </c>
      <c r="BC246" s="65">
        <f t="shared" si="71"/>
        <v>192</v>
      </c>
      <c r="BD246" s="65">
        <v>0</v>
      </c>
      <c r="BE246" s="65" t="s">
        <v>33</v>
      </c>
      <c r="BF246" s="65">
        <f t="shared" si="72"/>
        <v>192</v>
      </c>
    </row>
    <row r="247" spans="1:1023" s="63" customFormat="1">
      <c r="A247" s="63" t="s">
        <v>129</v>
      </c>
      <c r="B247" s="81">
        <v>2012</v>
      </c>
      <c r="C247" s="63" t="s">
        <v>208</v>
      </c>
      <c r="D247" s="81">
        <v>90</v>
      </c>
      <c r="E247" s="96" t="s">
        <v>263</v>
      </c>
      <c r="F247" s="65" t="s">
        <v>209</v>
      </c>
      <c r="G247" s="24" t="s">
        <v>154</v>
      </c>
      <c r="H247" s="51" t="s">
        <v>113</v>
      </c>
      <c r="I247" s="101">
        <v>1</v>
      </c>
      <c r="J247" s="65">
        <v>1</v>
      </c>
      <c r="K247" s="65">
        <v>1</v>
      </c>
      <c r="L247" s="65">
        <v>372</v>
      </c>
      <c r="M247" s="65">
        <v>3000</v>
      </c>
      <c r="N247" s="52">
        <v>200000</v>
      </c>
      <c r="O247" s="52">
        <v>4600000</v>
      </c>
      <c r="P247" s="75">
        <f t="shared" si="65"/>
        <v>6.5217391304347838E-2</v>
      </c>
      <c r="Q247" s="75">
        <f t="shared" si="66"/>
        <v>4.3478260869565215</v>
      </c>
      <c r="R247" s="65">
        <v>0</v>
      </c>
      <c r="S247" s="65">
        <v>-1</v>
      </c>
      <c r="T247" s="65">
        <v>-1</v>
      </c>
      <c r="U247" s="65">
        <v>-1</v>
      </c>
      <c r="V247" s="65">
        <v>0</v>
      </c>
      <c r="W247" s="65">
        <v>0</v>
      </c>
      <c r="X247" s="76">
        <f t="shared" si="73"/>
        <v>-0.5</v>
      </c>
      <c r="Y247" s="65">
        <v>-1</v>
      </c>
      <c r="Z247" s="65">
        <v>-1</v>
      </c>
      <c r="AA247" s="65" t="s">
        <v>33</v>
      </c>
      <c r="AB247" s="65" t="s">
        <v>33</v>
      </c>
      <c r="AC247" s="65">
        <v>-1</v>
      </c>
      <c r="AD247" s="65">
        <v>-1</v>
      </c>
      <c r="AE247" s="65">
        <v>-1</v>
      </c>
      <c r="AF247" s="65" t="s">
        <v>33</v>
      </c>
      <c r="AG247" s="65" t="s">
        <v>33</v>
      </c>
      <c r="AH247" s="76">
        <f t="shared" si="74"/>
        <v>-1</v>
      </c>
      <c r="AI247" s="76">
        <f t="shared" si="69"/>
        <v>-0.75</v>
      </c>
      <c r="AJ247" s="25">
        <v>3341</v>
      </c>
      <c r="AK247" s="65">
        <v>-1</v>
      </c>
      <c r="AL247" s="65">
        <v>-1</v>
      </c>
      <c r="AM247" s="65" t="s">
        <v>33</v>
      </c>
      <c r="AN247" s="65">
        <v>0</v>
      </c>
      <c r="AO247" s="65" t="s">
        <v>33</v>
      </c>
      <c r="AP247" s="65" t="s">
        <v>33</v>
      </c>
      <c r="AQ247" s="65" t="s">
        <v>33</v>
      </c>
      <c r="AR247" s="65">
        <v>-1</v>
      </c>
      <c r="AS247" s="65">
        <v>-1</v>
      </c>
      <c r="AT247" s="65" t="s">
        <v>33</v>
      </c>
      <c r="AU247" s="65" t="s">
        <v>33</v>
      </c>
      <c r="AV247" s="65" t="s">
        <v>33</v>
      </c>
      <c r="AW247" s="65" t="s">
        <v>33</v>
      </c>
      <c r="AX247" s="65" t="s">
        <v>33</v>
      </c>
      <c r="AY247" s="65" t="s">
        <v>33</v>
      </c>
      <c r="AZ247" s="76">
        <f t="shared" si="75"/>
        <v>-0.8</v>
      </c>
      <c r="BA247" s="65">
        <v>0</v>
      </c>
      <c r="BB247" s="65" t="s">
        <v>33</v>
      </c>
      <c r="BC247" s="65">
        <f t="shared" si="71"/>
        <v>204</v>
      </c>
      <c r="BD247" s="65">
        <v>0</v>
      </c>
      <c r="BE247" s="65" t="s">
        <v>33</v>
      </c>
      <c r="BF247" s="65">
        <f t="shared" si="72"/>
        <v>204</v>
      </c>
    </row>
    <row r="248" spans="1:1023" s="71" customFormat="1">
      <c r="A248" s="71" t="s">
        <v>48</v>
      </c>
      <c r="B248" s="83">
        <v>1994</v>
      </c>
      <c r="C248" s="71" t="s">
        <v>210</v>
      </c>
      <c r="D248" s="83">
        <v>750</v>
      </c>
      <c r="E248" s="71" t="s">
        <v>211</v>
      </c>
      <c r="F248" s="71">
        <v>1162</v>
      </c>
      <c r="G248" s="6">
        <v>30317</v>
      </c>
      <c r="H248" s="6" t="s">
        <v>49</v>
      </c>
      <c r="I248" s="101">
        <v>1</v>
      </c>
      <c r="J248" s="71">
        <v>5</v>
      </c>
      <c r="K248" s="71">
        <v>4</v>
      </c>
      <c r="L248" s="71">
        <v>132</v>
      </c>
      <c r="M248" s="71">
        <v>7000</v>
      </c>
      <c r="N248" s="71">
        <v>21000</v>
      </c>
      <c r="O248" s="71">
        <v>16800000</v>
      </c>
      <c r="P248" s="75">
        <f t="shared" ref="P248:P308" si="76">M248/O248*100</f>
        <v>4.1666666666666671E-2</v>
      </c>
      <c r="Q248" s="75">
        <f t="shared" ref="Q248:Q286" si="77">N248/O248*100</f>
        <v>0.125</v>
      </c>
      <c r="R248" s="71">
        <v>-1</v>
      </c>
      <c r="S248" s="71">
        <v>-1</v>
      </c>
      <c r="T248" s="71">
        <v>-1</v>
      </c>
      <c r="U248" s="71">
        <v>-1</v>
      </c>
      <c r="V248" s="71">
        <v>-1</v>
      </c>
      <c r="W248" s="71">
        <v>-1</v>
      </c>
      <c r="X248" s="76">
        <f t="shared" si="58"/>
        <v>-1</v>
      </c>
      <c r="Y248" s="74">
        <v>-1</v>
      </c>
      <c r="Z248" s="71">
        <v>-1</v>
      </c>
      <c r="AA248" s="71" t="s">
        <v>33</v>
      </c>
      <c r="AB248" s="71" t="s">
        <v>33</v>
      </c>
      <c r="AC248" s="71">
        <v>-1</v>
      </c>
      <c r="AD248" s="71">
        <v>-1</v>
      </c>
      <c r="AE248" s="71">
        <v>-1</v>
      </c>
      <c r="AF248" s="71" t="s">
        <v>33</v>
      </c>
      <c r="AG248" s="71" t="s">
        <v>33</v>
      </c>
      <c r="AH248" s="76">
        <f t="shared" si="59"/>
        <v>-1</v>
      </c>
      <c r="AI248" s="76">
        <f t="shared" si="60"/>
        <v>-1</v>
      </c>
      <c r="AJ248" s="65">
        <v>355</v>
      </c>
      <c r="AK248" s="71">
        <v>-1</v>
      </c>
      <c r="AL248" s="71">
        <v>-1</v>
      </c>
      <c r="AM248" s="65" t="s">
        <v>33</v>
      </c>
      <c r="AN248" s="65">
        <v>0</v>
      </c>
      <c r="AO248" s="71">
        <v>-1</v>
      </c>
      <c r="AP248" s="71">
        <v>-1</v>
      </c>
      <c r="AQ248" s="71">
        <v>0</v>
      </c>
      <c r="AR248" s="71">
        <v>0</v>
      </c>
      <c r="AS248" s="74" t="s">
        <v>33</v>
      </c>
      <c r="AT248" s="71">
        <v>-1</v>
      </c>
      <c r="AU248" s="71" t="s">
        <v>33</v>
      </c>
      <c r="AV248" s="71" t="s">
        <v>33</v>
      </c>
      <c r="AW248" s="71" t="s">
        <v>33</v>
      </c>
      <c r="AX248" s="71">
        <v>-1</v>
      </c>
      <c r="AY248" s="71">
        <v>-1</v>
      </c>
      <c r="AZ248" s="76">
        <f t="shared" si="64"/>
        <v>-0.7</v>
      </c>
      <c r="BA248" s="71">
        <v>0</v>
      </c>
      <c r="BB248" s="71" t="s">
        <v>33</v>
      </c>
      <c r="BC248" s="71">
        <v>12</v>
      </c>
      <c r="BD248" s="71">
        <v>1</v>
      </c>
      <c r="BE248" s="6">
        <v>35065</v>
      </c>
      <c r="BF248" s="71">
        <v>12</v>
      </c>
      <c r="AMI248" s="13"/>
    </row>
    <row r="249" spans="1:1023" s="71" customFormat="1">
      <c r="A249" s="71" t="s">
        <v>48</v>
      </c>
      <c r="B249" s="83">
        <v>1995</v>
      </c>
      <c r="C249" s="71" t="s">
        <v>210</v>
      </c>
      <c r="D249" s="83">
        <v>750</v>
      </c>
      <c r="E249" s="71" t="s">
        <v>211</v>
      </c>
      <c r="F249" s="71">
        <v>1162</v>
      </c>
      <c r="G249" s="6">
        <v>30317</v>
      </c>
      <c r="H249" s="6" t="s">
        <v>49</v>
      </c>
      <c r="I249" s="101">
        <v>1</v>
      </c>
      <c r="J249" s="71">
        <v>5</v>
      </c>
      <c r="K249" s="71">
        <v>4</v>
      </c>
      <c r="L249" s="71">
        <v>132</v>
      </c>
      <c r="M249" s="71">
        <v>7000</v>
      </c>
      <c r="N249" s="71">
        <v>21000</v>
      </c>
      <c r="O249" s="71">
        <v>16800000</v>
      </c>
      <c r="P249" s="75">
        <f t="shared" si="76"/>
        <v>4.1666666666666671E-2</v>
      </c>
      <c r="Q249" s="75">
        <f t="shared" si="77"/>
        <v>0.125</v>
      </c>
      <c r="R249" s="71">
        <v>-1</v>
      </c>
      <c r="S249" s="71">
        <v>-1</v>
      </c>
      <c r="T249" s="71">
        <v>-1</v>
      </c>
      <c r="U249" s="71">
        <v>-1</v>
      </c>
      <c r="V249" s="71">
        <v>-1</v>
      </c>
      <c r="W249" s="71">
        <v>-1</v>
      </c>
      <c r="X249" s="76">
        <f t="shared" si="58"/>
        <v>-1</v>
      </c>
      <c r="Y249" s="74">
        <v>-1</v>
      </c>
      <c r="Z249" s="71">
        <v>-1</v>
      </c>
      <c r="AA249" s="71" t="s">
        <v>33</v>
      </c>
      <c r="AB249" s="71" t="s">
        <v>33</v>
      </c>
      <c r="AC249" s="71">
        <v>-1</v>
      </c>
      <c r="AD249" s="71">
        <v>-1</v>
      </c>
      <c r="AE249" s="71">
        <v>-1</v>
      </c>
      <c r="AF249" s="71" t="s">
        <v>33</v>
      </c>
      <c r="AG249" s="71" t="s">
        <v>33</v>
      </c>
      <c r="AH249" s="76">
        <f t="shared" si="59"/>
        <v>-1</v>
      </c>
      <c r="AI249" s="76">
        <f t="shared" si="60"/>
        <v>-1</v>
      </c>
      <c r="AJ249" s="65">
        <v>384</v>
      </c>
      <c r="AK249" s="71">
        <v>-1</v>
      </c>
      <c r="AL249" s="71">
        <v>-1</v>
      </c>
      <c r="AM249" s="65" t="s">
        <v>33</v>
      </c>
      <c r="AN249" s="65">
        <v>0</v>
      </c>
      <c r="AO249" s="71">
        <v>-1</v>
      </c>
      <c r="AP249" s="71">
        <v>-1</v>
      </c>
      <c r="AQ249" s="71">
        <v>0</v>
      </c>
      <c r="AR249" s="71">
        <v>0</v>
      </c>
      <c r="AS249" s="74" t="s">
        <v>33</v>
      </c>
      <c r="AT249" s="71">
        <v>-1</v>
      </c>
      <c r="AU249" s="71" t="s">
        <v>33</v>
      </c>
      <c r="AV249" s="71" t="s">
        <v>33</v>
      </c>
      <c r="AW249" s="71" t="s">
        <v>33</v>
      </c>
      <c r="AX249" s="71">
        <v>-1</v>
      </c>
      <c r="AY249" s="71">
        <v>-1</v>
      </c>
      <c r="AZ249" s="76">
        <f t="shared" si="64"/>
        <v>-0.7</v>
      </c>
      <c r="BA249" s="71">
        <v>0</v>
      </c>
      <c r="BB249" s="71" t="s">
        <v>33</v>
      </c>
      <c r="BC249" s="71">
        <f t="shared" ref="BC249:BC266" si="78">BC248+12</f>
        <v>24</v>
      </c>
      <c r="BD249" s="71">
        <v>1</v>
      </c>
      <c r="BE249" s="6">
        <v>35065</v>
      </c>
      <c r="BF249" s="71">
        <f t="shared" ref="BF249" si="79">BF248+12</f>
        <v>24</v>
      </c>
      <c r="AMI249" s="13"/>
    </row>
    <row r="250" spans="1:1023" s="71" customFormat="1">
      <c r="A250" s="71" t="s">
        <v>48</v>
      </c>
      <c r="B250" s="83">
        <v>1996</v>
      </c>
      <c r="C250" s="71" t="s">
        <v>210</v>
      </c>
      <c r="D250" s="83">
        <v>750</v>
      </c>
      <c r="E250" s="71" t="s">
        <v>211</v>
      </c>
      <c r="F250" s="71">
        <v>1162</v>
      </c>
      <c r="G250" s="6">
        <v>30317</v>
      </c>
      <c r="H250" s="6" t="s">
        <v>49</v>
      </c>
      <c r="I250" s="101">
        <v>1</v>
      </c>
      <c r="J250" s="71">
        <v>5</v>
      </c>
      <c r="K250" s="71">
        <v>4</v>
      </c>
      <c r="L250" s="71">
        <v>132</v>
      </c>
      <c r="M250" s="71">
        <v>7000</v>
      </c>
      <c r="N250" s="71">
        <v>21000</v>
      </c>
      <c r="O250" s="71">
        <v>16800000</v>
      </c>
      <c r="P250" s="75">
        <f t="shared" si="76"/>
        <v>4.1666666666666671E-2</v>
      </c>
      <c r="Q250" s="75">
        <f t="shared" si="77"/>
        <v>0.125</v>
      </c>
      <c r="R250" s="71">
        <v>-1</v>
      </c>
      <c r="S250" s="71">
        <v>-1</v>
      </c>
      <c r="T250" s="71">
        <v>-1</v>
      </c>
      <c r="U250" s="71">
        <v>-1</v>
      </c>
      <c r="V250" s="71">
        <v>-1</v>
      </c>
      <c r="W250" s="71">
        <v>-1</v>
      </c>
      <c r="X250" s="76">
        <f t="shared" si="58"/>
        <v>-1</v>
      </c>
      <c r="Y250" s="74">
        <v>-1</v>
      </c>
      <c r="Z250" s="71">
        <v>-1</v>
      </c>
      <c r="AA250" s="71" t="s">
        <v>33</v>
      </c>
      <c r="AB250" s="71" t="s">
        <v>33</v>
      </c>
      <c r="AC250" s="71">
        <v>-1</v>
      </c>
      <c r="AD250" s="71">
        <v>-1</v>
      </c>
      <c r="AE250" s="71">
        <v>-1</v>
      </c>
      <c r="AF250" s="71" t="s">
        <v>33</v>
      </c>
      <c r="AG250" s="71" t="s">
        <v>33</v>
      </c>
      <c r="AH250" s="76">
        <f t="shared" si="59"/>
        <v>-1</v>
      </c>
      <c r="AI250" s="76">
        <f t="shared" si="60"/>
        <v>-1</v>
      </c>
      <c r="AJ250" s="65">
        <v>411</v>
      </c>
      <c r="AK250" s="71">
        <v>-1</v>
      </c>
      <c r="AL250" s="71">
        <v>-1</v>
      </c>
      <c r="AM250" s="65" t="s">
        <v>33</v>
      </c>
      <c r="AN250" s="65">
        <v>0</v>
      </c>
      <c r="AO250" s="71">
        <v>-1</v>
      </c>
      <c r="AP250" s="71">
        <v>-1</v>
      </c>
      <c r="AQ250" s="71">
        <v>0</v>
      </c>
      <c r="AR250" s="71">
        <v>0</v>
      </c>
      <c r="AS250" s="74" t="s">
        <v>33</v>
      </c>
      <c r="AT250" s="71">
        <v>-1</v>
      </c>
      <c r="AU250" s="71" t="s">
        <v>33</v>
      </c>
      <c r="AV250" s="71" t="s">
        <v>33</v>
      </c>
      <c r="AW250" s="71" t="s">
        <v>33</v>
      </c>
      <c r="AX250" s="71">
        <v>-1</v>
      </c>
      <c r="AY250" s="71">
        <v>-1</v>
      </c>
      <c r="AZ250" s="76">
        <f t="shared" si="64"/>
        <v>-0.7</v>
      </c>
      <c r="BA250" s="71">
        <v>0</v>
      </c>
      <c r="BB250" s="71" t="s">
        <v>33</v>
      </c>
      <c r="BC250" s="71">
        <f t="shared" si="78"/>
        <v>36</v>
      </c>
      <c r="BD250" s="71">
        <v>1</v>
      </c>
      <c r="BE250" s="6">
        <v>35065</v>
      </c>
      <c r="BF250" s="71">
        <v>24</v>
      </c>
      <c r="AMI250" s="13"/>
    </row>
    <row r="251" spans="1:1023" s="71" customFormat="1">
      <c r="A251" s="71" t="s">
        <v>48</v>
      </c>
      <c r="B251" s="83">
        <v>1997</v>
      </c>
      <c r="C251" s="71" t="s">
        <v>210</v>
      </c>
      <c r="D251" s="83">
        <v>750</v>
      </c>
      <c r="E251" s="71" t="s">
        <v>211</v>
      </c>
      <c r="F251" s="71">
        <v>1162</v>
      </c>
      <c r="G251" s="6">
        <v>30317</v>
      </c>
      <c r="H251" s="6" t="s">
        <v>49</v>
      </c>
      <c r="I251" s="101">
        <v>1</v>
      </c>
      <c r="J251" s="71">
        <v>5</v>
      </c>
      <c r="K251" s="71">
        <v>4</v>
      </c>
      <c r="L251" s="71">
        <v>132</v>
      </c>
      <c r="M251" s="71">
        <v>7000</v>
      </c>
      <c r="N251" s="71">
        <v>21000</v>
      </c>
      <c r="O251" s="71">
        <v>16800000</v>
      </c>
      <c r="P251" s="75">
        <f t="shared" si="76"/>
        <v>4.1666666666666671E-2</v>
      </c>
      <c r="Q251" s="75">
        <f t="shared" si="77"/>
        <v>0.125</v>
      </c>
      <c r="R251" s="71">
        <v>-1</v>
      </c>
      <c r="S251" s="71">
        <v>-1</v>
      </c>
      <c r="T251" s="71">
        <v>-1</v>
      </c>
      <c r="U251" s="71">
        <v>-1</v>
      </c>
      <c r="V251" s="71">
        <v>-1</v>
      </c>
      <c r="W251" s="71">
        <v>-1</v>
      </c>
      <c r="X251" s="76">
        <f t="shared" si="58"/>
        <v>-1</v>
      </c>
      <c r="Y251" s="74">
        <v>-1</v>
      </c>
      <c r="Z251" s="71">
        <v>-1</v>
      </c>
      <c r="AA251" s="71" t="s">
        <v>33</v>
      </c>
      <c r="AB251" s="71" t="s">
        <v>33</v>
      </c>
      <c r="AC251" s="71">
        <v>-1</v>
      </c>
      <c r="AD251" s="71">
        <v>-1</v>
      </c>
      <c r="AE251" s="71">
        <v>-1</v>
      </c>
      <c r="AF251" s="71" t="s">
        <v>33</v>
      </c>
      <c r="AG251" s="71" t="s">
        <v>33</v>
      </c>
      <c r="AH251" s="76">
        <f t="shared" si="59"/>
        <v>-1</v>
      </c>
      <c r="AI251" s="76">
        <f t="shared" si="60"/>
        <v>-1</v>
      </c>
      <c r="AJ251" s="65">
        <v>427</v>
      </c>
      <c r="AK251" s="71">
        <v>-1</v>
      </c>
      <c r="AL251" s="71">
        <v>-1</v>
      </c>
      <c r="AM251" s="65" t="s">
        <v>33</v>
      </c>
      <c r="AN251" s="65">
        <v>0</v>
      </c>
      <c r="AO251" s="71">
        <v>-1</v>
      </c>
      <c r="AP251" s="71">
        <v>-1</v>
      </c>
      <c r="AQ251" s="71">
        <v>0</v>
      </c>
      <c r="AR251" s="71">
        <v>0</v>
      </c>
      <c r="AS251" s="74" t="s">
        <v>33</v>
      </c>
      <c r="AT251" s="71">
        <v>-1</v>
      </c>
      <c r="AU251" s="71" t="s">
        <v>33</v>
      </c>
      <c r="AV251" s="71" t="s">
        <v>33</v>
      </c>
      <c r="AW251" s="71" t="s">
        <v>33</v>
      </c>
      <c r="AX251" s="71">
        <v>-1</v>
      </c>
      <c r="AY251" s="71">
        <v>-1</v>
      </c>
      <c r="AZ251" s="76">
        <f t="shared" si="64"/>
        <v>-0.7</v>
      </c>
      <c r="BA251" s="71">
        <v>0</v>
      </c>
      <c r="BB251" s="71" t="s">
        <v>33</v>
      </c>
      <c r="BC251" s="71">
        <f t="shared" si="78"/>
        <v>48</v>
      </c>
      <c r="BD251" s="71">
        <v>1</v>
      </c>
      <c r="BE251" s="6">
        <v>35065</v>
      </c>
      <c r="BF251" s="71">
        <v>24</v>
      </c>
      <c r="AMI251" s="13"/>
    </row>
    <row r="252" spans="1:1023" s="71" customFormat="1">
      <c r="A252" s="71" t="s">
        <v>48</v>
      </c>
      <c r="B252" s="83">
        <v>1998</v>
      </c>
      <c r="C252" s="71" t="s">
        <v>210</v>
      </c>
      <c r="D252" s="83">
        <v>750</v>
      </c>
      <c r="E252" s="71" t="s">
        <v>211</v>
      </c>
      <c r="F252" s="71">
        <v>1162</v>
      </c>
      <c r="G252" s="6">
        <v>30317</v>
      </c>
      <c r="H252" s="6" t="s">
        <v>49</v>
      </c>
      <c r="I252" s="101">
        <v>1</v>
      </c>
      <c r="J252" s="71">
        <v>5</v>
      </c>
      <c r="K252" s="71">
        <v>4</v>
      </c>
      <c r="L252" s="71">
        <v>132</v>
      </c>
      <c r="M252" s="71">
        <v>7000</v>
      </c>
      <c r="N252" s="71">
        <v>21000</v>
      </c>
      <c r="O252" s="71">
        <v>16800000</v>
      </c>
      <c r="P252" s="75">
        <f t="shared" si="76"/>
        <v>4.1666666666666671E-2</v>
      </c>
      <c r="Q252" s="75">
        <f t="shared" si="77"/>
        <v>0.125</v>
      </c>
      <c r="R252" s="71">
        <v>-1</v>
      </c>
      <c r="S252" s="71">
        <v>-1</v>
      </c>
      <c r="T252" s="71">
        <v>-1</v>
      </c>
      <c r="U252" s="71">
        <v>-1</v>
      </c>
      <c r="V252" s="71">
        <v>-1</v>
      </c>
      <c r="W252" s="71">
        <v>-1</v>
      </c>
      <c r="X252" s="76">
        <f t="shared" si="58"/>
        <v>-1</v>
      </c>
      <c r="Y252" s="74">
        <v>-1</v>
      </c>
      <c r="Z252" s="71">
        <v>-1</v>
      </c>
      <c r="AA252" s="71" t="s">
        <v>33</v>
      </c>
      <c r="AB252" s="71" t="s">
        <v>33</v>
      </c>
      <c r="AC252" s="71">
        <v>-1</v>
      </c>
      <c r="AD252" s="71">
        <v>-1</v>
      </c>
      <c r="AE252" s="71">
        <v>-1</v>
      </c>
      <c r="AF252" s="71" t="s">
        <v>33</v>
      </c>
      <c r="AG252" s="71" t="s">
        <v>33</v>
      </c>
      <c r="AH252" s="76">
        <f t="shared" si="59"/>
        <v>-1</v>
      </c>
      <c r="AI252" s="76">
        <f t="shared" si="60"/>
        <v>-1</v>
      </c>
      <c r="AJ252" s="65">
        <v>425</v>
      </c>
      <c r="AK252" s="71">
        <v>-1</v>
      </c>
      <c r="AL252" s="71">
        <v>-1</v>
      </c>
      <c r="AM252" s="65" t="s">
        <v>33</v>
      </c>
      <c r="AN252" s="65">
        <v>0</v>
      </c>
      <c r="AO252" s="71">
        <v>-1</v>
      </c>
      <c r="AP252" s="71">
        <v>-1</v>
      </c>
      <c r="AQ252" s="71">
        <v>0</v>
      </c>
      <c r="AR252" s="71">
        <v>0</v>
      </c>
      <c r="AS252" s="74" t="s">
        <v>33</v>
      </c>
      <c r="AT252" s="71">
        <v>-1</v>
      </c>
      <c r="AU252" s="71" t="s">
        <v>33</v>
      </c>
      <c r="AV252" s="71" t="s">
        <v>33</v>
      </c>
      <c r="AW252" s="71" t="s">
        <v>33</v>
      </c>
      <c r="AX252" s="71">
        <v>-1</v>
      </c>
      <c r="AY252" s="71">
        <v>-1</v>
      </c>
      <c r="AZ252" s="76">
        <f t="shared" si="64"/>
        <v>-0.7</v>
      </c>
      <c r="BA252" s="71">
        <v>0</v>
      </c>
      <c r="BB252" s="71" t="s">
        <v>33</v>
      </c>
      <c r="BC252" s="71">
        <f t="shared" si="78"/>
        <v>60</v>
      </c>
      <c r="BD252" s="71">
        <v>1</v>
      </c>
      <c r="BE252" s="6">
        <v>35065</v>
      </c>
      <c r="BF252" s="71">
        <v>24</v>
      </c>
      <c r="AMI252" s="13"/>
    </row>
    <row r="253" spans="1:1023" s="71" customFormat="1">
      <c r="A253" s="71" t="s">
        <v>48</v>
      </c>
      <c r="B253" s="83">
        <v>1999</v>
      </c>
      <c r="C253" s="71" t="s">
        <v>210</v>
      </c>
      <c r="D253" s="83">
        <v>750</v>
      </c>
      <c r="E253" s="71" t="s">
        <v>211</v>
      </c>
      <c r="F253" s="71">
        <v>1162</v>
      </c>
      <c r="G253" s="6">
        <v>30317</v>
      </c>
      <c r="H253" s="6" t="s">
        <v>49</v>
      </c>
      <c r="I253" s="101">
        <v>1</v>
      </c>
      <c r="J253" s="71">
        <v>5</v>
      </c>
      <c r="K253" s="71">
        <v>4</v>
      </c>
      <c r="L253" s="71">
        <v>132</v>
      </c>
      <c r="M253" s="71">
        <v>7000</v>
      </c>
      <c r="N253" s="71">
        <v>21000</v>
      </c>
      <c r="O253" s="71">
        <v>16800000</v>
      </c>
      <c r="P253" s="75">
        <f t="shared" si="76"/>
        <v>4.1666666666666671E-2</v>
      </c>
      <c r="Q253" s="75">
        <f t="shared" si="77"/>
        <v>0.125</v>
      </c>
      <c r="R253" s="71">
        <v>-1</v>
      </c>
      <c r="S253" s="71">
        <v>-1</v>
      </c>
      <c r="T253" s="71">
        <v>-1</v>
      </c>
      <c r="U253" s="71">
        <v>-1</v>
      </c>
      <c r="V253" s="71">
        <v>-1</v>
      </c>
      <c r="W253" s="71">
        <v>-1</v>
      </c>
      <c r="X253" s="76">
        <f t="shared" si="58"/>
        <v>-1</v>
      </c>
      <c r="Y253" s="74">
        <v>-1</v>
      </c>
      <c r="Z253" s="71">
        <v>-1</v>
      </c>
      <c r="AA253" s="71" t="s">
        <v>33</v>
      </c>
      <c r="AB253" s="71" t="s">
        <v>33</v>
      </c>
      <c r="AC253" s="71">
        <v>-1</v>
      </c>
      <c r="AD253" s="71">
        <v>-1</v>
      </c>
      <c r="AE253" s="71">
        <v>-1</v>
      </c>
      <c r="AF253" s="71" t="s">
        <v>33</v>
      </c>
      <c r="AG253" s="71" t="s">
        <v>33</v>
      </c>
      <c r="AH253" s="76">
        <f t="shared" si="59"/>
        <v>-1</v>
      </c>
      <c r="AI253" s="76">
        <f t="shared" si="60"/>
        <v>-1</v>
      </c>
      <c r="AJ253" s="65">
        <v>455</v>
      </c>
      <c r="AK253" s="71">
        <v>-1</v>
      </c>
      <c r="AL253" s="71">
        <v>-1</v>
      </c>
      <c r="AM253" s="65" t="s">
        <v>33</v>
      </c>
      <c r="AN253" s="65">
        <v>0</v>
      </c>
      <c r="AO253" s="71">
        <v>-1</v>
      </c>
      <c r="AP253" s="71">
        <v>-1</v>
      </c>
      <c r="AQ253" s="71">
        <v>0</v>
      </c>
      <c r="AR253" s="71">
        <v>0</v>
      </c>
      <c r="AS253" s="74" t="s">
        <v>33</v>
      </c>
      <c r="AT253" s="71">
        <v>-1</v>
      </c>
      <c r="AU253" s="71" t="s">
        <v>33</v>
      </c>
      <c r="AV253" s="71" t="s">
        <v>33</v>
      </c>
      <c r="AW253" s="71" t="s">
        <v>33</v>
      </c>
      <c r="AX253" s="71">
        <v>-1</v>
      </c>
      <c r="AY253" s="71">
        <v>-1</v>
      </c>
      <c r="AZ253" s="76">
        <f t="shared" si="64"/>
        <v>-0.7</v>
      </c>
      <c r="BA253" s="71">
        <v>0</v>
      </c>
      <c r="BB253" s="71" t="s">
        <v>33</v>
      </c>
      <c r="BC253" s="71">
        <f t="shared" si="78"/>
        <v>72</v>
      </c>
      <c r="BD253" s="71">
        <v>1</v>
      </c>
      <c r="BE253" s="6">
        <v>35065</v>
      </c>
      <c r="BF253" s="71">
        <v>24</v>
      </c>
      <c r="AMI253" s="13"/>
    </row>
    <row r="254" spans="1:1023" s="71" customFormat="1">
      <c r="A254" s="71" t="s">
        <v>48</v>
      </c>
      <c r="B254" s="83">
        <v>2000</v>
      </c>
      <c r="C254" s="71" t="s">
        <v>210</v>
      </c>
      <c r="D254" s="83">
        <v>750</v>
      </c>
      <c r="E254" s="71" t="s">
        <v>211</v>
      </c>
      <c r="F254" s="71">
        <v>1162</v>
      </c>
      <c r="G254" s="6">
        <v>30317</v>
      </c>
      <c r="H254" s="6" t="s">
        <v>49</v>
      </c>
      <c r="I254" s="101">
        <v>1</v>
      </c>
      <c r="J254" s="71">
        <v>5</v>
      </c>
      <c r="K254" s="71">
        <v>4</v>
      </c>
      <c r="L254" s="71">
        <v>132</v>
      </c>
      <c r="M254" s="71">
        <v>7000</v>
      </c>
      <c r="N254" s="71">
        <v>21000</v>
      </c>
      <c r="O254" s="71">
        <v>16800000</v>
      </c>
      <c r="P254" s="75">
        <f t="shared" si="76"/>
        <v>4.1666666666666671E-2</v>
      </c>
      <c r="Q254" s="75">
        <f t="shared" si="77"/>
        <v>0.125</v>
      </c>
      <c r="R254" s="71">
        <v>-1</v>
      </c>
      <c r="S254" s="71">
        <v>-1</v>
      </c>
      <c r="T254" s="71">
        <v>-1</v>
      </c>
      <c r="U254" s="71">
        <v>-1</v>
      </c>
      <c r="V254" s="71">
        <v>-1</v>
      </c>
      <c r="W254" s="71">
        <v>-1</v>
      </c>
      <c r="X254" s="76">
        <f t="shared" si="58"/>
        <v>-1</v>
      </c>
      <c r="Y254" s="74">
        <v>-1</v>
      </c>
      <c r="Z254" s="71">
        <v>-1</v>
      </c>
      <c r="AA254" s="71" t="s">
        <v>33</v>
      </c>
      <c r="AB254" s="71" t="s">
        <v>33</v>
      </c>
      <c r="AC254" s="71">
        <v>-1</v>
      </c>
      <c r="AD254" s="71">
        <v>-1</v>
      </c>
      <c r="AE254" s="71">
        <v>-1</v>
      </c>
      <c r="AF254" s="71" t="s">
        <v>33</v>
      </c>
      <c r="AG254" s="71" t="s">
        <v>33</v>
      </c>
      <c r="AH254" s="76">
        <f t="shared" si="59"/>
        <v>-1</v>
      </c>
      <c r="AI254" s="76">
        <f t="shared" si="60"/>
        <v>-1</v>
      </c>
      <c r="AJ254" s="65">
        <v>457</v>
      </c>
      <c r="AK254" s="71">
        <v>-1</v>
      </c>
      <c r="AL254" s="71">
        <v>-1</v>
      </c>
      <c r="AM254" s="65" t="s">
        <v>33</v>
      </c>
      <c r="AN254" s="65">
        <v>0</v>
      </c>
      <c r="AO254" s="71">
        <v>-1</v>
      </c>
      <c r="AP254" s="71">
        <v>-1</v>
      </c>
      <c r="AQ254" s="71">
        <v>0</v>
      </c>
      <c r="AR254" s="71">
        <v>0</v>
      </c>
      <c r="AS254" s="74" t="s">
        <v>33</v>
      </c>
      <c r="AT254" s="71">
        <v>-1</v>
      </c>
      <c r="AU254" s="71" t="s">
        <v>33</v>
      </c>
      <c r="AV254" s="71" t="s">
        <v>33</v>
      </c>
      <c r="AW254" s="71" t="s">
        <v>33</v>
      </c>
      <c r="AX254" s="71">
        <v>-1</v>
      </c>
      <c r="AY254" s="71">
        <v>-1</v>
      </c>
      <c r="AZ254" s="76">
        <f t="shared" si="64"/>
        <v>-0.7</v>
      </c>
      <c r="BA254" s="71">
        <v>0</v>
      </c>
      <c r="BB254" s="71" t="s">
        <v>33</v>
      </c>
      <c r="BC254" s="71">
        <f t="shared" si="78"/>
        <v>84</v>
      </c>
      <c r="BD254" s="71">
        <v>1</v>
      </c>
      <c r="BE254" s="6">
        <v>35065</v>
      </c>
      <c r="BF254" s="71">
        <v>24</v>
      </c>
      <c r="AMI254" s="13"/>
    </row>
    <row r="255" spans="1:1023" s="71" customFormat="1">
      <c r="A255" s="71" t="s">
        <v>48</v>
      </c>
      <c r="B255" s="83">
        <v>2001</v>
      </c>
      <c r="C255" s="71" t="s">
        <v>210</v>
      </c>
      <c r="D255" s="83">
        <v>750</v>
      </c>
      <c r="E255" s="71" t="s">
        <v>211</v>
      </c>
      <c r="F255" s="71">
        <v>1162</v>
      </c>
      <c r="G255" s="6">
        <v>30317</v>
      </c>
      <c r="H255" s="6" t="s">
        <v>49</v>
      </c>
      <c r="I255" s="101">
        <v>1</v>
      </c>
      <c r="J255" s="71">
        <v>5</v>
      </c>
      <c r="K255" s="71">
        <v>4</v>
      </c>
      <c r="L255" s="71">
        <v>132</v>
      </c>
      <c r="M255" s="71">
        <v>7000</v>
      </c>
      <c r="N255" s="71">
        <v>21000</v>
      </c>
      <c r="O255" s="71">
        <v>16800000</v>
      </c>
      <c r="P255" s="75">
        <f t="shared" si="76"/>
        <v>4.1666666666666671E-2</v>
      </c>
      <c r="Q255" s="75">
        <f t="shared" si="77"/>
        <v>0.125</v>
      </c>
      <c r="R255" s="71">
        <v>-1</v>
      </c>
      <c r="S255" s="71">
        <v>-1</v>
      </c>
      <c r="T255" s="71">
        <v>-1</v>
      </c>
      <c r="U255" s="71">
        <v>-1</v>
      </c>
      <c r="V255" s="71">
        <v>-1</v>
      </c>
      <c r="W255" s="71">
        <v>-1</v>
      </c>
      <c r="X255" s="76">
        <f t="shared" si="58"/>
        <v>-1</v>
      </c>
      <c r="Y255" s="74">
        <v>-1</v>
      </c>
      <c r="Z255" s="71">
        <v>-1</v>
      </c>
      <c r="AA255" s="71" t="s">
        <v>33</v>
      </c>
      <c r="AB255" s="71" t="s">
        <v>33</v>
      </c>
      <c r="AC255" s="71">
        <v>-1</v>
      </c>
      <c r="AD255" s="71">
        <v>-1</v>
      </c>
      <c r="AE255" s="71">
        <v>-1</v>
      </c>
      <c r="AF255" s="71" t="s">
        <v>33</v>
      </c>
      <c r="AG255" s="71" t="s">
        <v>33</v>
      </c>
      <c r="AH255" s="76">
        <f t="shared" si="59"/>
        <v>-1</v>
      </c>
      <c r="AI255" s="76">
        <f t="shared" si="60"/>
        <v>-1</v>
      </c>
      <c r="AJ255" s="65">
        <v>466</v>
      </c>
      <c r="AK255" s="71">
        <v>-1</v>
      </c>
      <c r="AL255" s="71">
        <v>-1</v>
      </c>
      <c r="AM255" s="65" t="s">
        <v>33</v>
      </c>
      <c r="AN255" s="65">
        <v>0</v>
      </c>
      <c r="AO255" s="71">
        <v>-1</v>
      </c>
      <c r="AP255" s="71">
        <v>-1</v>
      </c>
      <c r="AQ255" s="71">
        <v>0</v>
      </c>
      <c r="AR255" s="71">
        <v>0</v>
      </c>
      <c r="AS255" s="74" t="s">
        <v>33</v>
      </c>
      <c r="AT255" s="71">
        <v>-1</v>
      </c>
      <c r="AU255" s="71" t="s">
        <v>33</v>
      </c>
      <c r="AV255" s="71" t="s">
        <v>33</v>
      </c>
      <c r="AW255" s="71" t="s">
        <v>33</v>
      </c>
      <c r="AX255" s="71">
        <v>-1</v>
      </c>
      <c r="AY255" s="71">
        <v>-1</v>
      </c>
      <c r="AZ255" s="76">
        <f t="shared" si="64"/>
        <v>-0.7</v>
      </c>
      <c r="BA255" s="71">
        <v>0</v>
      </c>
      <c r="BB255" s="71" t="s">
        <v>33</v>
      </c>
      <c r="BC255" s="71">
        <f t="shared" si="78"/>
        <v>96</v>
      </c>
      <c r="BD255" s="71">
        <v>1</v>
      </c>
      <c r="BE255" s="6">
        <v>35065</v>
      </c>
      <c r="BF255" s="71">
        <v>24</v>
      </c>
      <c r="AMI255" s="13"/>
    </row>
    <row r="256" spans="1:1023" s="71" customFormat="1">
      <c r="A256" s="71" t="s">
        <v>48</v>
      </c>
      <c r="B256" s="83">
        <v>2002</v>
      </c>
      <c r="C256" s="71" t="s">
        <v>210</v>
      </c>
      <c r="D256" s="83">
        <v>750</v>
      </c>
      <c r="E256" s="71" t="s">
        <v>211</v>
      </c>
      <c r="F256" s="71">
        <v>1162</v>
      </c>
      <c r="G256" s="6">
        <v>30317</v>
      </c>
      <c r="H256" s="6" t="s">
        <v>49</v>
      </c>
      <c r="I256" s="101">
        <v>1</v>
      </c>
      <c r="J256" s="71">
        <v>5</v>
      </c>
      <c r="K256" s="71">
        <v>4</v>
      </c>
      <c r="L256" s="71">
        <v>132</v>
      </c>
      <c r="M256" s="71">
        <v>7000</v>
      </c>
      <c r="N256" s="71">
        <v>21000</v>
      </c>
      <c r="O256" s="71">
        <v>16800000</v>
      </c>
      <c r="P256" s="75">
        <f t="shared" si="76"/>
        <v>4.1666666666666671E-2</v>
      </c>
      <c r="Q256" s="75">
        <f t="shared" si="77"/>
        <v>0.125</v>
      </c>
      <c r="R256" s="71">
        <v>-1</v>
      </c>
      <c r="S256" s="71">
        <v>-1</v>
      </c>
      <c r="T256" s="71">
        <v>-1</v>
      </c>
      <c r="U256" s="71">
        <v>-1</v>
      </c>
      <c r="V256" s="71">
        <v>-1</v>
      </c>
      <c r="W256" s="71">
        <v>-1</v>
      </c>
      <c r="X256" s="76">
        <f t="shared" si="58"/>
        <v>-1</v>
      </c>
      <c r="Y256" s="74">
        <v>-1</v>
      </c>
      <c r="Z256" s="71">
        <v>-1</v>
      </c>
      <c r="AA256" s="71" t="s">
        <v>33</v>
      </c>
      <c r="AB256" s="71" t="s">
        <v>33</v>
      </c>
      <c r="AC256" s="71">
        <v>-1</v>
      </c>
      <c r="AD256" s="71">
        <v>-1</v>
      </c>
      <c r="AE256" s="71">
        <v>-1</v>
      </c>
      <c r="AF256" s="71" t="s">
        <v>33</v>
      </c>
      <c r="AG256" s="71" t="s">
        <v>33</v>
      </c>
      <c r="AH256" s="76">
        <f t="shared" si="59"/>
        <v>-1</v>
      </c>
      <c r="AI256" s="76">
        <f t="shared" si="60"/>
        <v>-1</v>
      </c>
      <c r="AJ256" s="65">
        <v>487</v>
      </c>
      <c r="AK256" s="71">
        <v>-1</v>
      </c>
      <c r="AL256" s="71">
        <v>-1</v>
      </c>
      <c r="AM256" s="65" t="s">
        <v>33</v>
      </c>
      <c r="AN256" s="65">
        <v>0</v>
      </c>
      <c r="AO256" s="71">
        <v>-1</v>
      </c>
      <c r="AP256" s="71">
        <v>-1</v>
      </c>
      <c r="AQ256" s="71">
        <v>0</v>
      </c>
      <c r="AR256" s="71">
        <v>0</v>
      </c>
      <c r="AS256" s="74" t="s">
        <v>33</v>
      </c>
      <c r="AT256" s="71">
        <v>-1</v>
      </c>
      <c r="AU256" s="71" t="s">
        <v>33</v>
      </c>
      <c r="AV256" s="71" t="s">
        <v>33</v>
      </c>
      <c r="AW256" s="71" t="s">
        <v>33</v>
      </c>
      <c r="AX256" s="71">
        <v>-1</v>
      </c>
      <c r="AY256" s="71">
        <v>-1</v>
      </c>
      <c r="AZ256" s="76">
        <f t="shared" si="64"/>
        <v>-0.7</v>
      </c>
      <c r="BA256" s="71">
        <v>0</v>
      </c>
      <c r="BB256" s="71" t="s">
        <v>33</v>
      </c>
      <c r="BC256" s="71">
        <f t="shared" si="78"/>
        <v>108</v>
      </c>
      <c r="BD256" s="71">
        <v>1</v>
      </c>
      <c r="BE256" s="6">
        <v>35065</v>
      </c>
      <c r="BF256" s="71">
        <v>24</v>
      </c>
      <c r="AMI256" s="13"/>
    </row>
    <row r="257" spans="1:1023" s="71" customFormat="1">
      <c r="A257" s="71" t="s">
        <v>48</v>
      </c>
      <c r="B257" s="83">
        <v>2003</v>
      </c>
      <c r="C257" s="71" t="s">
        <v>210</v>
      </c>
      <c r="D257" s="83">
        <v>750</v>
      </c>
      <c r="E257" s="71" t="s">
        <v>211</v>
      </c>
      <c r="F257" s="71">
        <v>1162</v>
      </c>
      <c r="G257" s="6">
        <v>30317</v>
      </c>
      <c r="H257" s="6" t="s">
        <v>49</v>
      </c>
      <c r="I257" s="101">
        <v>1</v>
      </c>
      <c r="J257" s="71">
        <v>5</v>
      </c>
      <c r="K257" s="71">
        <v>4</v>
      </c>
      <c r="L257" s="71">
        <v>132</v>
      </c>
      <c r="M257" s="71">
        <v>7000</v>
      </c>
      <c r="N257" s="71">
        <v>21000</v>
      </c>
      <c r="O257" s="71">
        <v>16800000</v>
      </c>
      <c r="P257" s="75">
        <f t="shared" si="76"/>
        <v>4.1666666666666671E-2</v>
      </c>
      <c r="Q257" s="75">
        <f t="shared" si="77"/>
        <v>0.125</v>
      </c>
      <c r="R257" s="71">
        <v>-1</v>
      </c>
      <c r="S257" s="71">
        <v>-1</v>
      </c>
      <c r="T257" s="71">
        <v>-1</v>
      </c>
      <c r="U257" s="71">
        <v>-1</v>
      </c>
      <c r="V257" s="71">
        <v>-1</v>
      </c>
      <c r="W257" s="71">
        <v>-1</v>
      </c>
      <c r="X257" s="76">
        <f t="shared" si="58"/>
        <v>-1</v>
      </c>
      <c r="Y257" s="74">
        <v>-1</v>
      </c>
      <c r="Z257" s="71">
        <v>-1</v>
      </c>
      <c r="AA257" s="71" t="s">
        <v>33</v>
      </c>
      <c r="AB257" s="71" t="s">
        <v>33</v>
      </c>
      <c r="AC257" s="71">
        <v>-1</v>
      </c>
      <c r="AD257" s="71">
        <v>-1</v>
      </c>
      <c r="AE257" s="71">
        <v>-1</v>
      </c>
      <c r="AF257" s="71" t="s">
        <v>33</v>
      </c>
      <c r="AG257" s="71" t="s">
        <v>33</v>
      </c>
      <c r="AH257" s="76">
        <f t="shared" si="59"/>
        <v>-1</v>
      </c>
      <c r="AI257" s="76">
        <f t="shared" si="60"/>
        <v>-1</v>
      </c>
      <c r="AJ257" s="65">
        <v>565</v>
      </c>
      <c r="AK257" s="71">
        <v>-1</v>
      </c>
      <c r="AL257" s="71">
        <v>-1</v>
      </c>
      <c r="AM257" s="65" t="s">
        <v>33</v>
      </c>
      <c r="AN257" s="65">
        <v>0</v>
      </c>
      <c r="AO257" s="71">
        <v>-1</v>
      </c>
      <c r="AP257" s="71">
        <v>-1</v>
      </c>
      <c r="AQ257" s="71">
        <v>0</v>
      </c>
      <c r="AR257" s="71">
        <v>0</v>
      </c>
      <c r="AS257" s="74" t="s">
        <v>33</v>
      </c>
      <c r="AT257" s="71">
        <v>-1</v>
      </c>
      <c r="AU257" s="71" t="s">
        <v>33</v>
      </c>
      <c r="AV257" s="71" t="s">
        <v>33</v>
      </c>
      <c r="AW257" s="71" t="s">
        <v>33</v>
      </c>
      <c r="AX257" s="71">
        <v>-1</v>
      </c>
      <c r="AY257" s="71">
        <v>-1</v>
      </c>
      <c r="AZ257" s="76">
        <f t="shared" si="64"/>
        <v>-0.7</v>
      </c>
      <c r="BA257" s="71">
        <v>0</v>
      </c>
      <c r="BB257" s="71" t="s">
        <v>33</v>
      </c>
      <c r="BC257" s="71">
        <f t="shared" si="78"/>
        <v>120</v>
      </c>
      <c r="BD257" s="71">
        <v>1</v>
      </c>
      <c r="BE257" s="6">
        <v>35065</v>
      </c>
      <c r="BF257" s="71">
        <v>24</v>
      </c>
      <c r="AMI257" s="13"/>
    </row>
    <row r="258" spans="1:1023" s="71" customFormat="1">
      <c r="A258" s="71" t="s">
        <v>48</v>
      </c>
      <c r="B258" s="83">
        <v>2004</v>
      </c>
      <c r="C258" s="71" t="s">
        <v>210</v>
      </c>
      <c r="D258" s="83">
        <v>750</v>
      </c>
      <c r="E258" s="71" t="s">
        <v>211</v>
      </c>
      <c r="F258" s="71">
        <v>1162</v>
      </c>
      <c r="G258" s="6">
        <v>30317</v>
      </c>
      <c r="H258" s="6" t="s">
        <v>49</v>
      </c>
      <c r="I258" s="101">
        <v>1</v>
      </c>
      <c r="J258" s="71">
        <v>5</v>
      </c>
      <c r="K258" s="71">
        <v>4</v>
      </c>
      <c r="L258" s="71">
        <v>132</v>
      </c>
      <c r="M258" s="71">
        <v>7000</v>
      </c>
      <c r="N258" s="71">
        <v>21000</v>
      </c>
      <c r="O258" s="71">
        <v>16800000</v>
      </c>
      <c r="P258" s="75">
        <f t="shared" si="76"/>
        <v>4.1666666666666671E-2</v>
      </c>
      <c r="Q258" s="75">
        <f t="shared" si="77"/>
        <v>0.125</v>
      </c>
      <c r="R258" s="71">
        <v>-1</v>
      </c>
      <c r="S258" s="71">
        <v>-1</v>
      </c>
      <c r="T258" s="71">
        <v>-1</v>
      </c>
      <c r="U258" s="71">
        <v>-1</v>
      </c>
      <c r="V258" s="71">
        <v>-1</v>
      </c>
      <c r="W258" s="71">
        <v>-1</v>
      </c>
      <c r="X258" s="76">
        <f t="shared" si="58"/>
        <v>-1</v>
      </c>
      <c r="Y258" s="74">
        <v>-1</v>
      </c>
      <c r="Z258" s="71">
        <v>0</v>
      </c>
      <c r="AA258" s="74" t="s">
        <v>69</v>
      </c>
      <c r="AB258" s="74" t="s">
        <v>69</v>
      </c>
      <c r="AC258" s="71">
        <v>-1</v>
      </c>
      <c r="AD258" s="71">
        <v>-1</v>
      </c>
      <c r="AE258" s="71">
        <v>-1</v>
      </c>
      <c r="AF258" s="71" t="s">
        <v>33</v>
      </c>
      <c r="AG258" s="71" t="s">
        <v>33</v>
      </c>
      <c r="AH258" s="76">
        <f t="shared" si="59"/>
        <v>-0.8</v>
      </c>
      <c r="AI258" s="76">
        <f t="shared" si="60"/>
        <v>-0.9</v>
      </c>
      <c r="AJ258" s="65">
        <v>650</v>
      </c>
      <c r="AK258" s="71">
        <v>-1</v>
      </c>
      <c r="AL258" s="71">
        <v>-1</v>
      </c>
      <c r="AM258" s="65" t="s">
        <v>33</v>
      </c>
      <c r="AN258" s="65">
        <v>0</v>
      </c>
      <c r="AO258" s="71">
        <v>-1</v>
      </c>
      <c r="AP258" s="71">
        <v>-1</v>
      </c>
      <c r="AQ258" s="71">
        <v>0</v>
      </c>
      <c r="AR258" s="71">
        <v>0</v>
      </c>
      <c r="AS258" s="74" t="s">
        <v>33</v>
      </c>
      <c r="AT258" s="71">
        <v>-1</v>
      </c>
      <c r="AU258" s="71" t="s">
        <v>33</v>
      </c>
      <c r="AV258" s="71" t="s">
        <v>33</v>
      </c>
      <c r="AW258" s="71" t="s">
        <v>33</v>
      </c>
      <c r="AX258" s="71">
        <v>-1</v>
      </c>
      <c r="AY258" s="71">
        <v>-1</v>
      </c>
      <c r="AZ258" s="76">
        <f t="shared" si="64"/>
        <v>-0.7</v>
      </c>
      <c r="BA258" s="71">
        <v>0</v>
      </c>
      <c r="BB258" s="71" t="s">
        <v>33</v>
      </c>
      <c r="BC258" s="71">
        <f t="shared" si="78"/>
        <v>132</v>
      </c>
      <c r="BD258" s="71">
        <v>1</v>
      </c>
      <c r="BE258" s="6">
        <v>35065</v>
      </c>
      <c r="BF258" s="71">
        <v>24</v>
      </c>
      <c r="AMI258" s="13"/>
    </row>
    <row r="259" spans="1:1023" s="71" customFormat="1">
      <c r="A259" s="71" t="s">
        <v>48</v>
      </c>
      <c r="B259" s="83">
        <v>2005</v>
      </c>
      <c r="C259" s="71" t="s">
        <v>210</v>
      </c>
      <c r="D259" s="83">
        <v>750</v>
      </c>
      <c r="E259" s="71" t="s">
        <v>211</v>
      </c>
      <c r="F259" s="71">
        <v>1162</v>
      </c>
      <c r="G259" s="6">
        <v>30317</v>
      </c>
      <c r="H259" s="6" t="s">
        <v>49</v>
      </c>
      <c r="I259" s="101">
        <v>1</v>
      </c>
      <c r="J259" s="71">
        <v>5</v>
      </c>
      <c r="K259" s="71">
        <v>4</v>
      </c>
      <c r="L259" s="71">
        <v>132</v>
      </c>
      <c r="M259" s="71">
        <v>7000</v>
      </c>
      <c r="N259" s="71">
        <v>21000</v>
      </c>
      <c r="O259" s="71">
        <v>16800000</v>
      </c>
      <c r="P259" s="75">
        <f t="shared" si="76"/>
        <v>4.1666666666666671E-2</v>
      </c>
      <c r="Q259" s="75">
        <f t="shared" si="77"/>
        <v>0.125</v>
      </c>
      <c r="R259" s="71">
        <v>-1</v>
      </c>
      <c r="S259" s="71">
        <v>-1</v>
      </c>
      <c r="T259" s="71">
        <v>-1</v>
      </c>
      <c r="U259" s="71">
        <v>-1</v>
      </c>
      <c r="V259" s="71">
        <v>-1</v>
      </c>
      <c r="W259" s="71">
        <v>-1</v>
      </c>
      <c r="X259" s="76">
        <f t="shared" si="58"/>
        <v>-1</v>
      </c>
      <c r="Y259" s="74">
        <v>-1</v>
      </c>
      <c r="Z259" s="71">
        <v>0</v>
      </c>
      <c r="AA259" s="74" t="s">
        <v>69</v>
      </c>
      <c r="AB259" s="74" t="s">
        <v>69</v>
      </c>
      <c r="AC259" s="71">
        <v>-1</v>
      </c>
      <c r="AD259" s="71">
        <v>-1</v>
      </c>
      <c r="AE259" s="71">
        <v>-1</v>
      </c>
      <c r="AF259" s="71" t="s">
        <v>33</v>
      </c>
      <c r="AG259" s="71" t="s">
        <v>33</v>
      </c>
      <c r="AH259" s="76">
        <f t="shared" si="59"/>
        <v>-0.8</v>
      </c>
      <c r="AI259" s="76">
        <f t="shared" si="60"/>
        <v>-0.9</v>
      </c>
      <c r="AJ259" s="65">
        <v>740</v>
      </c>
      <c r="AK259" s="71">
        <v>-1</v>
      </c>
      <c r="AL259" s="71">
        <v>-1</v>
      </c>
      <c r="AM259" s="65" t="s">
        <v>33</v>
      </c>
      <c r="AN259" s="65">
        <v>0</v>
      </c>
      <c r="AO259" s="71">
        <v>-1</v>
      </c>
      <c r="AP259" s="71">
        <v>-1</v>
      </c>
      <c r="AQ259" s="71">
        <v>0</v>
      </c>
      <c r="AR259" s="71">
        <v>0</v>
      </c>
      <c r="AS259" s="74" t="s">
        <v>33</v>
      </c>
      <c r="AT259" s="71">
        <v>-1</v>
      </c>
      <c r="AU259" s="71" t="s">
        <v>33</v>
      </c>
      <c r="AV259" s="71" t="s">
        <v>33</v>
      </c>
      <c r="AW259" s="71" t="s">
        <v>33</v>
      </c>
      <c r="AX259" s="71">
        <v>-1</v>
      </c>
      <c r="AY259" s="71">
        <v>-1</v>
      </c>
      <c r="AZ259" s="76">
        <f t="shared" si="64"/>
        <v>-0.7</v>
      </c>
      <c r="BA259" s="71">
        <v>0</v>
      </c>
      <c r="BB259" s="71" t="s">
        <v>33</v>
      </c>
      <c r="BC259" s="71">
        <f t="shared" si="78"/>
        <v>144</v>
      </c>
      <c r="BD259" s="71">
        <v>1</v>
      </c>
      <c r="BE259" s="6">
        <v>35065</v>
      </c>
      <c r="BF259" s="71">
        <v>24</v>
      </c>
      <c r="AMI259" s="13"/>
    </row>
    <row r="260" spans="1:1023" s="71" customFormat="1">
      <c r="A260" s="71" t="s">
        <v>48</v>
      </c>
      <c r="B260" s="83">
        <v>2006</v>
      </c>
      <c r="C260" s="71" t="s">
        <v>210</v>
      </c>
      <c r="D260" s="83">
        <v>750</v>
      </c>
      <c r="E260" s="71" t="s">
        <v>211</v>
      </c>
      <c r="F260" s="71">
        <v>1162</v>
      </c>
      <c r="G260" s="6">
        <v>30317</v>
      </c>
      <c r="H260" s="6" t="s">
        <v>49</v>
      </c>
      <c r="I260" s="101">
        <v>1</v>
      </c>
      <c r="J260" s="71">
        <v>5</v>
      </c>
      <c r="K260" s="71">
        <v>4</v>
      </c>
      <c r="L260" s="71">
        <v>132</v>
      </c>
      <c r="M260" s="71">
        <v>7000</v>
      </c>
      <c r="N260" s="71">
        <v>21000</v>
      </c>
      <c r="O260" s="71">
        <v>16800000</v>
      </c>
      <c r="P260" s="75">
        <f t="shared" si="76"/>
        <v>4.1666666666666671E-2</v>
      </c>
      <c r="Q260" s="75">
        <f t="shared" si="77"/>
        <v>0.125</v>
      </c>
      <c r="R260" s="71">
        <v>-1</v>
      </c>
      <c r="S260" s="71">
        <v>-1</v>
      </c>
      <c r="T260" s="71">
        <v>-1</v>
      </c>
      <c r="U260" s="71">
        <v>-1</v>
      </c>
      <c r="V260" s="71">
        <v>-1</v>
      </c>
      <c r="W260" s="71">
        <v>-1</v>
      </c>
      <c r="X260" s="76">
        <f t="shared" si="58"/>
        <v>-1</v>
      </c>
      <c r="Y260" s="74">
        <v>-1</v>
      </c>
      <c r="Z260" s="71">
        <v>0</v>
      </c>
      <c r="AA260" s="74" t="s">
        <v>69</v>
      </c>
      <c r="AB260" s="74" t="s">
        <v>69</v>
      </c>
      <c r="AC260" s="71">
        <v>-1</v>
      </c>
      <c r="AD260" s="71">
        <v>-1</v>
      </c>
      <c r="AE260" s="71">
        <v>-1</v>
      </c>
      <c r="AF260" s="71" t="s">
        <v>33</v>
      </c>
      <c r="AG260" s="71" t="s">
        <v>33</v>
      </c>
      <c r="AH260" s="76">
        <f t="shared" si="59"/>
        <v>-0.8</v>
      </c>
      <c r="AI260" s="76">
        <f t="shared" si="60"/>
        <v>-0.9</v>
      </c>
      <c r="AJ260" s="65">
        <v>830</v>
      </c>
      <c r="AK260" s="71">
        <v>-1</v>
      </c>
      <c r="AL260" s="71">
        <v>-1</v>
      </c>
      <c r="AM260" s="65" t="s">
        <v>33</v>
      </c>
      <c r="AN260" s="65">
        <v>0</v>
      </c>
      <c r="AO260" s="71">
        <v>-1</v>
      </c>
      <c r="AP260" s="71">
        <v>-1</v>
      </c>
      <c r="AQ260" s="71">
        <v>0</v>
      </c>
      <c r="AR260" s="71">
        <v>0</v>
      </c>
      <c r="AS260" s="74" t="s">
        <v>33</v>
      </c>
      <c r="AT260" s="71">
        <v>-1</v>
      </c>
      <c r="AU260" s="71" t="s">
        <v>33</v>
      </c>
      <c r="AV260" s="71" t="s">
        <v>33</v>
      </c>
      <c r="AW260" s="71" t="s">
        <v>33</v>
      </c>
      <c r="AX260" s="71">
        <v>-1</v>
      </c>
      <c r="AY260" s="71">
        <v>-1</v>
      </c>
      <c r="AZ260" s="76">
        <f t="shared" si="64"/>
        <v>-0.7</v>
      </c>
      <c r="BA260" s="71">
        <v>0</v>
      </c>
      <c r="BB260" s="71" t="s">
        <v>33</v>
      </c>
      <c r="BC260" s="71">
        <f t="shared" si="78"/>
        <v>156</v>
      </c>
      <c r="BD260" s="71">
        <v>1</v>
      </c>
      <c r="BE260" s="6">
        <v>35065</v>
      </c>
      <c r="BF260" s="71">
        <v>24</v>
      </c>
      <c r="AMI260" s="13"/>
    </row>
    <row r="261" spans="1:1023" s="71" customFormat="1">
      <c r="A261" s="71" t="s">
        <v>48</v>
      </c>
      <c r="B261" s="83">
        <v>2007</v>
      </c>
      <c r="C261" s="71" t="s">
        <v>210</v>
      </c>
      <c r="D261" s="83">
        <v>750</v>
      </c>
      <c r="E261" s="71" t="s">
        <v>211</v>
      </c>
      <c r="F261" s="71">
        <v>1162</v>
      </c>
      <c r="G261" s="6">
        <v>30317</v>
      </c>
      <c r="H261" s="6" t="s">
        <v>49</v>
      </c>
      <c r="I261" s="101">
        <v>1</v>
      </c>
      <c r="J261" s="71">
        <v>5</v>
      </c>
      <c r="K261" s="71">
        <v>4</v>
      </c>
      <c r="L261" s="71">
        <v>132</v>
      </c>
      <c r="M261" s="71">
        <v>7000</v>
      </c>
      <c r="N261" s="71">
        <v>21000</v>
      </c>
      <c r="O261" s="71">
        <v>16800000</v>
      </c>
      <c r="P261" s="75">
        <f t="shared" si="76"/>
        <v>4.1666666666666671E-2</v>
      </c>
      <c r="Q261" s="75">
        <f t="shared" si="77"/>
        <v>0.125</v>
      </c>
      <c r="R261" s="71">
        <v>-1</v>
      </c>
      <c r="S261" s="71">
        <v>-1</v>
      </c>
      <c r="T261" s="71">
        <v>-1</v>
      </c>
      <c r="U261" s="71">
        <v>-1</v>
      </c>
      <c r="V261" s="71">
        <v>-1</v>
      </c>
      <c r="W261" s="71">
        <v>-1</v>
      </c>
      <c r="X261" s="76">
        <f t="shared" si="58"/>
        <v>-1</v>
      </c>
      <c r="Y261" s="74">
        <v>-1</v>
      </c>
      <c r="Z261" s="71">
        <v>0</v>
      </c>
      <c r="AA261" s="74" t="s">
        <v>69</v>
      </c>
      <c r="AB261" s="74" t="s">
        <v>69</v>
      </c>
      <c r="AC261" s="71">
        <v>-1</v>
      </c>
      <c r="AD261" s="71">
        <v>-1</v>
      </c>
      <c r="AE261" s="71">
        <v>-1</v>
      </c>
      <c r="AF261" s="71" t="s">
        <v>33</v>
      </c>
      <c r="AG261" s="71" t="s">
        <v>33</v>
      </c>
      <c r="AH261" s="76">
        <f t="shared" si="59"/>
        <v>-0.8</v>
      </c>
      <c r="AI261" s="76">
        <f t="shared" si="60"/>
        <v>-0.9</v>
      </c>
      <c r="AJ261" s="65">
        <v>1069</v>
      </c>
      <c r="AK261" s="71">
        <v>-1</v>
      </c>
      <c r="AL261" s="71">
        <v>-1</v>
      </c>
      <c r="AM261" s="65" t="s">
        <v>33</v>
      </c>
      <c r="AN261" s="65">
        <v>0</v>
      </c>
      <c r="AO261" s="71">
        <v>-1</v>
      </c>
      <c r="AP261" s="71">
        <v>-1</v>
      </c>
      <c r="AQ261" s="71">
        <v>0</v>
      </c>
      <c r="AR261" s="71">
        <v>0</v>
      </c>
      <c r="AS261" s="74" t="s">
        <v>33</v>
      </c>
      <c r="AT261" s="71">
        <v>-1</v>
      </c>
      <c r="AU261" s="71" t="s">
        <v>33</v>
      </c>
      <c r="AV261" s="71" t="s">
        <v>33</v>
      </c>
      <c r="AW261" s="71" t="s">
        <v>33</v>
      </c>
      <c r="AX261" s="71">
        <v>-1</v>
      </c>
      <c r="AY261" s="71">
        <v>-1</v>
      </c>
      <c r="AZ261" s="76">
        <f t="shared" si="64"/>
        <v>-0.7</v>
      </c>
      <c r="BA261" s="71">
        <v>0</v>
      </c>
      <c r="BB261" s="71" t="s">
        <v>33</v>
      </c>
      <c r="BC261" s="71">
        <f t="shared" si="78"/>
        <v>168</v>
      </c>
      <c r="BD261" s="71">
        <v>1</v>
      </c>
      <c r="BE261" s="6">
        <v>35065</v>
      </c>
      <c r="BF261" s="71">
        <v>24</v>
      </c>
      <c r="AMI261" s="13"/>
    </row>
    <row r="262" spans="1:1023" s="71" customFormat="1">
      <c r="A262" s="71" t="s">
        <v>48</v>
      </c>
      <c r="B262" s="83">
        <v>2008</v>
      </c>
      <c r="C262" s="71" t="s">
        <v>210</v>
      </c>
      <c r="D262" s="83">
        <v>750</v>
      </c>
      <c r="E262" s="71" t="s">
        <v>211</v>
      </c>
      <c r="F262" s="71">
        <v>1162</v>
      </c>
      <c r="G262" s="6">
        <v>30317</v>
      </c>
      <c r="H262" s="6" t="s">
        <v>49</v>
      </c>
      <c r="I262" s="101">
        <v>1</v>
      </c>
      <c r="J262" s="71">
        <v>5</v>
      </c>
      <c r="K262" s="71">
        <v>4</v>
      </c>
      <c r="L262" s="71">
        <v>132</v>
      </c>
      <c r="M262" s="71">
        <v>7000</v>
      </c>
      <c r="N262" s="71">
        <v>21000</v>
      </c>
      <c r="O262" s="71">
        <v>16800000</v>
      </c>
      <c r="P262" s="75">
        <f t="shared" si="76"/>
        <v>4.1666666666666671E-2</v>
      </c>
      <c r="Q262" s="75">
        <f t="shared" si="77"/>
        <v>0.125</v>
      </c>
      <c r="R262" s="71">
        <v>-1</v>
      </c>
      <c r="S262" s="71">
        <v>-1</v>
      </c>
      <c r="T262" s="71">
        <v>-1</v>
      </c>
      <c r="U262" s="71">
        <v>-1</v>
      </c>
      <c r="V262" s="71">
        <v>-1</v>
      </c>
      <c r="W262" s="71">
        <v>-1</v>
      </c>
      <c r="X262" s="76">
        <f t="shared" si="58"/>
        <v>-1</v>
      </c>
      <c r="Y262" s="74">
        <v>-1</v>
      </c>
      <c r="Z262" s="71">
        <v>0</v>
      </c>
      <c r="AA262" s="74" t="s">
        <v>69</v>
      </c>
      <c r="AB262" s="74" t="s">
        <v>69</v>
      </c>
      <c r="AC262" s="71">
        <v>-1</v>
      </c>
      <c r="AD262" s="71">
        <v>-1</v>
      </c>
      <c r="AE262" s="71">
        <v>-1</v>
      </c>
      <c r="AF262" s="71" t="s">
        <v>33</v>
      </c>
      <c r="AG262" s="71" t="s">
        <v>33</v>
      </c>
      <c r="AH262" s="76">
        <f t="shared" si="59"/>
        <v>-0.8</v>
      </c>
      <c r="AI262" s="76">
        <f t="shared" si="60"/>
        <v>-0.9</v>
      </c>
      <c r="AJ262" s="65">
        <v>1042</v>
      </c>
      <c r="AK262" s="71">
        <v>-1</v>
      </c>
      <c r="AL262" s="71">
        <v>-1</v>
      </c>
      <c r="AM262" s="65" t="s">
        <v>33</v>
      </c>
      <c r="AN262" s="65">
        <v>0</v>
      </c>
      <c r="AO262" s="71">
        <v>-1</v>
      </c>
      <c r="AP262" s="71">
        <v>-1</v>
      </c>
      <c r="AQ262" s="71">
        <v>0</v>
      </c>
      <c r="AR262" s="71">
        <v>0</v>
      </c>
      <c r="AS262" s="74" t="s">
        <v>33</v>
      </c>
      <c r="AT262" s="71">
        <v>-1</v>
      </c>
      <c r="AU262" s="71" t="s">
        <v>33</v>
      </c>
      <c r="AV262" s="71" t="s">
        <v>33</v>
      </c>
      <c r="AW262" s="71" t="s">
        <v>33</v>
      </c>
      <c r="AX262" s="71">
        <v>-1</v>
      </c>
      <c r="AY262" s="71">
        <v>-1</v>
      </c>
      <c r="AZ262" s="76">
        <f t="shared" si="64"/>
        <v>-0.7</v>
      </c>
      <c r="BA262" s="71">
        <v>0</v>
      </c>
      <c r="BB262" s="71" t="s">
        <v>33</v>
      </c>
      <c r="BC262" s="71">
        <f t="shared" si="78"/>
        <v>180</v>
      </c>
      <c r="BD262" s="71">
        <v>1</v>
      </c>
      <c r="BE262" s="6">
        <v>35065</v>
      </c>
      <c r="BF262" s="71">
        <v>24</v>
      </c>
      <c r="AMI262" s="13"/>
    </row>
    <row r="263" spans="1:1023" s="71" customFormat="1">
      <c r="A263" s="71" t="s">
        <v>48</v>
      </c>
      <c r="B263" s="83">
        <v>2009</v>
      </c>
      <c r="C263" s="71" t="s">
        <v>210</v>
      </c>
      <c r="D263" s="83">
        <v>750</v>
      </c>
      <c r="E263" s="71" t="s">
        <v>211</v>
      </c>
      <c r="F263" s="71">
        <v>1162</v>
      </c>
      <c r="G263" s="6">
        <v>30317</v>
      </c>
      <c r="H263" s="6" t="s">
        <v>49</v>
      </c>
      <c r="I263" s="101">
        <v>1</v>
      </c>
      <c r="J263" s="71">
        <v>5</v>
      </c>
      <c r="K263" s="71">
        <v>4</v>
      </c>
      <c r="L263" s="71">
        <v>132</v>
      </c>
      <c r="M263" s="71">
        <v>7000</v>
      </c>
      <c r="N263" s="71">
        <v>21000</v>
      </c>
      <c r="O263" s="71">
        <v>16800000</v>
      </c>
      <c r="P263" s="75">
        <f t="shared" si="76"/>
        <v>4.1666666666666671E-2</v>
      </c>
      <c r="Q263" s="75">
        <f t="shared" si="77"/>
        <v>0.125</v>
      </c>
      <c r="R263" s="71">
        <v>-1</v>
      </c>
      <c r="S263" s="71">
        <v>-1</v>
      </c>
      <c r="T263" s="71">
        <v>-1</v>
      </c>
      <c r="U263" s="71">
        <v>-1</v>
      </c>
      <c r="V263" s="71">
        <v>-1</v>
      </c>
      <c r="W263" s="71">
        <v>-1</v>
      </c>
      <c r="X263" s="76">
        <f t="shared" si="58"/>
        <v>-1</v>
      </c>
      <c r="Y263" s="74">
        <v>-1</v>
      </c>
      <c r="Z263" s="71">
        <v>0</v>
      </c>
      <c r="AA263" s="74" t="s">
        <v>69</v>
      </c>
      <c r="AB263" s="74" t="s">
        <v>69</v>
      </c>
      <c r="AC263" s="71">
        <v>-1</v>
      </c>
      <c r="AD263" s="71">
        <v>-1</v>
      </c>
      <c r="AE263" s="71">
        <v>-1</v>
      </c>
      <c r="AF263" s="71" t="s">
        <v>33</v>
      </c>
      <c r="AG263" s="71" t="s">
        <v>33</v>
      </c>
      <c r="AH263" s="76">
        <f t="shared" si="59"/>
        <v>-0.8</v>
      </c>
      <c r="AI263" s="76">
        <f t="shared" si="60"/>
        <v>-0.9</v>
      </c>
      <c r="AJ263" s="65">
        <v>1147</v>
      </c>
      <c r="AK263" s="71">
        <v>-1</v>
      </c>
      <c r="AL263" s="71">
        <v>-1</v>
      </c>
      <c r="AM263" s="65" t="s">
        <v>33</v>
      </c>
      <c r="AN263" s="65">
        <v>0</v>
      </c>
      <c r="AO263" s="71">
        <v>-1</v>
      </c>
      <c r="AP263" s="71">
        <v>-1</v>
      </c>
      <c r="AQ263" s="71">
        <v>0</v>
      </c>
      <c r="AR263" s="71">
        <v>0</v>
      </c>
      <c r="AS263" s="74" t="s">
        <v>33</v>
      </c>
      <c r="AT263" s="71">
        <v>-1</v>
      </c>
      <c r="AU263" s="71" t="s">
        <v>33</v>
      </c>
      <c r="AV263" s="71" t="s">
        <v>33</v>
      </c>
      <c r="AW263" s="71" t="s">
        <v>33</v>
      </c>
      <c r="AX263" s="71">
        <v>-1</v>
      </c>
      <c r="AY263" s="71">
        <v>-1</v>
      </c>
      <c r="AZ263" s="76">
        <f t="shared" si="64"/>
        <v>-0.7</v>
      </c>
      <c r="BA263" s="71">
        <v>0</v>
      </c>
      <c r="BB263" s="71" t="s">
        <v>33</v>
      </c>
      <c r="BC263" s="71">
        <f t="shared" si="78"/>
        <v>192</v>
      </c>
      <c r="BD263" s="71">
        <v>1</v>
      </c>
      <c r="BE263" s="6">
        <v>35065</v>
      </c>
      <c r="BF263" s="71">
        <v>24</v>
      </c>
      <c r="AMI263" s="13"/>
    </row>
    <row r="264" spans="1:1023" s="71" customFormat="1">
      <c r="A264" s="71" t="s">
        <v>48</v>
      </c>
      <c r="B264" s="83">
        <v>2010</v>
      </c>
      <c r="C264" s="71" t="s">
        <v>210</v>
      </c>
      <c r="D264" s="83">
        <v>750</v>
      </c>
      <c r="E264" s="71" t="s">
        <v>211</v>
      </c>
      <c r="F264" s="71">
        <v>1162</v>
      </c>
      <c r="G264" s="6">
        <v>30317</v>
      </c>
      <c r="H264" s="6" t="s">
        <v>49</v>
      </c>
      <c r="I264" s="101">
        <v>1</v>
      </c>
      <c r="J264" s="71">
        <v>5</v>
      </c>
      <c r="K264" s="71">
        <v>4</v>
      </c>
      <c r="L264" s="71">
        <v>132</v>
      </c>
      <c r="M264" s="71">
        <v>7000</v>
      </c>
      <c r="N264" s="71">
        <v>21000</v>
      </c>
      <c r="O264" s="71">
        <v>16800000</v>
      </c>
      <c r="P264" s="75">
        <f t="shared" si="76"/>
        <v>4.1666666666666671E-2</v>
      </c>
      <c r="Q264" s="75">
        <f t="shared" si="77"/>
        <v>0.125</v>
      </c>
      <c r="R264" s="71">
        <v>-1</v>
      </c>
      <c r="S264" s="71">
        <v>-1</v>
      </c>
      <c r="T264" s="71">
        <v>-1</v>
      </c>
      <c r="U264" s="71">
        <v>-1</v>
      </c>
      <c r="V264" s="71">
        <v>-1</v>
      </c>
      <c r="W264" s="71">
        <v>-1</v>
      </c>
      <c r="X264" s="76">
        <f t="shared" si="58"/>
        <v>-1</v>
      </c>
      <c r="Y264" s="74">
        <v>-1</v>
      </c>
      <c r="Z264" s="74">
        <v>-1</v>
      </c>
      <c r="AA264" s="74" t="s">
        <v>33</v>
      </c>
      <c r="AB264" s="74" t="s">
        <v>33</v>
      </c>
      <c r="AC264" s="71">
        <v>-1</v>
      </c>
      <c r="AD264" s="71">
        <v>-1</v>
      </c>
      <c r="AE264" s="71">
        <v>-1</v>
      </c>
      <c r="AF264" s="71" t="s">
        <v>33</v>
      </c>
      <c r="AG264" s="71" t="s">
        <v>33</v>
      </c>
      <c r="AH264" s="76">
        <f t="shared" si="59"/>
        <v>-1</v>
      </c>
      <c r="AI264" s="76">
        <f t="shared" si="60"/>
        <v>-1</v>
      </c>
      <c r="AJ264" s="65">
        <v>1417</v>
      </c>
      <c r="AK264" s="71">
        <v>-1</v>
      </c>
      <c r="AL264" s="71">
        <v>-1</v>
      </c>
      <c r="AM264" s="65" t="s">
        <v>33</v>
      </c>
      <c r="AN264" s="65">
        <v>0</v>
      </c>
      <c r="AO264" s="71">
        <v>-1</v>
      </c>
      <c r="AP264" s="71">
        <v>-1</v>
      </c>
      <c r="AQ264" s="71">
        <v>0</v>
      </c>
      <c r="AR264" s="71">
        <v>0</v>
      </c>
      <c r="AS264" s="74" t="s">
        <v>33</v>
      </c>
      <c r="AT264" s="71">
        <v>-1</v>
      </c>
      <c r="AU264" s="71" t="s">
        <v>33</v>
      </c>
      <c r="AV264" s="71" t="s">
        <v>33</v>
      </c>
      <c r="AW264" s="71" t="s">
        <v>33</v>
      </c>
      <c r="AX264" s="71">
        <v>-1</v>
      </c>
      <c r="AY264" s="71">
        <v>-1</v>
      </c>
      <c r="AZ264" s="76">
        <f t="shared" si="64"/>
        <v>-0.7</v>
      </c>
      <c r="BA264" s="71">
        <v>0</v>
      </c>
      <c r="BB264" s="71" t="s">
        <v>33</v>
      </c>
      <c r="BC264" s="71">
        <f t="shared" si="78"/>
        <v>204</v>
      </c>
      <c r="BD264" s="71">
        <v>1</v>
      </c>
      <c r="BE264" s="6">
        <v>35065</v>
      </c>
      <c r="BF264" s="71">
        <v>24</v>
      </c>
      <c r="AMI264" s="13"/>
    </row>
    <row r="265" spans="1:1023" s="71" customFormat="1">
      <c r="A265" s="71" t="s">
        <v>48</v>
      </c>
      <c r="B265" s="83">
        <v>2011</v>
      </c>
      <c r="C265" s="71" t="s">
        <v>210</v>
      </c>
      <c r="D265" s="83">
        <v>750</v>
      </c>
      <c r="E265" s="71" t="s">
        <v>211</v>
      </c>
      <c r="F265" s="71">
        <v>1162</v>
      </c>
      <c r="G265" s="6">
        <v>30317</v>
      </c>
      <c r="H265" s="6" t="s">
        <v>49</v>
      </c>
      <c r="I265" s="101">
        <v>1</v>
      </c>
      <c r="J265" s="71">
        <v>5</v>
      </c>
      <c r="K265" s="71">
        <v>4</v>
      </c>
      <c r="L265" s="71">
        <v>132</v>
      </c>
      <c r="M265" s="71">
        <v>7000</v>
      </c>
      <c r="N265" s="71">
        <v>21000</v>
      </c>
      <c r="O265" s="71">
        <v>16800000</v>
      </c>
      <c r="P265" s="75">
        <f t="shared" si="76"/>
        <v>4.1666666666666671E-2</v>
      </c>
      <c r="Q265" s="75">
        <f t="shared" si="77"/>
        <v>0.125</v>
      </c>
      <c r="R265" s="71">
        <v>-1</v>
      </c>
      <c r="S265" s="71">
        <v>-1</v>
      </c>
      <c r="T265" s="71">
        <v>-1</v>
      </c>
      <c r="U265" s="71">
        <v>-1</v>
      </c>
      <c r="V265" s="71">
        <v>-1</v>
      </c>
      <c r="W265" s="71">
        <v>-1</v>
      </c>
      <c r="X265" s="76">
        <f t="shared" si="58"/>
        <v>-1</v>
      </c>
      <c r="Y265" s="74">
        <v>-1</v>
      </c>
      <c r="Z265" s="74">
        <v>-1</v>
      </c>
      <c r="AA265" s="74" t="s">
        <v>33</v>
      </c>
      <c r="AB265" s="74" t="s">
        <v>33</v>
      </c>
      <c r="AC265" s="71">
        <v>-1</v>
      </c>
      <c r="AD265" s="71">
        <v>-1</v>
      </c>
      <c r="AE265" s="71">
        <v>-1</v>
      </c>
      <c r="AF265" s="71" t="s">
        <v>33</v>
      </c>
      <c r="AG265" s="71" t="s">
        <v>33</v>
      </c>
      <c r="AH265" s="76">
        <f t="shared" si="59"/>
        <v>-1</v>
      </c>
      <c r="AI265" s="76">
        <f t="shared" si="60"/>
        <v>-1</v>
      </c>
      <c r="AJ265" s="65">
        <v>1509</v>
      </c>
      <c r="AK265" s="71">
        <v>-1</v>
      </c>
      <c r="AL265" s="71">
        <v>-1</v>
      </c>
      <c r="AM265" s="65" t="s">
        <v>33</v>
      </c>
      <c r="AN265" s="65">
        <v>0</v>
      </c>
      <c r="AO265" s="71">
        <v>-1</v>
      </c>
      <c r="AP265" s="71">
        <v>-1</v>
      </c>
      <c r="AQ265" s="71">
        <v>0</v>
      </c>
      <c r="AR265" s="71">
        <v>0</v>
      </c>
      <c r="AS265" s="74" t="s">
        <v>33</v>
      </c>
      <c r="AT265" s="71">
        <v>-1</v>
      </c>
      <c r="AU265" s="71" t="s">
        <v>33</v>
      </c>
      <c r="AV265" s="71" t="s">
        <v>33</v>
      </c>
      <c r="AW265" s="71" t="s">
        <v>33</v>
      </c>
      <c r="AX265" s="71">
        <v>-1</v>
      </c>
      <c r="AY265" s="71">
        <v>-1</v>
      </c>
      <c r="AZ265" s="76">
        <f t="shared" si="64"/>
        <v>-0.7</v>
      </c>
      <c r="BA265" s="71">
        <v>0</v>
      </c>
      <c r="BB265" s="71" t="s">
        <v>33</v>
      </c>
      <c r="BC265" s="71">
        <f t="shared" si="78"/>
        <v>216</v>
      </c>
      <c r="BD265" s="71">
        <v>1</v>
      </c>
      <c r="BE265" s="6">
        <v>35065</v>
      </c>
      <c r="BF265" s="71">
        <v>24</v>
      </c>
      <c r="AMI265" s="13"/>
    </row>
    <row r="266" spans="1:1023" s="71" customFormat="1">
      <c r="A266" s="71" t="s">
        <v>48</v>
      </c>
      <c r="B266" s="83">
        <v>2012</v>
      </c>
      <c r="C266" s="71" t="s">
        <v>210</v>
      </c>
      <c r="D266" s="83">
        <v>750</v>
      </c>
      <c r="E266" s="71" t="s">
        <v>211</v>
      </c>
      <c r="F266" s="71">
        <v>1162</v>
      </c>
      <c r="G266" s="6">
        <v>30317</v>
      </c>
      <c r="H266" s="6" t="s">
        <v>49</v>
      </c>
      <c r="I266" s="101">
        <v>1</v>
      </c>
      <c r="J266" s="71">
        <v>5</v>
      </c>
      <c r="K266" s="71">
        <v>4</v>
      </c>
      <c r="L266" s="71">
        <v>132</v>
      </c>
      <c r="M266" s="71">
        <v>7000</v>
      </c>
      <c r="N266" s="71">
        <v>21000</v>
      </c>
      <c r="O266" s="71">
        <v>16800000</v>
      </c>
      <c r="P266" s="75">
        <f t="shared" si="76"/>
        <v>4.1666666666666671E-2</v>
      </c>
      <c r="Q266" s="75">
        <f t="shared" si="77"/>
        <v>0.125</v>
      </c>
      <c r="R266" s="71">
        <v>-1</v>
      </c>
      <c r="S266" s="71">
        <v>-1</v>
      </c>
      <c r="T266" s="71">
        <v>-1</v>
      </c>
      <c r="U266" s="71">
        <v>-1</v>
      </c>
      <c r="V266" s="71">
        <v>-1</v>
      </c>
      <c r="W266" s="71">
        <v>-1</v>
      </c>
      <c r="X266" s="76">
        <f t="shared" si="58"/>
        <v>-1</v>
      </c>
      <c r="Y266" s="74">
        <v>-1</v>
      </c>
      <c r="Z266" s="74">
        <v>-1</v>
      </c>
      <c r="AA266" s="74" t="s">
        <v>33</v>
      </c>
      <c r="AB266" s="74" t="s">
        <v>33</v>
      </c>
      <c r="AC266" s="71">
        <v>-1</v>
      </c>
      <c r="AD266" s="71">
        <v>-1</v>
      </c>
      <c r="AE266" s="71">
        <v>-1</v>
      </c>
      <c r="AF266" s="71" t="s">
        <v>33</v>
      </c>
      <c r="AG266" s="71" t="s">
        <v>33</v>
      </c>
      <c r="AH266" s="76">
        <f t="shared" si="59"/>
        <v>-1</v>
      </c>
      <c r="AI266" s="76">
        <f t="shared" si="60"/>
        <v>-1</v>
      </c>
      <c r="AJ266" s="65">
        <v>1484</v>
      </c>
      <c r="AK266" s="71">
        <v>-1</v>
      </c>
      <c r="AL266" s="71">
        <v>-1</v>
      </c>
      <c r="AM266" s="65" t="s">
        <v>33</v>
      </c>
      <c r="AN266" s="65">
        <v>0</v>
      </c>
      <c r="AO266" s="71">
        <v>-1</v>
      </c>
      <c r="AP266" s="71">
        <v>-1</v>
      </c>
      <c r="AQ266" s="71">
        <v>0</v>
      </c>
      <c r="AR266" s="71">
        <v>0</v>
      </c>
      <c r="AS266" s="74" t="s">
        <v>33</v>
      </c>
      <c r="AT266" s="71">
        <v>-1</v>
      </c>
      <c r="AU266" s="71" t="s">
        <v>33</v>
      </c>
      <c r="AV266" s="71" t="s">
        <v>33</v>
      </c>
      <c r="AW266" s="71" t="s">
        <v>33</v>
      </c>
      <c r="AX266" s="71">
        <v>-1</v>
      </c>
      <c r="AY266" s="71">
        <v>-1</v>
      </c>
      <c r="AZ266" s="76">
        <f t="shared" si="64"/>
        <v>-0.7</v>
      </c>
      <c r="BA266" s="71">
        <v>0</v>
      </c>
      <c r="BB266" s="71" t="s">
        <v>33</v>
      </c>
      <c r="BC266" s="71">
        <f t="shared" si="78"/>
        <v>228</v>
      </c>
      <c r="BD266" s="71">
        <v>1</v>
      </c>
      <c r="BE266" s="6">
        <v>35065</v>
      </c>
      <c r="BF266" s="71">
        <v>24</v>
      </c>
      <c r="AMI266" s="13"/>
    </row>
    <row r="267" spans="1:1023" s="71" customFormat="1">
      <c r="A267" s="71" t="s">
        <v>42</v>
      </c>
      <c r="B267" s="83">
        <v>2005</v>
      </c>
      <c r="C267" s="71" t="s">
        <v>212</v>
      </c>
      <c r="D267" s="83">
        <v>850</v>
      </c>
      <c r="E267" s="71" t="s">
        <v>213</v>
      </c>
      <c r="F267" s="71">
        <v>1170</v>
      </c>
      <c r="G267" s="72" t="s">
        <v>102</v>
      </c>
      <c r="H267" s="72" t="s">
        <v>103</v>
      </c>
      <c r="I267" s="101">
        <v>1</v>
      </c>
      <c r="J267" s="71">
        <v>1</v>
      </c>
      <c r="K267" s="71">
        <v>1</v>
      </c>
      <c r="L267" s="71">
        <v>79</v>
      </c>
      <c r="M267" s="71">
        <v>3000</v>
      </c>
      <c r="N267" s="71">
        <v>9000</v>
      </c>
      <c r="O267" s="71">
        <v>3800000</v>
      </c>
      <c r="P267" s="75">
        <f t="shared" si="76"/>
        <v>7.8947368421052627E-2</v>
      </c>
      <c r="Q267" s="75">
        <f t="shared" si="77"/>
        <v>0.23684210526315791</v>
      </c>
      <c r="R267" s="71">
        <v>0</v>
      </c>
      <c r="S267" s="71">
        <v>-1</v>
      </c>
      <c r="T267" s="71">
        <v>-1</v>
      </c>
      <c r="U267" s="71">
        <v>-1</v>
      </c>
      <c r="V267" s="71">
        <v>-1</v>
      </c>
      <c r="W267" s="71">
        <v>0</v>
      </c>
      <c r="X267" s="76">
        <f t="shared" si="58"/>
        <v>-0.66666666666666663</v>
      </c>
      <c r="Y267" s="71">
        <v>-1</v>
      </c>
      <c r="Z267" s="71">
        <v>-1</v>
      </c>
      <c r="AA267" s="71" t="s">
        <v>33</v>
      </c>
      <c r="AB267" s="71" t="s">
        <v>33</v>
      </c>
      <c r="AC267" s="71">
        <v>0</v>
      </c>
      <c r="AD267" s="71">
        <v>0</v>
      </c>
      <c r="AE267" s="71">
        <v>0</v>
      </c>
      <c r="AF267" s="71" t="s">
        <v>33</v>
      </c>
      <c r="AG267" s="71" t="s">
        <v>33</v>
      </c>
      <c r="AH267" s="76">
        <f t="shared" si="59"/>
        <v>-0.4</v>
      </c>
      <c r="AI267" s="76">
        <f t="shared" si="60"/>
        <v>-0.53333333333333333</v>
      </c>
      <c r="AJ267" s="14">
        <v>1273</v>
      </c>
      <c r="AK267" s="71">
        <v>-1</v>
      </c>
      <c r="AL267" s="71">
        <v>-1</v>
      </c>
      <c r="AM267" s="65" t="s">
        <v>33</v>
      </c>
      <c r="AN267" s="71">
        <v>-1</v>
      </c>
      <c r="AO267" s="71">
        <v>-1</v>
      </c>
      <c r="AP267" s="74" t="s">
        <v>33</v>
      </c>
      <c r="AQ267" s="71">
        <v>0</v>
      </c>
      <c r="AR267" s="71">
        <v>0</v>
      </c>
      <c r="AS267" s="71" t="s">
        <v>33</v>
      </c>
      <c r="AT267" s="71">
        <v>-1</v>
      </c>
      <c r="AU267" s="71" t="s">
        <v>33</v>
      </c>
      <c r="AV267" s="71" t="s">
        <v>33</v>
      </c>
      <c r="AW267" s="71" t="s">
        <v>33</v>
      </c>
      <c r="AX267" s="71">
        <v>-1</v>
      </c>
      <c r="AY267" s="71" t="s">
        <v>33</v>
      </c>
      <c r="AZ267" s="76">
        <f t="shared" si="64"/>
        <v>-0.75</v>
      </c>
      <c r="BA267" s="71">
        <v>0</v>
      </c>
      <c r="BB267" s="71" t="s">
        <v>33</v>
      </c>
      <c r="BC267" s="71">
        <v>5</v>
      </c>
      <c r="BD267" s="71">
        <v>0</v>
      </c>
      <c r="BE267" s="71" t="s">
        <v>33</v>
      </c>
      <c r="BF267" s="71">
        <v>5</v>
      </c>
    </row>
    <row r="268" spans="1:1023" s="71" customFormat="1">
      <c r="A268" s="71" t="s">
        <v>42</v>
      </c>
      <c r="B268" s="83">
        <v>2006</v>
      </c>
      <c r="C268" s="71" t="s">
        <v>212</v>
      </c>
      <c r="D268" s="83">
        <v>850</v>
      </c>
      <c r="E268" s="71" t="s">
        <v>213</v>
      </c>
      <c r="F268" s="71">
        <v>1170</v>
      </c>
      <c r="G268" s="72" t="s">
        <v>102</v>
      </c>
      <c r="H268" s="72" t="s">
        <v>103</v>
      </c>
      <c r="I268" s="101">
        <v>1</v>
      </c>
      <c r="J268" s="71">
        <v>1</v>
      </c>
      <c r="K268" s="71">
        <v>1</v>
      </c>
      <c r="L268" s="71">
        <v>79</v>
      </c>
      <c r="M268" s="71">
        <v>3000</v>
      </c>
      <c r="N268" s="71">
        <v>9000</v>
      </c>
      <c r="O268" s="71">
        <v>3800000</v>
      </c>
      <c r="P268" s="75">
        <f t="shared" si="76"/>
        <v>7.8947368421052627E-2</v>
      </c>
      <c r="Q268" s="75">
        <f t="shared" si="77"/>
        <v>0.23684210526315791</v>
      </c>
      <c r="R268" s="71">
        <v>0</v>
      </c>
      <c r="S268" s="71">
        <v>-1</v>
      </c>
      <c r="T268" s="71">
        <v>-1</v>
      </c>
      <c r="U268" s="71">
        <v>-1</v>
      </c>
      <c r="V268" s="71">
        <v>-1</v>
      </c>
      <c r="W268" s="71">
        <v>0</v>
      </c>
      <c r="X268" s="76">
        <f t="shared" si="58"/>
        <v>-0.66666666666666663</v>
      </c>
      <c r="Y268" s="71">
        <v>-1</v>
      </c>
      <c r="Z268" s="71">
        <v>-1</v>
      </c>
      <c r="AA268" s="71" t="s">
        <v>33</v>
      </c>
      <c r="AB268" s="71" t="s">
        <v>33</v>
      </c>
      <c r="AC268" s="71">
        <v>0</v>
      </c>
      <c r="AD268" s="71">
        <v>0</v>
      </c>
      <c r="AE268" s="71">
        <v>0</v>
      </c>
      <c r="AF268" s="71" t="s">
        <v>33</v>
      </c>
      <c r="AG268" s="71" t="s">
        <v>33</v>
      </c>
      <c r="AH268" s="76">
        <f t="shared" si="59"/>
        <v>-0.4</v>
      </c>
      <c r="AI268" s="76">
        <f t="shared" si="60"/>
        <v>-0.53333333333333333</v>
      </c>
      <c r="AJ268" s="14">
        <v>1601</v>
      </c>
      <c r="AK268" s="71">
        <v>-1</v>
      </c>
      <c r="AL268" s="71">
        <v>-1</v>
      </c>
      <c r="AM268" s="65" t="s">
        <v>33</v>
      </c>
      <c r="AN268" s="71">
        <v>-1</v>
      </c>
      <c r="AO268" s="71">
        <v>-1</v>
      </c>
      <c r="AP268" s="74" t="s">
        <v>33</v>
      </c>
      <c r="AQ268" s="71">
        <v>0</v>
      </c>
      <c r="AR268" s="71">
        <v>0</v>
      </c>
      <c r="AS268" s="71" t="s">
        <v>33</v>
      </c>
      <c r="AT268" s="71">
        <v>-1</v>
      </c>
      <c r="AU268" s="71" t="s">
        <v>33</v>
      </c>
      <c r="AV268" s="71" t="s">
        <v>33</v>
      </c>
      <c r="AW268" s="71" t="s">
        <v>33</v>
      </c>
      <c r="AX268" s="71">
        <v>-1</v>
      </c>
      <c r="AY268" s="71" t="s">
        <v>33</v>
      </c>
      <c r="AZ268" s="76">
        <f t="shared" si="64"/>
        <v>-0.75</v>
      </c>
      <c r="BA268" s="71">
        <v>0</v>
      </c>
      <c r="BB268" s="71" t="s">
        <v>33</v>
      </c>
      <c r="BC268" s="71">
        <f t="shared" ref="BC268:BC274" si="80">BC267+12</f>
        <v>17</v>
      </c>
      <c r="BD268" s="71">
        <v>0</v>
      </c>
      <c r="BE268" s="71" t="s">
        <v>33</v>
      </c>
      <c r="BF268" s="71">
        <f t="shared" ref="BF268:BF274" si="81">BF267+12</f>
        <v>17</v>
      </c>
    </row>
    <row r="269" spans="1:1023" s="71" customFormat="1">
      <c r="A269" s="71" t="s">
        <v>42</v>
      </c>
      <c r="B269" s="83">
        <v>2007</v>
      </c>
      <c r="C269" s="71" t="s">
        <v>212</v>
      </c>
      <c r="D269" s="83">
        <v>850</v>
      </c>
      <c r="E269" s="71" t="s">
        <v>213</v>
      </c>
      <c r="F269" s="71">
        <v>1170</v>
      </c>
      <c r="G269" s="72" t="s">
        <v>102</v>
      </c>
      <c r="H269" s="72" t="s">
        <v>103</v>
      </c>
      <c r="I269" s="101">
        <v>1</v>
      </c>
      <c r="J269" s="71">
        <v>1</v>
      </c>
      <c r="K269" s="71">
        <v>1</v>
      </c>
      <c r="L269" s="71">
        <v>79</v>
      </c>
      <c r="M269" s="71">
        <v>3000</v>
      </c>
      <c r="N269" s="71">
        <v>9000</v>
      </c>
      <c r="O269" s="71">
        <v>3800000</v>
      </c>
      <c r="P269" s="75">
        <f t="shared" si="76"/>
        <v>7.8947368421052627E-2</v>
      </c>
      <c r="Q269" s="75">
        <f t="shared" si="77"/>
        <v>0.23684210526315791</v>
      </c>
      <c r="R269" s="71">
        <v>0</v>
      </c>
      <c r="S269" s="71">
        <v>-1</v>
      </c>
      <c r="T269" s="71">
        <v>-1</v>
      </c>
      <c r="U269" s="71">
        <v>-1</v>
      </c>
      <c r="V269" s="71">
        <v>-1</v>
      </c>
      <c r="W269" s="71">
        <v>0</v>
      </c>
      <c r="X269" s="76">
        <f t="shared" si="58"/>
        <v>-0.66666666666666663</v>
      </c>
      <c r="Y269" s="71">
        <v>-1</v>
      </c>
      <c r="Z269" s="71">
        <v>-1</v>
      </c>
      <c r="AA269" s="71" t="s">
        <v>33</v>
      </c>
      <c r="AB269" s="71" t="s">
        <v>33</v>
      </c>
      <c r="AC269" s="71">
        <v>0</v>
      </c>
      <c r="AD269" s="71">
        <v>1</v>
      </c>
      <c r="AE269" s="71">
        <v>0</v>
      </c>
      <c r="AF269" s="71" t="s">
        <v>33</v>
      </c>
      <c r="AG269" s="71" t="s">
        <v>33</v>
      </c>
      <c r="AH269" s="76">
        <f t="shared" si="59"/>
        <v>-0.2</v>
      </c>
      <c r="AI269" s="76">
        <f t="shared" si="60"/>
        <v>-0.43333333333333335</v>
      </c>
      <c r="AJ269" s="14">
        <v>1871</v>
      </c>
      <c r="AK269" s="71">
        <v>0</v>
      </c>
      <c r="AL269" s="71">
        <v>0</v>
      </c>
      <c r="AM269" s="65">
        <v>0</v>
      </c>
      <c r="AN269" s="71">
        <v>0</v>
      </c>
      <c r="AO269" s="71">
        <v>-1</v>
      </c>
      <c r="AP269" s="74" t="s">
        <v>33</v>
      </c>
      <c r="AQ269" s="71">
        <v>0</v>
      </c>
      <c r="AR269" s="71">
        <v>0</v>
      </c>
      <c r="AS269" s="71" t="s">
        <v>33</v>
      </c>
      <c r="AT269" s="71">
        <v>-1</v>
      </c>
      <c r="AU269" s="71" t="s">
        <v>33</v>
      </c>
      <c r="AV269" s="71" t="s">
        <v>33</v>
      </c>
      <c r="AW269" s="71" t="s">
        <v>33</v>
      </c>
      <c r="AX269" s="71">
        <v>-1</v>
      </c>
      <c r="AY269" s="71" t="s">
        <v>33</v>
      </c>
      <c r="AZ269" s="76">
        <f t="shared" si="64"/>
        <v>-0.33333333333333331</v>
      </c>
      <c r="BA269" s="71">
        <v>0</v>
      </c>
      <c r="BB269" s="71" t="s">
        <v>33</v>
      </c>
      <c r="BC269" s="71">
        <f t="shared" si="80"/>
        <v>29</v>
      </c>
      <c r="BD269" s="71">
        <v>0</v>
      </c>
      <c r="BE269" s="71" t="s">
        <v>33</v>
      </c>
      <c r="BF269" s="71">
        <f t="shared" si="81"/>
        <v>29</v>
      </c>
    </row>
    <row r="270" spans="1:1023" s="71" customFormat="1">
      <c r="A270" s="71" t="s">
        <v>42</v>
      </c>
      <c r="B270" s="83">
        <v>2008</v>
      </c>
      <c r="C270" s="71" t="s">
        <v>212</v>
      </c>
      <c r="D270" s="83">
        <v>850</v>
      </c>
      <c r="E270" s="71" t="s">
        <v>213</v>
      </c>
      <c r="F270" s="71">
        <v>1170</v>
      </c>
      <c r="G270" s="72" t="s">
        <v>102</v>
      </c>
      <c r="H270" s="72" t="s">
        <v>103</v>
      </c>
      <c r="I270" s="101">
        <v>1</v>
      </c>
      <c r="J270" s="71">
        <v>1</v>
      </c>
      <c r="K270" s="71">
        <v>1</v>
      </c>
      <c r="L270" s="71">
        <v>79</v>
      </c>
      <c r="M270" s="71">
        <v>3000</v>
      </c>
      <c r="N270" s="71">
        <v>9000</v>
      </c>
      <c r="O270" s="71">
        <v>3800000</v>
      </c>
      <c r="P270" s="75">
        <f t="shared" si="76"/>
        <v>7.8947368421052627E-2</v>
      </c>
      <c r="Q270" s="75">
        <f t="shared" si="77"/>
        <v>0.23684210526315791</v>
      </c>
      <c r="R270" s="71">
        <v>0</v>
      </c>
      <c r="S270" s="71">
        <v>-1</v>
      </c>
      <c r="T270" s="71">
        <v>-1</v>
      </c>
      <c r="U270" s="71">
        <v>-1</v>
      </c>
      <c r="V270" s="71">
        <v>-1</v>
      </c>
      <c r="W270" s="71">
        <v>0</v>
      </c>
      <c r="X270" s="76">
        <f t="shared" si="58"/>
        <v>-0.66666666666666663</v>
      </c>
      <c r="Y270" s="71">
        <v>-1</v>
      </c>
      <c r="Z270" s="71">
        <v>-1</v>
      </c>
      <c r="AA270" s="71" t="s">
        <v>33</v>
      </c>
      <c r="AB270" s="71" t="s">
        <v>33</v>
      </c>
      <c r="AC270" s="71">
        <v>0</v>
      </c>
      <c r="AD270" s="71">
        <v>1</v>
      </c>
      <c r="AE270" s="71">
        <v>0</v>
      </c>
      <c r="AF270" s="71" t="s">
        <v>33</v>
      </c>
      <c r="AG270" s="71" t="s">
        <v>33</v>
      </c>
      <c r="AH270" s="76">
        <f t="shared" si="59"/>
        <v>-0.2</v>
      </c>
      <c r="AI270" s="76">
        <f t="shared" si="60"/>
        <v>-0.43333333333333335</v>
      </c>
      <c r="AJ270" s="14">
        <v>2178</v>
      </c>
      <c r="AK270" s="71">
        <v>0</v>
      </c>
      <c r="AL270" s="71">
        <v>0</v>
      </c>
      <c r="AM270" s="65">
        <v>0</v>
      </c>
      <c r="AN270" s="71">
        <v>0</v>
      </c>
      <c r="AO270" s="71">
        <v>-1</v>
      </c>
      <c r="AP270" s="74" t="s">
        <v>33</v>
      </c>
      <c r="AQ270" s="71">
        <v>0</v>
      </c>
      <c r="AR270" s="71">
        <v>0</v>
      </c>
      <c r="AS270" s="71" t="s">
        <v>33</v>
      </c>
      <c r="AT270" s="71">
        <v>-1</v>
      </c>
      <c r="AU270" s="71" t="s">
        <v>33</v>
      </c>
      <c r="AV270" s="71" t="s">
        <v>33</v>
      </c>
      <c r="AW270" s="71" t="s">
        <v>33</v>
      </c>
      <c r="AX270" s="71">
        <v>-1</v>
      </c>
      <c r="AY270" s="71" t="s">
        <v>33</v>
      </c>
      <c r="AZ270" s="76">
        <f t="shared" si="64"/>
        <v>-0.33333333333333331</v>
      </c>
      <c r="BA270" s="71">
        <v>0</v>
      </c>
      <c r="BB270" s="71" t="s">
        <v>33</v>
      </c>
      <c r="BC270" s="71">
        <f t="shared" si="80"/>
        <v>41</v>
      </c>
      <c r="BD270" s="71">
        <v>0</v>
      </c>
      <c r="BE270" s="71" t="s">
        <v>33</v>
      </c>
      <c r="BF270" s="71">
        <f t="shared" si="81"/>
        <v>41</v>
      </c>
    </row>
    <row r="271" spans="1:1023" s="71" customFormat="1">
      <c r="A271" s="71" t="s">
        <v>42</v>
      </c>
      <c r="B271" s="83">
        <v>2009</v>
      </c>
      <c r="C271" s="71" t="s">
        <v>212</v>
      </c>
      <c r="D271" s="83">
        <v>850</v>
      </c>
      <c r="E271" s="71" t="s">
        <v>213</v>
      </c>
      <c r="F271" s="71">
        <v>1170</v>
      </c>
      <c r="G271" s="72" t="s">
        <v>102</v>
      </c>
      <c r="H271" s="72" t="s">
        <v>103</v>
      </c>
      <c r="I271" s="101">
        <v>1</v>
      </c>
      <c r="J271" s="71">
        <v>1</v>
      </c>
      <c r="K271" s="71">
        <v>1</v>
      </c>
      <c r="L271" s="71">
        <v>79</v>
      </c>
      <c r="M271" s="71">
        <v>3000</v>
      </c>
      <c r="N271" s="71">
        <v>9000</v>
      </c>
      <c r="O271" s="71">
        <v>3800000</v>
      </c>
      <c r="P271" s="75">
        <f t="shared" si="76"/>
        <v>7.8947368421052627E-2</v>
      </c>
      <c r="Q271" s="75">
        <f t="shared" si="77"/>
        <v>0.23684210526315791</v>
      </c>
      <c r="R271" s="71">
        <v>0</v>
      </c>
      <c r="S271" s="71">
        <v>-1</v>
      </c>
      <c r="T271" s="71">
        <v>-1</v>
      </c>
      <c r="U271" s="71">
        <v>-1</v>
      </c>
      <c r="V271" s="71">
        <v>-1</v>
      </c>
      <c r="W271" s="71">
        <v>0</v>
      </c>
      <c r="X271" s="76">
        <f t="shared" si="58"/>
        <v>-0.66666666666666663</v>
      </c>
      <c r="Y271" s="71">
        <v>-1</v>
      </c>
      <c r="Z271" s="71">
        <v>-1</v>
      </c>
      <c r="AA271" s="71" t="s">
        <v>33</v>
      </c>
      <c r="AB271" s="71" t="s">
        <v>33</v>
      </c>
      <c r="AC271" s="71">
        <v>0</v>
      </c>
      <c r="AD271" s="71">
        <v>1</v>
      </c>
      <c r="AE271" s="71">
        <v>0</v>
      </c>
      <c r="AF271" s="71" t="s">
        <v>33</v>
      </c>
      <c r="AG271" s="71" t="s">
        <v>33</v>
      </c>
      <c r="AH271" s="76">
        <f t="shared" si="59"/>
        <v>-0.2</v>
      </c>
      <c r="AI271" s="76">
        <f t="shared" si="60"/>
        <v>-0.43333333333333335</v>
      </c>
      <c r="AJ271" s="14">
        <v>2272</v>
      </c>
      <c r="AK271" s="71">
        <v>1</v>
      </c>
      <c r="AL271" s="71">
        <v>1</v>
      </c>
      <c r="AM271" s="65" t="s">
        <v>33</v>
      </c>
      <c r="AN271" s="71">
        <v>0</v>
      </c>
      <c r="AO271" s="71">
        <v>-1</v>
      </c>
      <c r="AP271" s="74" t="s">
        <v>33</v>
      </c>
      <c r="AQ271" s="71">
        <v>0</v>
      </c>
      <c r="AR271" s="71">
        <v>0</v>
      </c>
      <c r="AS271" s="71" t="s">
        <v>33</v>
      </c>
      <c r="AT271" s="71">
        <v>-1</v>
      </c>
      <c r="AU271" s="71" t="s">
        <v>33</v>
      </c>
      <c r="AV271" s="71" t="s">
        <v>33</v>
      </c>
      <c r="AW271" s="71" t="s">
        <v>33</v>
      </c>
      <c r="AX271" s="71">
        <v>-1</v>
      </c>
      <c r="AY271" s="71" t="s">
        <v>33</v>
      </c>
      <c r="AZ271" s="76">
        <f t="shared" si="64"/>
        <v>-0.125</v>
      </c>
      <c r="BA271" s="71">
        <v>0</v>
      </c>
      <c r="BB271" s="71" t="s">
        <v>33</v>
      </c>
      <c r="BC271" s="71">
        <f t="shared" si="80"/>
        <v>53</v>
      </c>
      <c r="BD271" s="71">
        <v>0</v>
      </c>
      <c r="BE271" s="71" t="s">
        <v>33</v>
      </c>
      <c r="BF271" s="71">
        <f t="shared" si="81"/>
        <v>53</v>
      </c>
    </row>
    <row r="272" spans="1:1023" s="71" customFormat="1">
      <c r="A272" s="71" t="s">
        <v>42</v>
      </c>
      <c r="B272" s="83">
        <v>2010</v>
      </c>
      <c r="C272" s="71" t="s">
        <v>212</v>
      </c>
      <c r="D272" s="83">
        <v>850</v>
      </c>
      <c r="E272" s="71" t="s">
        <v>213</v>
      </c>
      <c r="F272" s="71">
        <v>1170</v>
      </c>
      <c r="G272" s="72" t="s">
        <v>102</v>
      </c>
      <c r="H272" s="72" t="s">
        <v>103</v>
      </c>
      <c r="I272" s="101">
        <v>1</v>
      </c>
      <c r="J272" s="71">
        <v>1</v>
      </c>
      <c r="K272" s="71">
        <v>1</v>
      </c>
      <c r="L272" s="71">
        <v>79</v>
      </c>
      <c r="M272" s="71">
        <v>3000</v>
      </c>
      <c r="N272" s="71">
        <v>9000</v>
      </c>
      <c r="O272" s="71">
        <v>3800000</v>
      </c>
      <c r="P272" s="75">
        <f t="shared" si="76"/>
        <v>7.8947368421052627E-2</v>
      </c>
      <c r="Q272" s="75">
        <f t="shared" si="77"/>
        <v>0.23684210526315791</v>
      </c>
      <c r="R272" s="71">
        <v>0</v>
      </c>
      <c r="S272" s="71">
        <v>-1</v>
      </c>
      <c r="T272" s="71">
        <v>-1</v>
      </c>
      <c r="U272" s="71">
        <v>-1</v>
      </c>
      <c r="V272" s="71">
        <v>-1</v>
      </c>
      <c r="W272" s="71">
        <v>0</v>
      </c>
      <c r="X272" s="76">
        <f t="shared" si="58"/>
        <v>-0.66666666666666663</v>
      </c>
      <c r="Y272" s="71">
        <v>-1</v>
      </c>
      <c r="Z272" s="71">
        <v>-1</v>
      </c>
      <c r="AA272" s="71" t="s">
        <v>33</v>
      </c>
      <c r="AB272" s="71" t="s">
        <v>33</v>
      </c>
      <c r="AC272" s="71">
        <v>0</v>
      </c>
      <c r="AD272" s="71">
        <v>1</v>
      </c>
      <c r="AE272" s="71">
        <v>0</v>
      </c>
      <c r="AF272" s="71" t="s">
        <v>33</v>
      </c>
      <c r="AG272" s="71" t="s">
        <v>33</v>
      </c>
      <c r="AH272" s="76">
        <f t="shared" si="59"/>
        <v>-0.2</v>
      </c>
      <c r="AI272" s="76">
        <f t="shared" si="60"/>
        <v>-0.43333333333333335</v>
      </c>
      <c r="AJ272" s="14">
        <v>2947</v>
      </c>
      <c r="AK272" s="71">
        <v>1</v>
      </c>
      <c r="AL272" s="71">
        <v>1</v>
      </c>
      <c r="AM272" s="65" t="s">
        <v>33</v>
      </c>
      <c r="AN272" s="71">
        <v>0</v>
      </c>
      <c r="AO272" s="71">
        <v>-1</v>
      </c>
      <c r="AP272" s="74" t="s">
        <v>33</v>
      </c>
      <c r="AQ272" s="71">
        <v>0</v>
      </c>
      <c r="AR272" s="71">
        <v>0</v>
      </c>
      <c r="AS272" s="71" t="s">
        <v>33</v>
      </c>
      <c r="AT272" s="71">
        <v>-1</v>
      </c>
      <c r="AU272" s="71" t="s">
        <v>33</v>
      </c>
      <c r="AV272" s="71" t="s">
        <v>33</v>
      </c>
      <c r="AW272" s="71" t="s">
        <v>33</v>
      </c>
      <c r="AX272" s="71">
        <v>-1</v>
      </c>
      <c r="AY272" s="71" t="s">
        <v>33</v>
      </c>
      <c r="AZ272" s="76">
        <f t="shared" si="64"/>
        <v>-0.125</v>
      </c>
      <c r="BA272" s="71">
        <v>0</v>
      </c>
      <c r="BB272" s="71" t="s">
        <v>33</v>
      </c>
      <c r="BC272" s="71">
        <f t="shared" si="80"/>
        <v>65</v>
      </c>
      <c r="BD272" s="71">
        <v>0</v>
      </c>
      <c r="BE272" s="71" t="s">
        <v>33</v>
      </c>
      <c r="BF272" s="71">
        <f t="shared" si="81"/>
        <v>65</v>
      </c>
    </row>
    <row r="273" spans="1:1023" s="71" customFormat="1">
      <c r="A273" s="71" t="s">
        <v>42</v>
      </c>
      <c r="B273" s="83">
        <v>2011</v>
      </c>
      <c r="C273" s="71" t="s">
        <v>212</v>
      </c>
      <c r="D273" s="83">
        <v>850</v>
      </c>
      <c r="E273" s="71" t="s">
        <v>213</v>
      </c>
      <c r="F273" s="71">
        <v>1170</v>
      </c>
      <c r="G273" s="72" t="s">
        <v>102</v>
      </c>
      <c r="H273" s="72" t="s">
        <v>103</v>
      </c>
      <c r="I273" s="101">
        <v>1</v>
      </c>
      <c r="J273" s="71">
        <v>1</v>
      </c>
      <c r="K273" s="71">
        <v>1</v>
      </c>
      <c r="L273" s="71">
        <v>79</v>
      </c>
      <c r="M273" s="71">
        <v>3000</v>
      </c>
      <c r="N273" s="71">
        <v>9000</v>
      </c>
      <c r="O273" s="71">
        <v>3800000</v>
      </c>
      <c r="P273" s="75">
        <f t="shared" si="76"/>
        <v>7.8947368421052627E-2</v>
      </c>
      <c r="Q273" s="75">
        <f t="shared" si="77"/>
        <v>0.23684210526315791</v>
      </c>
      <c r="R273" s="71">
        <v>0</v>
      </c>
      <c r="S273" s="71">
        <v>-1</v>
      </c>
      <c r="T273" s="71">
        <v>-1</v>
      </c>
      <c r="U273" s="71">
        <v>-1</v>
      </c>
      <c r="V273" s="71">
        <v>-1</v>
      </c>
      <c r="W273" s="71">
        <v>0</v>
      </c>
      <c r="X273" s="76">
        <f t="shared" si="58"/>
        <v>-0.66666666666666663</v>
      </c>
      <c r="Y273" s="71">
        <v>-1</v>
      </c>
      <c r="Z273" s="71">
        <v>-1</v>
      </c>
      <c r="AA273" s="71" t="s">
        <v>33</v>
      </c>
      <c r="AB273" s="71" t="s">
        <v>33</v>
      </c>
      <c r="AC273" s="71">
        <v>0</v>
      </c>
      <c r="AD273" s="71">
        <v>1</v>
      </c>
      <c r="AE273" s="71">
        <v>0</v>
      </c>
      <c r="AF273" s="71" t="s">
        <v>33</v>
      </c>
      <c r="AG273" s="71" t="s">
        <v>33</v>
      </c>
      <c r="AH273" s="76">
        <f t="shared" si="59"/>
        <v>-0.2</v>
      </c>
      <c r="AI273" s="76">
        <f t="shared" si="60"/>
        <v>-0.43333333333333335</v>
      </c>
      <c r="AJ273" s="14">
        <v>3471</v>
      </c>
      <c r="AK273" s="71">
        <v>1</v>
      </c>
      <c r="AL273" s="71">
        <v>1</v>
      </c>
      <c r="AM273" s="65" t="s">
        <v>33</v>
      </c>
      <c r="AN273" s="71">
        <v>0</v>
      </c>
      <c r="AO273" s="71">
        <v>-1</v>
      </c>
      <c r="AP273" s="74" t="s">
        <v>33</v>
      </c>
      <c r="AQ273" s="71">
        <v>0</v>
      </c>
      <c r="AR273" s="71">
        <v>0</v>
      </c>
      <c r="AS273" s="71" t="s">
        <v>33</v>
      </c>
      <c r="AT273" s="71">
        <v>-1</v>
      </c>
      <c r="AU273" s="71" t="s">
        <v>33</v>
      </c>
      <c r="AV273" s="71" t="s">
        <v>33</v>
      </c>
      <c r="AW273" s="71" t="s">
        <v>33</v>
      </c>
      <c r="AX273" s="71">
        <v>-1</v>
      </c>
      <c r="AY273" s="71" t="s">
        <v>33</v>
      </c>
      <c r="AZ273" s="76">
        <f t="shared" si="64"/>
        <v>-0.125</v>
      </c>
      <c r="BA273" s="71">
        <v>0</v>
      </c>
      <c r="BB273" s="71" t="s">
        <v>33</v>
      </c>
      <c r="BC273" s="71">
        <f t="shared" si="80"/>
        <v>77</v>
      </c>
      <c r="BD273" s="71">
        <v>0</v>
      </c>
      <c r="BE273" s="71" t="s">
        <v>33</v>
      </c>
      <c r="BF273" s="71">
        <f t="shared" si="81"/>
        <v>77</v>
      </c>
    </row>
    <row r="274" spans="1:1023" s="71" customFormat="1">
      <c r="A274" s="71" t="s">
        <v>42</v>
      </c>
      <c r="B274" s="83">
        <v>2012</v>
      </c>
      <c r="C274" s="71" t="s">
        <v>212</v>
      </c>
      <c r="D274" s="83">
        <v>850</v>
      </c>
      <c r="E274" s="71" t="s">
        <v>213</v>
      </c>
      <c r="F274" s="71">
        <v>1170</v>
      </c>
      <c r="G274" s="72" t="s">
        <v>102</v>
      </c>
      <c r="H274" s="72" t="s">
        <v>103</v>
      </c>
      <c r="I274" s="101">
        <v>1</v>
      </c>
      <c r="J274" s="71">
        <v>1</v>
      </c>
      <c r="K274" s="71">
        <v>1</v>
      </c>
      <c r="L274" s="71">
        <v>79</v>
      </c>
      <c r="M274" s="71">
        <v>3000</v>
      </c>
      <c r="N274" s="71">
        <v>9000</v>
      </c>
      <c r="O274" s="71">
        <v>3800000</v>
      </c>
      <c r="P274" s="75">
        <f t="shared" si="76"/>
        <v>7.8947368421052627E-2</v>
      </c>
      <c r="Q274" s="75">
        <f t="shared" si="77"/>
        <v>0.23684210526315791</v>
      </c>
      <c r="R274" s="71">
        <v>0</v>
      </c>
      <c r="S274" s="71">
        <v>-1</v>
      </c>
      <c r="T274" s="71">
        <v>-1</v>
      </c>
      <c r="U274" s="71">
        <v>-1</v>
      </c>
      <c r="V274" s="71">
        <v>-1</v>
      </c>
      <c r="W274" s="71">
        <v>0</v>
      </c>
      <c r="X274" s="76">
        <f t="shared" si="58"/>
        <v>-0.66666666666666663</v>
      </c>
      <c r="Y274" s="71">
        <v>-1</v>
      </c>
      <c r="Z274" s="71">
        <v>-1</v>
      </c>
      <c r="AA274" s="71" t="s">
        <v>33</v>
      </c>
      <c r="AB274" s="71" t="s">
        <v>33</v>
      </c>
      <c r="AC274" s="71">
        <v>0</v>
      </c>
      <c r="AD274" s="71">
        <v>1</v>
      </c>
      <c r="AE274" s="71">
        <v>0</v>
      </c>
      <c r="AF274" s="71" t="s">
        <v>33</v>
      </c>
      <c r="AG274" s="71" t="s">
        <v>33</v>
      </c>
      <c r="AH274" s="76">
        <f t="shared" si="59"/>
        <v>-0.2</v>
      </c>
      <c r="AI274" s="76">
        <f t="shared" si="60"/>
        <v>-0.43333333333333335</v>
      </c>
      <c r="AJ274" s="14">
        <v>3557</v>
      </c>
      <c r="AK274" s="71">
        <v>1</v>
      </c>
      <c r="AL274" s="71">
        <v>1</v>
      </c>
      <c r="AM274" s="65" t="s">
        <v>33</v>
      </c>
      <c r="AN274" s="71">
        <v>0</v>
      </c>
      <c r="AO274" s="71">
        <v>-1</v>
      </c>
      <c r="AP274" s="74" t="s">
        <v>33</v>
      </c>
      <c r="AQ274" s="71">
        <v>0</v>
      </c>
      <c r="AR274" s="71">
        <v>0</v>
      </c>
      <c r="AS274" s="71" t="s">
        <v>33</v>
      </c>
      <c r="AT274" s="71">
        <v>-1</v>
      </c>
      <c r="AU274" s="71" t="s">
        <v>33</v>
      </c>
      <c r="AV274" s="71" t="s">
        <v>33</v>
      </c>
      <c r="AW274" s="71" t="s">
        <v>33</v>
      </c>
      <c r="AX274" s="71">
        <v>-1</v>
      </c>
      <c r="AY274" s="71" t="s">
        <v>33</v>
      </c>
      <c r="AZ274" s="76">
        <f t="shared" si="64"/>
        <v>-0.125</v>
      </c>
      <c r="BA274" s="71">
        <v>0</v>
      </c>
      <c r="BB274" s="71" t="s">
        <v>33</v>
      </c>
      <c r="BC274" s="71">
        <f t="shared" si="80"/>
        <v>89</v>
      </c>
      <c r="BD274" s="71">
        <v>0</v>
      </c>
      <c r="BE274" s="71" t="s">
        <v>33</v>
      </c>
      <c r="BF274" s="71">
        <f t="shared" si="81"/>
        <v>89</v>
      </c>
    </row>
    <row r="275" spans="1:1023" s="71" customFormat="1">
      <c r="A275" s="63" t="s">
        <v>118</v>
      </c>
      <c r="B275" s="89">
        <v>1998</v>
      </c>
      <c r="C275" s="53" t="s">
        <v>214</v>
      </c>
      <c r="D275" s="89">
        <v>645</v>
      </c>
      <c r="E275" s="98" t="s">
        <v>264</v>
      </c>
      <c r="F275" s="53">
        <v>1103</v>
      </c>
      <c r="G275" s="56" t="s">
        <v>156</v>
      </c>
      <c r="H275" s="100" t="s">
        <v>157</v>
      </c>
      <c r="I275" s="101">
        <v>1</v>
      </c>
      <c r="J275" s="23">
        <v>5</v>
      </c>
      <c r="K275" s="23">
        <v>5</v>
      </c>
      <c r="L275" s="23">
        <v>151</v>
      </c>
      <c r="M275" s="63">
        <v>4000</v>
      </c>
      <c r="N275" s="23">
        <v>51000</v>
      </c>
      <c r="O275" s="63">
        <v>3000000</v>
      </c>
      <c r="P275" s="75">
        <f t="shared" ref="P275:P280" si="82">M275/O275*100</f>
        <v>0.13333333333333333</v>
      </c>
      <c r="Q275" s="75">
        <f t="shared" ref="Q275:Q280" si="83">N275/O275*100</f>
        <v>1.7000000000000002</v>
      </c>
      <c r="R275" s="23">
        <v>0</v>
      </c>
      <c r="S275" s="23">
        <v>1</v>
      </c>
      <c r="T275" s="23">
        <v>1</v>
      </c>
      <c r="U275" s="23">
        <v>-1</v>
      </c>
      <c r="V275" s="23">
        <v>0</v>
      </c>
      <c r="W275" s="23">
        <v>0</v>
      </c>
      <c r="X275" s="67">
        <f t="shared" ref="X275:X280" si="84">AVERAGE(R275:W275)</f>
        <v>0.16666666666666666</v>
      </c>
      <c r="Y275" s="23">
        <v>-1</v>
      </c>
      <c r="Z275" s="23">
        <v>0</v>
      </c>
      <c r="AA275" s="65">
        <v>0</v>
      </c>
      <c r="AB275" s="54" t="s">
        <v>69</v>
      </c>
      <c r="AC275" s="23">
        <v>0</v>
      </c>
      <c r="AD275" s="23">
        <v>0</v>
      </c>
      <c r="AE275" s="23">
        <v>-1</v>
      </c>
      <c r="AF275" s="23">
        <v>0</v>
      </c>
      <c r="AG275" s="63" t="s">
        <v>33</v>
      </c>
      <c r="AH275" s="67">
        <f t="shared" ref="AH275:AH280" si="85">AVERAGE(Y275:AG275)</f>
        <v>-0.2857142857142857</v>
      </c>
      <c r="AI275" s="67">
        <f t="shared" ref="AI275:AI280" si="86">AVERAGE(X275, AH275)</f>
        <v>-5.9523809523809521E-2</v>
      </c>
      <c r="AJ275" s="66">
        <v>380</v>
      </c>
      <c r="AK275" s="63">
        <v>0</v>
      </c>
      <c r="AL275" s="63" t="s">
        <v>33</v>
      </c>
      <c r="AM275" s="63" t="s">
        <v>33</v>
      </c>
      <c r="AN275" s="63">
        <v>0</v>
      </c>
      <c r="AO275" s="23" t="s">
        <v>33</v>
      </c>
      <c r="AP275" s="63">
        <v>0</v>
      </c>
      <c r="AQ275" s="63">
        <v>0</v>
      </c>
      <c r="AR275" s="63">
        <v>-1</v>
      </c>
      <c r="AS275" s="63">
        <v>-1</v>
      </c>
      <c r="AT275" s="23" t="s">
        <v>33</v>
      </c>
      <c r="AU275" s="23" t="s">
        <v>33</v>
      </c>
      <c r="AV275" s="63" t="s">
        <v>33</v>
      </c>
      <c r="AW275" s="63" t="s">
        <v>33</v>
      </c>
      <c r="AX275" s="63">
        <v>1</v>
      </c>
      <c r="AY275" s="63" t="s">
        <v>33</v>
      </c>
      <c r="AZ275" s="67">
        <f t="shared" ref="AZ275:AZ280" si="87">AVERAGE(AK275:AY275)</f>
        <v>-0.14285714285714285</v>
      </c>
      <c r="BA275" s="63">
        <v>1</v>
      </c>
      <c r="BB275" s="55" t="s">
        <v>120</v>
      </c>
      <c r="BC275" s="23">
        <v>12</v>
      </c>
      <c r="BD275" s="23">
        <v>1</v>
      </c>
      <c r="BE275" s="55" t="s">
        <v>120</v>
      </c>
      <c r="BF275" s="23">
        <v>12</v>
      </c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  <c r="FC275" s="63"/>
      <c r="FD275" s="63"/>
      <c r="FE275" s="63"/>
      <c r="FF275" s="63"/>
      <c r="FG275" s="63"/>
      <c r="FH275" s="63"/>
      <c r="FI275" s="63"/>
      <c r="FJ275" s="63"/>
      <c r="FK275" s="63"/>
      <c r="FL275" s="63"/>
      <c r="FM275" s="63"/>
      <c r="FN275" s="63"/>
      <c r="FO275" s="63"/>
      <c r="FP275" s="63"/>
      <c r="FQ275" s="63"/>
      <c r="FR275" s="63"/>
      <c r="FS275" s="63"/>
      <c r="FT275" s="63"/>
      <c r="FU275" s="63"/>
      <c r="FV275" s="63"/>
      <c r="FW275" s="63"/>
      <c r="FX275" s="63"/>
      <c r="FY275" s="63"/>
      <c r="FZ275" s="63"/>
      <c r="GA275" s="63"/>
      <c r="GB275" s="63"/>
      <c r="GC275" s="63"/>
      <c r="GD275" s="63"/>
      <c r="GE275" s="63"/>
      <c r="GF275" s="63"/>
      <c r="GG275" s="63"/>
      <c r="GH275" s="63"/>
      <c r="GI275" s="63"/>
      <c r="GJ275" s="63"/>
      <c r="GK275" s="63"/>
      <c r="GL275" s="63"/>
      <c r="GM275" s="63"/>
      <c r="GN275" s="63"/>
      <c r="GO275" s="63"/>
      <c r="GP275" s="63"/>
      <c r="GQ275" s="63"/>
      <c r="GR275" s="63"/>
      <c r="GS275" s="63"/>
      <c r="GT275" s="63"/>
      <c r="GU275" s="63"/>
      <c r="GV275" s="63"/>
      <c r="GW275" s="63"/>
      <c r="GX275" s="63"/>
      <c r="GY275" s="63"/>
      <c r="GZ275" s="63"/>
      <c r="HA275" s="63"/>
      <c r="HB275" s="63"/>
      <c r="HC275" s="63"/>
      <c r="HD275" s="63"/>
      <c r="HE275" s="63"/>
      <c r="HF275" s="63"/>
      <c r="HG275" s="63"/>
      <c r="HH275" s="63"/>
      <c r="HI275" s="63"/>
      <c r="HJ275" s="63"/>
      <c r="HK275" s="63"/>
      <c r="HL275" s="63"/>
      <c r="HM275" s="63"/>
      <c r="HN275" s="63"/>
      <c r="HO275" s="63"/>
      <c r="HP275" s="63"/>
      <c r="HQ275" s="63"/>
      <c r="HR275" s="63"/>
      <c r="HS275" s="63"/>
      <c r="HT275" s="63"/>
      <c r="HU275" s="63"/>
      <c r="HV275" s="63"/>
      <c r="HW275" s="63"/>
      <c r="HX275" s="63"/>
      <c r="HY275" s="63"/>
      <c r="HZ275" s="63"/>
      <c r="IA275" s="63"/>
      <c r="IB275" s="63"/>
      <c r="IC275" s="63"/>
      <c r="ID275" s="63"/>
      <c r="IE275" s="63"/>
      <c r="IF275" s="63"/>
      <c r="IG275" s="63"/>
      <c r="IH275" s="63"/>
      <c r="II275" s="63"/>
      <c r="IJ275" s="63"/>
      <c r="IK275" s="63"/>
      <c r="IL275" s="63"/>
      <c r="IM275" s="63"/>
      <c r="IN275" s="63"/>
      <c r="IO275" s="63"/>
      <c r="IP275" s="63"/>
      <c r="IQ275" s="63"/>
      <c r="IR275" s="63"/>
      <c r="IS275" s="63"/>
      <c r="IT275" s="63"/>
      <c r="IU275" s="63"/>
      <c r="IV275" s="63"/>
      <c r="IW275" s="63"/>
      <c r="IX275" s="63"/>
      <c r="IY275" s="63"/>
      <c r="IZ275" s="63"/>
      <c r="JA275" s="63"/>
      <c r="JB275" s="63"/>
      <c r="JC275" s="63"/>
      <c r="JD275" s="63"/>
      <c r="JE275" s="63"/>
      <c r="JF275" s="63"/>
      <c r="JG275" s="63"/>
      <c r="JH275" s="63"/>
      <c r="JI275" s="63"/>
      <c r="JJ275" s="63"/>
      <c r="JK275" s="63"/>
      <c r="JL275" s="63"/>
      <c r="JM275" s="63"/>
      <c r="JN275" s="63"/>
      <c r="JO275" s="63"/>
      <c r="JP275" s="63"/>
      <c r="JQ275" s="63"/>
      <c r="JR275" s="63"/>
      <c r="JS275" s="63"/>
      <c r="JT275" s="63"/>
      <c r="JU275" s="63"/>
      <c r="JV275" s="63"/>
      <c r="JW275" s="63"/>
      <c r="JX275" s="63"/>
      <c r="JY275" s="63"/>
      <c r="JZ275" s="63"/>
      <c r="KA275" s="63"/>
      <c r="KB275" s="63"/>
      <c r="KC275" s="63"/>
      <c r="KD275" s="63"/>
      <c r="KE275" s="63"/>
      <c r="KF275" s="63"/>
      <c r="KG275" s="63"/>
      <c r="KH275" s="63"/>
      <c r="KI275" s="63"/>
      <c r="KJ275" s="63"/>
      <c r="KK275" s="63"/>
      <c r="KL275" s="63"/>
      <c r="KM275" s="63"/>
      <c r="KN275" s="63"/>
      <c r="KO275" s="63"/>
      <c r="KP275" s="63"/>
      <c r="KQ275" s="63"/>
      <c r="KR275" s="63"/>
      <c r="KS275" s="63"/>
      <c r="KT275" s="63"/>
      <c r="KU275" s="63"/>
      <c r="KV275" s="63"/>
      <c r="KW275" s="63"/>
      <c r="KX275" s="63"/>
      <c r="KY275" s="63"/>
      <c r="KZ275" s="63"/>
      <c r="LA275" s="63"/>
      <c r="LB275" s="63"/>
      <c r="LC275" s="63"/>
      <c r="LD275" s="63"/>
      <c r="LE275" s="63"/>
      <c r="LF275" s="63"/>
      <c r="LG275" s="63"/>
      <c r="LH275" s="63"/>
      <c r="LI275" s="63"/>
      <c r="LJ275" s="63"/>
      <c r="LK275" s="63"/>
      <c r="LL275" s="63"/>
      <c r="LM275" s="63"/>
      <c r="LN275" s="63"/>
      <c r="LO275" s="63"/>
      <c r="LP275" s="63"/>
      <c r="LQ275" s="63"/>
      <c r="LR275" s="63"/>
      <c r="LS275" s="63"/>
      <c r="LT275" s="63"/>
      <c r="LU275" s="63"/>
      <c r="LV275" s="63"/>
      <c r="LW275" s="63"/>
      <c r="LX275" s="63"/>
      <c r="LY275" s="63"/>
      <c r="LZ275" s="63"/>
      <c r="MA275" s="63"/>
      <c r="MB275" s="63"/>
      <c r="MC275" s="63"/>
      <c r="MD275" s="63"/>
      <c r="ME275" s="63"/>
      <c r="MF275" s="63"/>
      <c r="MG275" s="63"/>
      <c r="MH275" s="63"/>
      <c r="MI275" s="63"/>
      <c r="MJ275" s="63"/>
      <c r="MK275" s="63"/>
      <c r="ML275" s="63"/>
      <c r="MM275" s="63"/>
      <c r="MN275" s="63"/>
      <c r="MO275" s="63"/>
      <c r="MP275" s="63"/>
      <c r="MQ275" s="63"/>
      <c r="MR275" s="63"/>
      <c r="MS275" s="63"/>
      <c r="MT275" s="63"/>
      <c r="MU275" s="63"/>
      <c r="MV275" s="63"/>
      <c r="MW275" s="63"/>
      <c r="MX275" s="63"/>
      <c r="MY275" s="63"/>
      <c r="MZ275" s="63"/>
      <c r="NA275" s="63"/>
      <c r="NB275" s="63"/>
      <c r="NC275" s="63"/>
      <c r="ND275" s="63"/>
      <c r="NE275" s="63"/>
      <c r="NF275" s="63"/>
      <c r="NG275" s="63"/>
      <c r="NH275" s="63"/>
      <c r="NI275" s="63"/>
      <c r="NJ275" s="63"/>
      <c r="NK275" s="63"/>
      <c r="NL275" s="63"/>
      <c r="NM275" s="63"/>
      <c r="NN275" s="63"/>
      <c r="NO275" s="63"/>
      <c r="NP275" s="63"/>
      <c r="NQ275" s="63"/>
      <c r="NR275" s="63"/>
      <c r="NS275" s="63"/>
      <c r="NT275" s="63"/>
      <c r="NU275" s="63"/>
      <c r="NV275" s="63"/>
      <c r="NW275" s="63"/>
      <c r="NX275" s="63"/>
      <c r="NY275" s="63"/>
      <c r="NZ275" s="63"/>
      <c r="OA275" s="63"/>
      <c r="OB275" s="63"/>
      <c r="OC275" s="63"/>
      <c r="OD275" s="63"/>
      <c r="OE275" s="63"/>
      <c r="OF275" s="63"/>
      <c r="OG275" s="63"/>
      <c r="OH275" s="63"/>
      <c r="OI275" s="63"/>
      <c r="OJ275" s="63"/>
      <c r="OK275" s="63"/>
      <c r="OL275" s="63"/>
      <c r="OM275" s="63"/>
      <c r="ON275" s="63"/>
      <c r="OO275" s="63"/>
      <c r="OP275" s="63"/>
      <c r="OQ275" s="63"/>
      <c r="OR275" s="63"/>
      <c r="OS275" s="63"/>
      <c r="OT275" s="63"/>
      <c r="OU275" s="63"/>
      <c r="OV275" s="63"/>
      <c r="OW275" s="63"/>
      <c r="OX275" s="63"/>
      <c r="OY275" s="63"/>
      <c r="OZ275" s="63"/>
      <c r="PA275" s="63"/>
      <c r="PB275" s="63"/>
      <c r="PC275" s="63"/>
      <c r="PD275" s="63"/>
      <c r="PE275" s="63"/>
      <c r="PF275" s="63"/>
      <c r="PG275" s="63"/>
      <c r="PH275" s="63"/>
      <c r="PI275" s="63"/>
      <c r="PJ275" s="63"/>
      <c r="PK275" s="63"/>
      <c r="PL275" s="63"/>
      <c r="PM275" s="63"/>
      <c r="PN275" s="63"/>
      <c r="PO275" s="63"/>
      <c r="PP275" s="63"/>
      <c r="PQ275" s="63"/>
      <c r="PR275" s="63"/>
      <c r="PS275" s="63"/>
      <c r="PT275" s="63"/>
      <c r="PU275" s="63"/>
      <c r="PV275" s="63"/>
      <c r="PW275" s="63"/>
      <c r="PX275" s="63"/>
      <c r="PY275" s="63"/>
      <c r="PZ275" s="63"/>
      <c r="QA275" s="63"/>
      <c r="QB275" s="63"/>
      <c r="QC275" s="63"/>
      <c r="QD275" s="63"/>
      <c r="QE275" s="63"/>
      <c r="QF275" s="63"/>
      <c r="QG275" s="63"/>
      <c r="QH275" s="63"/>
      <c r="QI275" s="63"/>
      <c r="QJ275" s="63"/>
      <c r="QK275" s="63"/>
      <c r="QL275" s="63"/>
      <c r="QM275" s="63"/>
      <c r="QN275" s="63"/>
      <c r="QO275" s="63"/>
      <c r="QP275" s="63"/>
      <c r="QQ275" s="63"/>
      <c r="QR275" s="63"/>
      <c r="QS275" s="63"/>
      <c r="QT275" s="63"/>
      <c r="QU275" s="63"/>
      <c r="QV275" s="63"/>
      <c r="QW275" s="63"/>
      <c r="QX275" s="63"/>
      <c r="QY275" s="63"/>
      <c r="QZ275" s="63"/>
      <c r="RA275" s="63"/>
      <c r="RB275" s="63"/>
      <c r="RC275" s="63"/>
      <c r="RD275" s="63"/>
      <c r="RE275" s="63"/>
      <c r="RF275" s="63"/>
      <c r="RG275" s="63"/>
      <c r="RH275" s="63"/>
      <c r="RI275" s="63"/>
      <c r="RJ275" s="63"/>
      <c r="RK275" s="63"/>
      <c r="RL275" s="63"/>
      <c r="RM275" s="63"/>
      <c r="RN275" s="63"/>
      <c r="RO275" s="63"/>
      <c r="RP275" s="63"/>
      <c r="RQ275" s="63"/>
      <c r="RR275" s="63"/>
      <c r="RS275" s="63"/>
      <c r="RT275" s="63"/>
      <c r="RU275" s="63"/>
      <c r="RV275" s="63"/>
      <c r="RW275" s="63"/>
      <c r="RX275" s="63"/>
      <c r="RY275" s="63"/>
      <c r="RZ275" s="63"/>
      <c r="SA275" s="63"/>
      <c r="SB275" s="63"/>
      <c r="SC275" s="63"/>
      <c r="SD275" s="63"/>
      <c r="SE275" s="63"/>
      <c r="SF275" s="63"/>
      <c r="SG275" s="63"/>
      <c r="SH275" s="63"/>
      <c r="SI275" s="63"/>
      <c r="SJ275" s="63"/>
      <c r="SK275" s="63"/>
      <c r="SL275" s="63"/>
      <c r="SM275" s="63"/>
      <c r="SN275" s="63"/>
      <c r="SO275" s="63"/>
      <c r="SP275" s="63"/>
      <c r="SQ275" s="63"/>
      <c r="SR275" s="63"/>
      <c r="SS275" s="63"/>
      <c r="ST275" s="63"/>
      <c r="SU275" s="63"/>
      <c r="SV275" s="63"/>
      <c r="SW275" s="63"/>
      <c r="SX275" s="63"/>
      <c r="SY275" s="63"/>
      <c r="SZ275" s="63"/>
      <c r="TA275" s="63"/>
      <c r="TB275" s="63"/>
      <c r="TC275" s="63"/>
      <c r="TD275" s="63"/>
      <c r="TE275" s="63"/>
      <c r="TF275" s="63"/>
      <c r="TG275" s="63"/>
      <c r="TH275" s="63"/>
      <c r="TI275" s="63"/>
      <c r="TJ275" s="63"/>
      <c r="TK275" s="63"/>
      <c r="TL275" s="63"/>
      <c r="TM275" s="63"/>
      <c r="TN275" s="63"/>
      <c r="TO275" s="63"/>
      <c r="TP275" s="63"/>
      <c r="TQ275" s="63"/>
      <c r="TR275" s="63"/>
      <c r="TS275" s="63"/>
      <c r="TT275" s="63"/>
      <c r="TU275" s="63"/>
      <c r="TV275" s="63"/>
      <c r="TW275" s="63"/>
      <c r="TX275" s="63"/>
      <c r="TY275" s="63"/>
      <c r="TZ275" s="63"/>
      <c r="UA275" s="63"/>
      <c r="UB275" s="63"/>
      <c r="UC275" s="63"/>
      <c r="UD275" s="63"/>
      <c r="UE275" s="63"/>
      <c r="UF275" s="63"/>
      <c r="UG275" s="63"/>
      <c r="UH275" s="63"/>
      <c r="UI275" s="63"/>
      <c r="UJ275" s="63"/>
      <c r="UK275" s="63"/>
      <c r="UL275" s="63"/>
      <c r="UM275" s="63"/>
      <c r="UN275" s="63"/>
      <c r="UO275" s="63"/>
      <c r="UP275" s="63"/>
      <c r="UQ275" s="63"/>
      <c r="UR275" s="63"/>
      <c r="US275" s="63"/>
      <c r="UT275" s="63"/>
      <c r="UU275" s="63"/>
      <c r="UV275" s="63"/>
      <c r="UW275" s="63"/>
      <c r="UX275" s="63"/>
      <c r="UY275" s="63"/>
      <c r="UZ275" s="63"/>
      <c r="VA275" s="63"/>
      <c r="VB275" s="63"/>
      <c r="VC275" s="63"/>
      <c r="VD275" s="63"/>
      <c r="VE275" s="63"/>
      <c r="VF275" s="63"/>
      <c r="VG275" s="63"/>
      <c r="VH275" s="63"/>
      <c r="VI275" s="63"/>
      <c r="VJ275" s="63"/>
      <c r="VK275" s="63"/>
      <c r="VL275" s="63"/>
      <c r="VM275" s="63"/>
      <c r="VN275" s="63"/>
      <c r="VO275" s="63"/>
      <c r="VP275" s="63"/>
      <c r="VQ275" s="63"/>
      <c r="VR275" s="63"/>
      <c r="VS275" s="63"/>
      <c r="VT275" s="63"/>
      <c r="VU275" s="63"/>
      <c r="VV275" s="63"/>
      <c r="VW275" s="63"/>
      <c r="VX275" s="63"/>
      <c r="VY275" s="63"/>
      <c r="VZ275" s="63"/>
      <c r="WA275" s="63"/>
      <c r="WB275" s="63"/>
      <c r="WC275" s="63"/>
      <c r="WD275" s="63"/>
      <c r="WE275" s="63"/>
      <c r="WF275" s="63"/>
      <c r="WG275" s="63"/>
      <c r="WH275" s="63"/>
      <c r="WI275" s="63"/>
      <c r="WJ275" s="63"/>
      <c r="WK275" s="63"/>
      <c r="WL275" s="63"/>
      <c r="WM275" s="63"/>
      <c r="WN275" s="63"/>
      <c r="WO275" s="63"/>
      <c r="WP275" s="63"/>
      <c r="WQ275" s="63"/>
      <c r="WR275" s="63"/>
      <c r="WS275" s="63"/>
      <c r="WT275" s="63"/>
      <c r="WU275" s="63"/>
      <c r="WV275" s="63"/>
      <c r="WW275" s="63"/>
      <c r="WX275" s="63"/>
      <c r="WY275" s="63"/>
      <c r="WZ275" s="63"/>
      <c r="XA275" s="63"/>
      <c r="XB275" s="63"/>
      <c r="XC275" s="63"/>
      <c r="XD275" s="63"/>
      <c r="XE275" s="63"/>
      <c r="XF275" s="63"/>
      <c r="XG275" s="63"/>
      <c r="XH275" s="63"/>
      <c r="XI275" s="63"/>
      <c r="XJ275" s="63"/>
      <c r="XK275" s="63"/>
      <c r="XL275" s="63"/>
      <c r="XM275" s="63"/>
      <c r="XN275" s="63"/>
      <c r="XO275" s="63"/>
      <c r="XP275" s="63"/>
      <c r="XQ275" s="63"/>
      <c r="XR275" s="63"/>
      <c r="XS275" s="63"/>
      <c r="XT275" s="63"/>
      <c r="XU275" s="63"/>
      <c r="XV275" s="63"/>
      <c r="XW275" s="63"/>
      <c r="XX275" s="63"/>
      <c r="XY275" s="63"/>
      <c r="XZ275" s="63"/>
      <c r="YA275" s="63"/>
      <c r="YB275" s="63"/>
      <c r="YC275" s="63"/>
      <c r="YD275" s="63"/>
      <c r="YE275" s="63"/>
      <c r="YF275" s="63"/>
      <c r="YG275" s="63"/>
      <c r="YH275" s="63"/>
      <c r="YI275" s="63"/>
      <c r="YJ275" s="63"/>
      <c r="YK275" s="63"/>
      <c r="YL275" s="63"/>
      <c r="YM275" s="63"/>
      <c r="YN275" s="63"/>
      <c r="YO275" s="63"/>
      <c r="YP275" s="63"/>
      <c r="YQ275" s="63"/>
      <c r="YR275" s="63"/>
      <c r="YS275" s="63"/>
      <c r="YT275" s="63"/>
      <c r="YU275" s="63"/>
      <c r="YV275" s="63"/>
      <c r="YW275" s="63"/>
      <c r="YX275" s="63"/>
      <c r="YY275" s="63"/>
      <c r="YZ275" s="63"/>
      <c r="ZA275" s="63"/>
      <c r="ZB275" s="63"/>
      <c r="ZC275" s="63"/>
      <c r="ZD275" s="63"/>
      <c r="ZE275" s="63"/>
      <c r="ZF275" s="63"/>
      <c r="ZG275" s="63"/>
      <c r="ZH275" s="63"/>
      <c r="ZI275" s="63"/>
      <c r="ZJ275" s="63"/>
      <c r="ZK275" s="63"/>
      <c r="ZL275" s="63"/>
      <c r="ZM275" s="63"/>
      <c r="ZN275" s="63"/>
      <c r="ZO275" s="63"/>
      <c r="ZP275" s="63"/>
      <c r="ZQ275" s="63"/>
      <c r="ZR275" s="63"/>
      <c r="ZS275" s="63"/>
      <c r="ZT275" s="63"/>
      <c r="ZU275" s="63"/>
      <c r="ZV275" s="63"/>
      <c r="ZW275" s="63"/>
      <c r="ZX275" s="63"/>
      <c r="ZY275" s="63"/>
      <c r="ZZ275" s="63"/>
      <c r="AAA275" s="63"/>
      <c r="AAB275" s="63"/>
      <c r="AAC275" s="63"/>
      <c r="AAD275" s="63"/>
      <c r="AAE275" s="63"/>
      <c r="AAF275" s="63"/>
      <c r="AAG275" s="63"/>
      <c r="AAH275" s="63"/>
      <c r="AAI275" s="63"/>
      <c r="AAJ275" s="63"/>
      <c r="AAK275" s="63"/>
      <c r="AAL275" s="63"/>
      <c r="AAM275" s="63"/>
      <c r="AAN275" s="63"/>
      <c r="AAO275" s="63"/>
      <c r="AAP275" s="63"/>
      <c r="AAQ275" s="63"/>
      <c r="AAR275" s="63"/>
      <c r="AAS275" s="63"/>
      <c r="AAT275" s="63"/>
      <c r="AAU275" s="63"/>
      <c r="AAV275" s="63"/>
      <c r="AAW275" s="63"/>
      <c r="AAX275" s="63"/>
      <c r="AAY275" s="63"/>
      <c r="AAZ275" s="63"/>
      <c r="ABA275" s="63"/>
      <c r="ABB275" s="63"/>
      <c r="ABC275" s="63"/>
      <c r="ABD275" s="63"/>
      <c r="ABE275" s="63"/>
      <c r="ABF275" s="63"/>
      <c r="ABG275" s="63"/>
      <c r="ABH275" s="63"/>
      <c r="ABI275" s="63"/>
      <c r="ABJ275" s="63"/>
      <c r="ABK275" s="63"/>
      <c r="ABL275" s="63"/>
      <c r="ABM275" s="63"/>
      <c r="ABN275" s="63"/>
      <c r="ABO275" s="63"/>
      <c r="ABP275" s="63"/>
      <c r="ABQ275" s="63"/>
      <c r="ABR275" s="63"/>
      <c r="ABS275" s="63"/>
      <c r="ABT275" s="63"/>
      <c r="ABU275" s="63"/>
      <c r="ABV275" s="63"/>
      <c r="ABW275" s="63"/>
      <c r="ABX275" s="63"/>
      <c r="ABY275" s="63"/>
      <c r="ABZ275" s="63"/>
      <c r="ACA275" s="63"/>
      <c r="ACB275" s="63"/>
      <c r="ACC275" s="63"/>
      <c r="ACD275" s="63"/>
      <c r="ACE275" s="63"/>
      <c r="ACF275" s="63"/>
      <c r="ACG275" s="63"/>
      <c r="ACH275" s="63"/>
      <c r="ACI275" s="63"/>
      <c r="ACJ275" s="63"/>
      <c r="ACK275" s="63"/>
      <c r="ACL275" s="63"/>
      <c r="ACM275" s="63"/>
      <c r="ACN275" s="63"/>
      <c r="ACO275" s="63"/>
      <c r="ACP275" s="63"/>
      <c r="ACQ275" s="63"/>
      <c r="ACR275" s="63"/>
      <c r="ACS275" s="63"/>
      <c r="ACT275" s="63"/>
      <c r="ACU275" s="63"/>
      <c r="ACV275" s="63"/>
      <c r="ACW275" s="63"/>
      <c r="ACX275" s="63"/>
      <c r="ACY275" s="63"/>
      <c r="ACZ275" s="63"/>
      <c r="ADA275" s="63"/>
      <c r="ADB275" s="63"/>
      <c r="ADC275" s="63"/>
      <c r="ADD275" s="63"/>
      <c r="ADE275" s="63"/>
      <c r="ADF275" s="63"/>
      <c r="ADG275" s="63"/>
      <c r="ADH275" s="63"/>
      <c r="ADI275" s="63"/>
      <c r="ADJ275" s="63"/>
      <c r="ADK275" s="63"/>
      <c r="ADL275" s="63"/>
      <c r="ADM275" s="63"/>
      <c r="ADN275" s="63"/>
      <c r="ADO275" s="63"/>
      <c r="ADP275" s="63"/>
      <c r="ADQ275" s="63"/>
      <c r="ADR275" s="63"/>
      <c r="ADS275" s="63"/>
      <c r="ADT275" s="63"/>
      <c r="ADU275" s="63"/>
      <c r="ADV275" s="63"/>
      <c r="ADW275" s="63"/>
      <c r="ADX275" s="63"/>
      <c r="ADY275" s="63"/>
      <c r="ADZ275" s="63"/>
      <c r="AEA275" s="63"/>
      <c r="AEB275" s="63"/>
      <c r="AEC275" s="63"/>
      <c r="AED275" s="63"/>
      <c r="AEE275" s="63"/>
      <c r="AEF275" s="63"/>
      <c r="AEG275" s="63"/>
      <c r="AEH275" s="63"/>
      <c r="AEI275" s="63"/>
      <c r="AEJ275" s="63"/>
      <c r="AEK275" s="63"/>
      <c r="AEL275" s="63"/>
      <c r="AEM275" s="63"/>
      <c r="AEN275" s="63"/>
      <c r="AEO275" s="63"/>
      <c r="AEP275" s="63"/>
      <c r="AEQ275" s="63"/>
      <c r="AER275" s="63"/>
      <c r="AES275" s="63"/>
      <c r="AET275" s="63"/>
      <c r="AEU275" s="63"/>
      <c r="AEV275" s="63"/>
      <c r="AEW275" s="63"/>
      <c r="AEX275" s="63"/>
      <c r="AEY275" s="63"/>
      <c r="AEZ275" s="63"/>
      <c r="AFA275" s="63"/>
      <c r="AFB275" s="63"/>
      <c r="AFC275" s="63"/>
      <c r="AFD275" s="63"/>
      <c r="AFE275" s="63"/>
      <c r="AFF275" s="63"/>
      <c r="AFG275" s="63"/>
      <c r="AFH275" s="63"/>
      <c r="AFI275" s="63"/>
      <c r="AFJ275" s="63"/>
      <c r="AFK275" s="63"/>
      <c r="AFL275" s="63"/>
      <c r="AFM275" s="63"/>
      <c r="AFN275" s="63"/>
      <c r="AFO275" s="63"/>
      <c r="AFP275" s="63"/>
      <c r="AFQ275" s="63"/>
      <c r="AFR275" s="63"/>
      <c r="AFS275" s="63"/>
      <c r="AFT275" s="63"/>
      <c r="AFU275" s="63"/>
      <c r="AFV275" s="63"/>
      <c r="AFW275" s="63"/>
      <c r="AFX275" s="63"/>
      <c r="AFY275" s="63"/>
      <c r="AFZ275" s="63"/>
      <c r="AGA275" s="63"/>
      <c r="AGB275" s="63"/>
      <c r="AGC275" s="63"/>
      <c r="AGD275" s="63"/>
      <c r="AGE275" s="63"/>
      <c r="AGF275" s="63"/>
      <c r="AGG275" s="63"/>
      <c r="AGH275" s="63"/>
      <c r="AGI275" s="63"/>
      <c r="AGJ275" s="63"/>
      <c r="AGK275" s="63"/>
      <c r="AGL275" s="63"/>
      <c r="AGM275" s="63"/>
      <c r="AGN275" s="63"/>
      <c r="AGO275" s="63"/>
      <c r="AGP275" s="63"/>
      <c r="AGQ275" s="63"/>
      <c r="AGR275" s="63"/>
      <c r="AGS275" s="63"/>
      <c r="AGT275" s="63"/>
      <c r="AGU275" s="63"/>
      <c r="AGV275" s="63"/>
      <c r="AGW275" s="63"/>
      <c r="AGX275" s="63"/>
      <c r="AGY275" s="63"/>
      <c r="AGZ275" s="63"/>
      <c r="AHA275" s="63"/>
      <c r="AHB275" s="63"/>
      <c r="AHC275" s="63"/>
      <c r="AHD275" s="63"/>
      <c r="AHE275" s="63"/>
      <c r="AHF275" s="63"/>
      <c r="AHG275" s="63"/>
      <c r="AHH275" s="63"/>
      <c r="AHI275" s="63"/>
      <c r="AHJ275" s="63"/>
      <c r="AHK275" s="63"/>
      <c r="AHL275" s="63"/>
      <c r="AHM275" s="63"/>
      <c r="AHN275" s="63"/>
      <c r="AHO275" s="63"/>
      <c r="AHP275" s="63"/>
      <c r="AHQ275" s="63"/>
      <c r="AHR275" s="63"/>
      <c r="AHS275" s="63"/>
      <c r="AHT275" s="63"/>
      <c r="AHU275" s="63"/>
      <c r="AHV275" s="63"/>
      <c r="AHW275" s="63"/>
      <c r="AHX275" s="63"/>
      <c r="AHY275" s="63"/>
      <c r="AHZ275" s="63"/>
      <c r="AIA275" s="63"/>
      <c r="AIB275" s="63"/>
      <c r="AIC275" s="63"/>
      <c r="AID275" s="63"/>
      <c r="AIE275" s="63"/>
      <c r="AIF275" s="63"/>
      <c r="AIG275" s="63"/>
      <c r="AIH275" s="63"/>
      <c r="AII275" s="63"/>
      <c r="AIJ275" s="63"/>
      <c r="AIK275" s="63"/>
      <c r="AIL275" s="63"/>
      <c r="AIM275" s="63"/>
      <c r="AIN275" s="63"/>
      <c r="AIO275" s="63"/>
      <c r="AIP275" s="63"/>
      <c r="AIQ275" s="63"/>
      <c r="AIR275" s="63"/>
      <c r="AIS275" s="63"/>
      <c r="AIT275" s="63"/>
      <c r="AIU275" s="63"/>
      <c r="AIV275" s="63"/>
      <c r="AIW275" s="63"/>
      <c r="AIX275" s="63"/>
      <c r="AIY275" s="63"/>
      <c r="AIZ275" s="63"/>
      <c r="AJA275" s="63"/>
      <c r="AJB275" s="63"/>
      <c r="AJC275" s="63"/>
      <c r="AJD275" s="63"/>
      <c r="AJE275" s="63"/>
      <c r="AJF275" s="63"/>
      <c r="AJG275" s="63"/>
      <c r="AJH275" s="63"/>
      <c r="AJI275" s="63"/>
      <c r="AJJ275" s="63"/>
      <c r="AJK275" s="63"/>
      <c r="AJL275" s="63"/>
      <c r="AJM275" s="63"/>
      <c r="AJN275" s="63"/>
      <c r="AJO275" s="63"/>
      <c r="AJP275" s="63"/>
      <c r="AJQ275" s="63"/>
      <c r="AJR275" s="63"/>
      <c r="AJS275" s="63"/>
      <c r="AJT275" s="63"/>
      <c r="AJU275" s="63"/>
      <c r="AJV275" s="63"/>
      <c r="AJW275" s="63"/>
      <c r="AJX275" s="63"/>
      <c r="AJY275" s="63"/>
      <c r="AJZ275" s="63"/>
      <c r="AKA275" s="63"/>
      <c r="AKB275" s="63"/>
      <c r="AKC275" s="63"/>
      <c r="AKD275" s="63"/>
      <c r="AKE275" s="63"/>
      <c r="AKF275" s="63"/>
      <c r="AKG275" s="63"/>
      <c r="AKH275" s="63"/>
      <c r="AKI275" s="63"/>
      <c r="AKJ275" s="63"/>
      <c r="AKK275" s="63"/>
      <c r="AKL275" s="63"/>
      <c r="AKM275" s="63"/>
      <c r="AKN275" s="63"/>
      <c r="AKO275" s="63"/>
      <c r="AKP275" s="63"/>
      <c r="AKQ275" s="63"/>
      <c r="AKR275" s="63"/>
      <c r="AKS275" s="63"/>
      <c r="AKT275" s="63"/>
      <c r="AKU275" s="63"/>
      <c r="AKV275" s="63"/>
      <c r="AKW275" s="63"/>
      <c r="AKX275" s="63"/>
      <c r="AKY275" s="63"/>
      <c r="AKZ275" s="63"/>
      <c r="ALA275" s="63"/>
      <c r="ALB275" s="63"/>
      <c r="ALC275" s="63"/>
      <c r="ALD275" s="63"/>
      <c r="ALE275" s="63"/>
      <c r="ALF275" s="63"/>
      <c r="ALG275" s="63"/>
      <c r="ALH275" s="63"/>
      <c r="ALI275" s="63"/>
      <c r="ALJ275" s="63"/>
      <c r="ALK275" s="63"/>
      <c r="ALL275" s="63"/>
      <c r="ALM275" s="63"/>
      <c r="ALN275" s="63"/>
      <c r="ALO275" s="63"/>
      <c r="ALP275" s="63"/>
      <c r="ALQ275" s="63"/>
      <c r="ALR275" s="63"/>
      <c r="ALS275" s="63"/>
      <c r="ALT275" s="63"/>
      <c r="ALU275" s="63"/>
      <c r="ALV275" s="63"/>
      <c r="ALW275" s="63"/>
      <c r="ALX275" s="63"/>
      <c r="ALY275" s="63"/>
      <c r="ALZ275" s="63"/>
      <c r="AMA275" s="63"/>
      <c r="AMB275" s="63"/>
      <c r="AMC275" s="63"/>
      <c r="AMD275" s="63"/>
      <c r="AME275" s="63"/>
      <c r="AMF275" s="63"/>
      <c r="AMG275" s="63"/>
      <c r="AMH275" s="63"/>
      <c r="AMI275" s="63"/>
    </row>
    <row r="276" spans="1:1023" s="71" customFormat="1">
      <c r="A276" s="63" t="s">
        <v>118</v>
      </c>
      <c r="B276" s="89">
        <v>1999</v>
      </c>
      <c r="C276" s="53" t="s">
        <v>214</v>
      </c>
      <c r="D276" s="89">
        <v>645</v>
      </c>
      <c r="E276" s="98" t="s">
        <v>264</v>
      </c>
      <c r="F276" s="53">
        <v>1103</v>
      </c>
      <c r="G276" s="56" t="s">
        <v>156</v>
      </c>
      <c r="H276" s="100" t="s">
        <v>157</v>
      </c>
      <c r="I276" s="101">
        <v>1</v>
      </c>
      <c r="J276" s="23">
        <v>5</v>
      </c>
      <c r="K276" s="23">
        <v>5</v>
      </c>
      <c r="L276" s="23">
        <v>151</v>
      </c>
      <c r="M276" s="63">
        <v>4000</v>
      </c>
      <c r="N276" s="23">
        <v>51000</v>
      </c>
      <c r="O276" s="63">
        <v>3000000</v>
      </c>
      <c r="P276" s="75">
        <f t="shared" si="82"/>
        <v>0.13333333333333333</v>
      </c>
      <c r="Q276" s="75">
        <f t="shared" si="83"/>
        <v>1.7000000000000002</v>
      </c>
      <c r="R276" s="23">
        <v>0</v>
      </c>
      <c r="S276" s="23">
        <v>1</v>
      </c>
      <c r="T276" s="23">
        <v>1</v>
      </c>
      <c r="U276" s="23">
        <v>-1</v>
      </c>
      <c r="V276" s="23">
        <v>0</v>
      </c>
      <c r="W276" s="23">
        <v>0</v>
      </c>
      <c r="X276" s="67">
        <f t="shared" si="84"/>
        <v>0.16666666666666666</v>
      </c>
      <c r="Y276" s="23">
        <v>-1</v>
      </c>
      <c r="Z276" s="23">
        <v>0</v>
      </c>
      <c r="AA276" s="65">
        <v>0</v>
      </c>
      <c r="AB276" s="54" t="s">
        <v>69</v>
      </c>
      <c r="AC276" s="23">
        <v>0</v>
      </c>
      <c r="AD276" s="23">
        <v>0</v>
      </c>
      <c r="AE276" s="23">
        <v>-1</v>
      </c>
      <c r="AF276" s="23">
        <v>0</v>
      </c>
      <c r="AG276" s="63" t="s">
        <v>33</v>
      </c>
      <c r="AH276" s="67">
        <f t="shared" si="85"/>
        <v>-0.2857142857142857</v>
      </c>
      <c r="AI276" s="67">
        <f t="shared" si="86"/>
        <v>-5.9523809523809521E-2</v>
      </c>
      <c r="AJ276" s="66">
        <v>642</v>
      </c>
      <c r="AK276" s="63">
        <v>0</v>
      </c>
      <c r="AL276" s="63" t="s">
        <v>33</v>
      </c>
      <c r="AM276" s="63" t="s">
        <v>33</v>
      </c>
      <c r="AN276" s="63">
        <v>0</v>
      </c>
      <c r="AO276" s="23" t="s">
        <v>33</v>
      </c>
      <c r="AP276" s="63">
        <v>0</v>
      </c>
      <c r="AQ276" s="63">
        <v>0</v>
      </c>
      <c r="AR276" s="63">
        <v>-1</v>
      </c>
      <c r="AS276" s="63">
        <v>-1</v>
      </c>
      <c r="AT276" s="23" t="s">
        <v>33</v>
      </c>
      <c r="AU276" s="23" t="s">
        <v>33</v>
      </c>
      <c r="AV276" s="63" t="s">
        <v>33</v>
      </c>
      <c r="AW276" s="63" t="s">
        <v>33</v>
      </c>
      <c r="AX276" s="63">
        <v>1</v>
      </c>
      <c r="AY276" s="63" t="s">
        <v>33</v>
      </c>
      <c r="AZ276" s="67">
        <f t="shared" si="87"/>
        <v>-0.14285714285714285</v>
      </c>
      <c r="BA276" s="63">
        <v>1</v>
      </c>
      <c r="BB276" s="55" t="s">
        <v>120</v>
      </c>
      <c r="BC276" s="23">
        <f>BC275+12</f>
        <v>24</v>
      </c>
      <c r="BD276" s="23">
        <v>1</v>
      </c>
      <c r="BE276" s="55" t="s">
        <v>120</v>
      </c>
      <c r="BF276" s="23">
        <f>BF275+12</f>
        <v>24</v>
      </c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  <c r="FC276" s="63"/>
      <c r="FD276" s="63"/>
      <c r="FE276" s="63"/>
      <c r="FF276" s="63"/>
      <c r="FG276" s="63"/>
      <c r="FH276" s="63"/>
      <c r="FI276" s="63"/>
      <c r="FJ276" s="63"/>
      <c r="FK276" s="63"/>
      <c r="FL276" s="63"/>
      <c r="FM276" s="63"/>
      <c r="FN276" s="63"/>
      <c r="FO276" s="63"/>
      <c r="FP276" s="63"/>
      <c r="FQ276" s="63"/>
      <c r="FR276" s="63"/>
      <c r="FS276" s="63"/>
      <c r="FT276" s="63"/>
      <c r="FU276" s="63"/>
      <c r="FV276" s="63"/>
      <c r="FW276" s="63"/>
      <c r="FX276" s="63"/>
      <c r="FY276" s="63"/>
      <c r="FZ276" s="63"/>
      <c r="GA276" s="63"/>
      <c r="GB276" s="63"/>
      <c r="GC276" s="63"/>
      <c r="GD276" s="63"/>
      <c r="GE276" s="63"/>
      <c r="GF276" s="63"/>
      <c r="GG276" s="63"/>
      <c r="GH276" s="63"/>
      <c r="GI276" s="63"/>
      <c r="GJ276" s="63"/>
      <c r="GK276" s="63"/>
      <c r="GL276" s="63"/>
      <c r="GM276" s="63"/>
      <c r="GN276" s="63"/>
      <c r="GO276" s="63"/>
      <c r="GP276" s="63"/>
      <c r="GQ276" s="63"/>
      <c r="GR276" s="63"/>
      <c r="GS276" s="63"/>
      <c r="GT276" s="63"/>
      <c r="GU276" s="63"/>
      <c r="GV276" s="63"/>
      <c r="GW276" s="63"/>
      <c r="GX276" s="63"/>
      <c r="GY276" s="63"/>
      <c r="GZ276" s="63"/>
      <c r="HA276" s="63"/>
      <c r="HB276" s="63"/>
      <c r="HC276" s="63"/>
      <c r="HD276" s="63"/>
      <c r="HE276" s="63"/>
      <c r="HF276" s="63"/>
      <c r="HG276" s="63"/>
      <c r="HH276" s="63"/>
      <c r="HI276" s="63"/>
      <c r="HJ276" s="63"/>
      <c r="HK276" s="63"/>
      <c r="HL276" s="63"/>
      <c r="HM276" s="63"/>
      <c r="HN276" s="63"/>
      <c r="HO276" s="63"/>
      <c r="HP276" s="63"/>
      <c r="HQ276" s="63"/>
      <c r="HR276" s="63"/>
      <c r="HS276" s="63"/>
      <c r="HT276" s="63"/>
      <c r="HU276" s="63"/>
      <c r="HV276" s="63"/>
      <c r="HW276" s="63"/>
      <c r="HX276" s="63"/>
      <c r="HY276" s="63"/>
      <c r="HZ276" s="63"/>
      <c r="IA276" s="63"/>
      <c r="IB276" s="63"/>
      <c r="IC276" s="63"/>
      <c r="ID276" s="63"/>
      <c r="IE276" s="63"/>
      <c r="IF276" s="63"/>
      <c r="IG276" s="63"/>
      <c r="IH276" s="63"/>
      <c r="II276" s="63"/>
      <c r="IJ276" s="63"/>
      <c r="IK276" s="63"/>
      <c r="IL276" s="63"/>
      <c r="IM276" s="63"/>
      <c r="IN276" s="63"/>
      <c r="IO276" s="63"/>
      <c r="IP276" s="63"/>
      <c r="IQ276" s="63"/>
      <c r="IR276" s="63"/>
      <c r="IS276" s="63"/>
      <c r="IT276" s="63"/>
      <c r="IU276" s="63"/>
      <c r="IV276" s="63"/>
      <c r="IW276" s="63"/>
      <c r="IX276" s="63"/>
      <c r="IY276" s="63"/>
      <c r="IZ276" s="63"/>
      <c r="JA276" s="63"/>
      <c r="JB276" s="63"/>
      <c r="JC276" s="63"/>
      <c r="JD276" s="63"/>
      <c r="JE276" s="63"/>
      <c r="JF276" s="63"/>
      <c r="JG276" s="63"/>
      <c r="JH276" s="63"/>
      <c r="JI276" s="63"/>
      <c r="JJ276" s="63"/>
      <c r="JK276" s="63"/>
      <c r="JL276" s="63"/>
      <c r="JM276" s="63"/>
      <c r="JN276" s="63"/>
      <c r="JO276" s="63"/>
      <c r="JP276" s="63"/>
      <c r="JQ276" s="63"/>
      <c r="JR276" s="63"/>
      <c r="JS276" s="63"/>
      <c r="JT276" s="63"/>
      <c r="JU276" s="63"/>
      <c r="JV276" s="63"/>
      <c r="JW276" s="63"/>
      <c r="JX276" s="63"/>
      <c r="JY276" s="63"/>
      <c r="JZ276" s="63"/>
      <c r="KA276" s="63"/>
      <c r="KB276" s="63"/>
      <c r="KC276" s="63"/>
      <c r="KD276" s="63"/>
      <c r="KE276" s="63"/>
      <c r="KF276" s="63"/>
      <c r="KG276" s="63"/>
      <c r="KH276" s="63"/>
      <c r="KI276" s="63"/>
      <c r="KJ276" s="63"/>
      <c r="KK276" s="63"/>
      <c r="KL276" s="63"/>
      <c r="KM276" s="63"/>
      <c r="KN276" s="63"/>
      <c r="KO276" s="63"/>
      <c r="KP276" s="63"/>
      <c r="KQ276" s="63"/>
      <c r="KR276" s="63"/>
      <c r="KS276" s="63"/>
      <c r="KT276" s="63"/>
      <c r="KU276" s="63"/>
      <c r="KV276" s="63"/>
      <c r="KW276" s="63"/>
      <c r="KX276" s="63"/>
      <c r="KY276" s="63"/>
      <c r="KZ276" s="63"/>
      <c r="LA276" s="63"/>
      <c r="LB276" s="63"/>
      <c r="LC276" s="63"/>
      <c r="LD276" s="63"/>
      <c r="LE276" s="63"/>
      <c r="LF276" s="63"/>
      <c r="LG276" s="63"/>
      <c r="LH276" s="63"/>
      <c r="LI276" s="63"/>
      <c r="LJ276" s="63"/>
      <c r="LK276" s="63"/>
      <c r="LL276" s="63"/>
      <c r="LM276" s="63"/>
      <c r="LN276" s="63"/>
      <c r="LO276" s="63"/>
      <c r="LP276" s="63"/>
      <c r="LQ276" s="63"/>
      <c r="LR276" s="63"/>
      <c r="LS276" s="63"/>
      <c r="LT276" s="63"/>
      <c r="LU276" s="63"/>
      <c r="LV276" s="63"/>
      <c r="LW276" s="63"/>
      <c r="LX276" s="63"/>
      <c r="LY276" s="63"/>
      <c r="LZ276" s="63"/>
      <c r="MA276" s="63"/>
      <c r="MB276" s="63"/>
      <c r="MC276" s="63"/>
      <c r="MD276" s="63"/>
      <c r="ME276" s="63"/>
      <c r="MF276" s="63"/>
      <c r="MG276" s="63"/>
      <c r="MH276" s="63"/>
      <c r="MI276" s="63"/>
      <c r="MJ276" s="63"/>
      <c r="MK276" s="63"/>
      <c r="ML276" s="63"/>
      <c r="MM276" s="63"/>
      <c r="MN276" s="63"/>
      <c r="MO276" s="63"/>
      <c r="MP276" s="63"/>
      <c r="MQ276" s="63"/>
      <c r="MR276" s="63"/>
      <c r="MS276" s="63"/>
      <c r="MT276" s="63"/>
      <c r="MU276" s="63"/>
      <c r="MV276" s="63"/>
      <c r="MW276" s="63"/>
      <c r="MX276" s="63"/>
      <c r="MY276" s="63"/>
      <c r="MZ276" s="63"/>
      <c r="NA276" s="63"/>
      <c r="NB276" s="63"/>
      <c r="NC276" s="63"/>
      <c r="ND276" s="63"/>
      <c r="NE276" s="63"/>
      <c r="NF276" s="63"/>
      <c r="NG276" s="63"/>
      <c r="NH276" s="63"/>
      <c r="NI276" s="63"/>
      <c r="NJ276" s="63"/>
      <c r="NK276" s="63"/>
      <c r="NL276" s="63"/>
      <c r="NM276" s="63"/>
      <c r="NN276" s="63"/>
      <c r="NO276" s="63"/>
      <c r="NP276" s="63"/>
      <c r="NQ276" s="63"/>
      <c r="NR276" s="63"/>
      <c r="NS276" s="63"/>
      <c r="NT276" s="63"/>
      <c r="NU276" s="63"/>
      <c r="NV276" s="63"/>
      <c r="NW276" s="63"/>
      <c r="NX276" s="63"/>
      <c r="NY276" s="63"/>
      <c r="NZ276" s="63"/>
      <c r="OA276" s="63"/>
      <c r="OB276" s="63"/>
      <c r="OC276" s="63"/>
      <c r="OD276" s="63"/>
      <c r="OE276" s="63"/>
      <c r="OF276" s="63"/>
      <c r="OG276" s="63"/>
      <c r="OH276" s="63"/>
      <c r="OI276" s="63"/>
      <c r="OJ276" s="63"/>
      <c r="OK276" s="63"/>
      <c r="OL276" s="63"/>
      <c r="OM276" s="63"/>
      <c r="ON276" s="63"/>
      <c r="OO276" s="63"/>
      <c r="OP276" s="63"/>
      <c r="OQ276" s="63"/>
      <c r="OR276" s="63"/>
      <c r="OS276" s="63"/>
      <c r="OT276" s="63"/>
      <c r="OU276" s="63"/>
      <c r="OV276" s="63"/>
      <c r="OW276" s="63"/>
      <c r="OX276" s="63"/>
      <c r="OY276" s="63"/>
      <c r="OZ276" s="63"/>
      <c r="PA276" s="63"/>
      <c r="PB276" s="63"/>
      <c r="PC276" s="63"/>
      <c r="PD276" s="63"/>
      <c r="PE276" s="63"/>
      <c r="PF276" s="63"/>
      <c r="PG276" s="63"/>
      <c r="PH276" s="63"/>
      <c r="PI276" s="63"/>
      <c r="PJ276" s="63"/>
      <c r="PK276" s="63"/>
      <c r="PL276" s="63"/>
      <c r="PM276" s="63"/>
      <c r="PN276" s="63"/>
      <c r="PO276" s="63"/>
      <c r="PP276" s="63"/>
      <c r="PQ276" s="63"/>
      <c r="PR276" s="63"/>
      <c r="PS276" s="63"/>
      <c r="PT276" s="63"/>
      <c r="PU276" s="63"/>
      <c r="PV276" s="63"/>
      <c r="PW276" s="63"/>
      <c r="PX276" s="63"/>
      <c r="PY276" s="63"/>
      <c r="PZ276" s="63"/>
      <c r="QA276" s="63"/>
      <c r="QB276" s="63"/>
      <c r="QC276" s="63"/>
      <c r="QD276" s="63"/>
      <c r="QE276" s="63"/>
      <c r="QF276" s="63"/>
      <c r="QG276" s="63"/>
      <c r="QH276" s="63"/>
      <c r="QI276" s="63"/>
      <c r="QJ276" s="63"/>
      <c r="QK276" s="63"/>
      <c r="QL276" s="63"/>
      <c r="QM276" s="63"/>
      <c r="QN276" s="63"/>
      <c r="QO276" s="63"/>
      <c r="QP276" s="63"/>
      <c r="QQ276" s="63"/>
      <c r="QR276" s="63"/>
      <c r="QS276" s="63"/>
      <c r="QT276" s="63"/>
      <c r="QU276" s="63"/>
      <c r="QV276" s="63"/>
      <c r="QW276" s="63"/>
      <c r="QX276" s="63"/>
      <c r="QY276" s="63"/>
      <c r="QZ276" s="63"/>
      <c r="RA276" s="63"/>
      <c r="RB276" s="63"/>
      <c r="RC276" s="63"/>
      <c r="RD276" s="63"/>
      <c r="RE276" s="63"/>
      <c r="RF276" s="63"/>
      <c r="RG276" s="63"/>
      <c r="RH276" s="63"/>
      <c r="RI276" s="63"/>
      <c r="RJ276" s="63"/>
      <c r="RK276" s="63"/>
      <c r="RL276" s="63"/>
      <c r="RM276" s="63"/>
      <c r="RN276" s="63"/>
      <c r="RO276" s="63"/>
      <c r="RP276" s="63"/>
      <c r="RQ276" s="63"/>
      <c r="RR276" s="63"/>
      <c r="RS276" s="63"/>
      <c r="RT276" s="63"/>
      <c r="RU276" s="63"/>
      <c r="RV276" s="63"/>
      <c r="RW276" s="63"/>
      <c r="RX276" s="63"/>
      <c r="RY276" s="63"/>
      <c r="RZ276" s="63"/>
      <c r="SA276" s="63"/>
      <c r="SB276" s="63"/>
      <c r="SC276" s="63"/>
      <c r="SD276" s="63"/>
      <c r="SE276" s="63"/>
      <c r="SF276" s="63"/>
      <c r="SG276" s="63"/>
      <c r="SH276" s="63"/>
      <c r="SI276" s="63"/>
      <c r="SJ276" s="63"/>
      <c r="SK276" s="63"/>
      <c r="SL276" s="63"/>
      <c r="SM276" s="63"/>
      <c r="SN276" s="63"/>
      <c r="SO276" s="63"/>
      <c r="SP276" s="63"/>
      <c r="SQ276" s="63"/>
      <c r="SR276" s="63"/>
      <c r="SS276" s="63"/>
      <c r="ST276" s="63"/>
      <c r="SU276" s="63"/>
      <c r="SV276" s="63"/>
      <c r="SW276" s="63"/>
      <c r="SX276" s="63"/>
      <c r="SY276" s="63"/>
      <c r="SZ276" s="63"/>
      <c r="TA276" s="63"/>
      <c r="TB276" s="63"/>
      <c r="TC276" s="63"/>
      <c r="TD276" s="63"/>
      <c r="TE276" s="63"/>
      <c r="TF276" s="63"/>
      <c r="TG276" s="63"/>
      <c r="TH276" s="63"/>
      <c r="TI276" s="63"/>
      <c r="TJ276" s="63"/>
      <c r="TK276" s="63"/>
      <c r="TL276" s="63"/>
      <c r="TM276" s="63"/>
      <c r="TN276" s="63"/>
      <c r="TO276" s="63"/>
      <c r="TP276" s="63"/>
      <c r="TQ276" s="63"/>
      <c r="TR276" s="63"/>
      <c r="TS276" s="63"/>
      <c r="TT276" s="63"/>
      <c r="TU276" s="63"/>
      <c r="TV276" s="63"/>
      <c r="TW276" s="63"/>
      <c r="TX276" s="63"/>
      <c r="TY276" s="63"/>
      <c r="TZ276" s="63"/>
      <c r="UA276" s="63"/>
      <c r="UB276" s="63"/>
      <c r="UC276" s="63"/>
      <c r="UD276" s="63"/>
      <c r="UE276" s="63"/>
      <c r="UF276" s="63"/>
      <c r="UG276" s="63"/>
      <c r="UH276" s="63"/>
      <c r="UI276" s="63"/>
      <c r="UJ276" s="63"/>
      <c r="UK276" s="63"/>
      <c r="UL276" s="63"/>
      <c r="UM276" s="63"/>
      <c r="UN276" s="63"/>
      <c r="UO276" s="63"/>
      <c r="UP276" s="63"/>
      <c r="UQ276" s="63"/>
      <c r="UR276" s="63"/>
      <c r="US276" s="63"/>
      <c r="UT276" s="63"/>
      <c r="UU276" s="63"/>
      <c r="UV276" s="63"/>
      <c r="UW276" s="63"/>
      <c r="UX276" s="63"/>
      <c r="UY276" s="63"/>
      <c r="UZ276" s="63"/>
      <c r="VA276" s="63"/>
      <c r="VB276" s="63"/>
      <c r="VC276" s="63"/>
      <c r="VD276" s="63"/>
      <c r="VE276" s="63"/>
      <c r="VF276" s="63"/>
      <c r="VG276" s="63"/>
      <c r="VH276" s="63"/>
      <c r="VI276" s="63"/>
      <c r="VJ276" s="63"/>
      <c r="VK276" s="63"/>
      <c r="VL276" s="63"/>
      <c r="VM276" s="63"/>
      <c r="VN276" s="63"/>
      <c r="VO276" s="63"/>
      <c r="VP276" s="63"/>
      <c r="VQ276" s="63"/>
      <c r="VR276" s="63"/>
      <c r="VS276" s="63"/>
      <c r="VT276" s="63"/>
      <c r="VU276" s="63"/>
      <c r="VV276" s="63"/>
      <c r="VW276" s="63"/>
      <c r="VX276" s="63"/>
      <c r="VY276" s="63"/>
      <c r="VZ276" s="63"/>
      <c r="WA276" s="63"/>
      <c r="WB276" s="63"/>
      <c r="WC276" s="63"/>
      <c r="WD276" s="63"/>
      <c r="WE276" s="63"/>
      <c r="WF276" s="63"/>
      <c r="WG276" s="63"/>
      <c r="WH276" s="63"/>
      <c r="WI276" s="63"/>
      <c r="WJ276" s="63"/>
      <c r="WK276" s="63"/>
      <c r="WL276" s="63"/>
      <c r="WM276" s="63"/>
      <c r="WN276" s="63"/>
      <c r="WO276" s="63"/>
      <c r="WP276" s="63"/>
      <c r="WQ276" s="63"/>
      <c r="WR276" s="63"/>
      <c r="WS276" s="63"/>
      <c r="WT276" s="63"/>
      <c r="WU276" s="63"/>
      <c r="WV276" s="63"/>
      <c r="WW276" s="63"/>
      <c r="WX276" s="63"/>
      <c r="WY276" s="63"/>
      <c r="WZ276" s="63"/>
      <c r="XA276" s="63"/>
      <c r="XB276" s="63"/>
      <c r="XC276" s="63"/>
      <c r="XD276" s="63"/>
      <c r="XE276" s="63"/>
      <c r="XF276" s="63"/>
      <c r="XG276" s="63"/>
      <c r="XH276" s="63"/>
      <c r="XI276" s="63"/>
      <c r="XJ276" s="63"/>
      <c r="XK276" s="63"/>
      <c r="XL276" s="63"/>
      <c r="XM276" s="63"/>
      <c r="XN276" s="63"/>
      <c r="XO276" s="63"/>
      <c r="XP276" s="63"/>
      <c r="XQ276" s="63"/>
      <c r="XR276" s="63"/>
      <c r="XS276" s="63"/>
      <c r="XT276" s="63"/>
      <c r="XU276" s="63"/>
      <c r="XV276" s="63"/>
      <c r="XW276" s="63"/>
      <c r="XX276" s="63"/>
      <c r="XY276" s="63"/>
      <c r="XZ276" s="63"/>
      <c r="YA276" s="63"/>
      <c r="YB276" s="63"/>
      <c r="YC276" s="63"/>
      <c r="YD276" s="63"/>
      <c r="YE276" s="63"/>
      <c r="YF276" s="63"/>
      <c r="YG276" s="63"/>
      <c r="YH276" s="63"/>
      <c r="YI276" s="63"/>
      <c r="YJ276" s="63"/>
      <c r="YK276" s="63"/>
      <c r="YL276" s="63"/>
      <c r="YM276" s="63"/>
      <c r="YN276" s="63"/>
      <c r="YO276" s="63"/>
      <c r="YP276" s="63"/>
      <c r="YQ276" s="63"/>
      <c r="YR276" s="63"/>
      <c r="YS276" s="63"/>
      <c r="YT276" s="63"/>
      <c r="YU276" s="63"/>
      <c r="YV276" s="63"/>
      <c r="YW276" s="63"/>
      <c r="YX276" s="63"/>
      <c r="YY276" s="63"/>
      <c r="YZ276" s="63"/>
      <c r="ZA276" s="63"/>
      <c r="ZB276" s="63"/>
      <c r="ZC276" s="63"/>
      <c r="ZD276" s="63"/>
      <c r="ZE276" s="63"/>
      <c r="ZF276" s="63"/>
      <c r="ZG276" s="63"/>
      <c r="ZH276" s="63"/>
      <c r="ZI276" s="63"/>
      <c r="ZJ276" s="63"/>
      <c r="ZK276" s="63"/>
      <c r="ZL276" s="63"/>
      <c r="ZM276" s="63"/>
      <c r="ZN276" s="63"/>
      <c r="ZO276" s="63"/>
      <c r="ZP276" s="63"/>
      <c r="ZQ276" s="63"/>
      <c r="ZR276" s="63"/>
      <c r="ZS276" s="63"/>
      <c r="ZT276" s="63"/>
      <c r="ZU276" s="63"/>
      <c r="ZV276" s="63"/>
      <c r="ZW276" s="63"/>
      <c r="ZX276" s="63"/>
      <c r="ZY276" s="63"/>
      <c r="ZZ276" s="63"/>
      <c r="AAA276" s="63"/>
      <c r="AAB276" s="63"/>
      <c r="AAC276" s="63"/>
      <c r="AAD276" s="63"/>
      <c r="AAE276" s="63"/>
      <c r="AAF276" s="63"/>
      <c r="AAG276" s="63"/>
      <c r="AAH276" s="63"/>
      <c r="AAI276" s="63"/>
      <c r="AAJ276" s="63"/>
      <c r="AAK276" s="63"/>
      <c r="AAL276" s="63"/>
      <c r="AAM276" s="63"/>
      <c r="AAN276" s="63"/>
      <c r="AAO276" s="63"/>
      <c r="AAP276" s="63"/>
      <c r="AAQ276" s="63"/>
      <c r="AAR276" s="63"/>
      <c r="AAS276" s="63"/>
      <c r="AAT276" s="63"/>
      <c r="AAU276" s="63"/>
      <c r="AAV276" s="63"/>
      <c r="AAW276" s="63"/>
      <c r="AAX276" s="63"/>
      <c r="AAY276" s="63"/>
      <c r="AAZ276" s="63"/>
      <c r="ABA276" s="63"/>
      <c r="ABB276" s="63"/>
      <c r="ABC276" s="63"/>
      <c r="ABD276" s="63"/>
      <c r="ABE276" s="63"/>
      <c r="ABF276" s="63"/>
      <c r="ABG276" s="63"/>
      <c r="ABH276" s="63"/>
      <c r="ABI276" s="63"/>
      <c r="ABJ276" s="63"/>
      <c r="ABK276" s="63"/>
      <c r="ABL276" s="63"/>
      <c r="ABM276" s="63"/>
      <c r="ABN276" s="63"/>
      <c r="ABO276" s="63"/>
      <c r="ABP276" s="63"/>
      <c r="ABQ276" s="63"/>
      <c r="ABR276" s="63"/>
      <c r="ABS276" s="63"/>
      <c r="ABT276" s="63"/>
      <c r="ABU276" s="63"/>
      <c r="ABV276" s="63"/>
      <c r="ABW276" s="63"/>
      <c r="ABX276" s="63"/>
      <c r="ABY276" s="63"/>
      <c r="ABZ276" s="63"/>
      <c r="ACA276" s="63"/>
      <c r="ACB276" s="63"/>
      <c r="ACC276" s="63"/>
      <c r="ACD276" s="63"/>
      <c r="ACE276" s="63"/>
      <c r="ACF276" s="63"/>
      <c r="ACG276" s="63"/>
      <c r="ACH276" s="63"/>
      <c r="ACI276" s="63"/>
      <c r="ACJ276" s="63"/>
      <c r="ACK276" s="63"/>
      <c r="ACL276" s="63"/>
      <c r="ACM276" s="63"/>
      <c r="ACN276" s="63"/>
      <c r="ACO276" s="63"/>
      <c r="ACP276" s="63"/>
      <c r="ACQ276" s="63"/>
      <c r="ACR276" s="63"/>
      <c r="ACS276" s="63"/>
      <c r="ACT276" s="63"/>
      <c r="ACU276" s="63"/>
      <c r="ACV276" s="63"/>
      <c r="ACW276" s="63"/>
      <c r="ACX276" s="63"/>
      <c r="ACY276" s="63"/>
      <c r="ACZ276" s="63"/>
      <c r="ADA276" s="63"/>
      <c r="ADB276" s="63"/>
      <c r="ADC276" s="63"/>
      <c r="ADD276" s="63"/>
      <c r="ADE276" s="63"/>
      <c r="ADF276" s="63"/>
      <c r="ADG276" s="63"/>
      <c r="ADH276" s="63"/>
      <c r="ADI276" s="63"/>
      <c r="ADJ276" s="63"/>
      <c r="ADK276" s="63"/>
      <c r="ADL276" s="63"/>
      <c r="ADM276" s="63"/>
      <c r="ADN276" s="63"/>
      <c r="ADO276" s="63"/>
      <c r="ADP276" s="63"/>
      <c r="ADQ276" s="63"/>
      <c r="ADR276" s="63"/>
      <c r="ADS276" s="63"/>
      <c r="ADT276" s="63"/>
      <c r="ADU276" s="63"/>
      <c r="ADV276" s="63"/>
      <c r="ADW276" s="63"/>
      <c r="ADX276" s="63"/>
      <c r="ADY276" s="63"/>
      <c r="ADZ276" s="63"/>
      <c r="AEA276" s="63"/>
      <c r="AEB276" s="63"/>
      <c r="AEC276" s="63"/>
      <c r="AED276" s="63"/>
      <c r="AEE276" s="63"/>
      <c r="AEF276" s="63"/>
      <c r="AEG276" s="63"/>
      <c r="AEH276" s="63"/>
      <c r="AEI276" s="63"/>
      <c r="AEJ276" s="63"/>
      <c r="AEK276" s="63"/>
      <c r="AEL276" s="63"/>
      <c r="AEM276" s="63"/>
      <c r="AEN276" s="63"/>
      <c r="AEO276" s="63"/>
      <c r="AEP276" s="63"/>
      <c r="AEQ276" s="63"/>
      <c r="AER276" s="63"/>
      <c r="AES276" s="63"/>
      <c r="AET276" s="63"/>
      <c r="AEU276" s="63"/>
      <c r="AEV276" s="63"/>
      <c r="AEW276" s="63"/>
      <c r="AEX276" s="63"/>
      <c r="AEY276" s="63"/>
      <c r="AEZ276" s="63"/>
      <c r="AFA276" s="63"/>
      <c r="AFB276" s="63"/>
      <c r="AFC276" s="63"/>
      <c r="AFD276" s="63"/>
      <c r="AFE276" s="63"/>
      <c r="AFF276" s="63"/>
      <c r="AFG276" s="63"/>
      <c r="AFH276" s="63"/>
      <c r="AFI276" s="63"/>
      <c r="AFJ276" s="63"/>
      <c r="AFK276" s="63"/>
      <c r="AFL276" s="63"/>
      <c r="AFM276" s="63"/>
      <c r="AFN276" s="63"/>
      <c r="AFO276" s="63"/>
      <c r="AFP276" s="63"/>
      <c r="AFQ276" s="63"/>
      <c r="AFR276" s="63"/>
      <c r="AFS276" s="63"/>
      <c r="AFT276" s="63"/>
      <c r="AFU276" s="63"/>
      <c r="AFV276" s="63"/>
      <c r="AFW276" s="63"/>
      <c r="AFX276" s="63"/>
      <c r="AFY276" s="63"/>
      <c r="AFZ276" s="63"/>
      <c r="AGA276" s="63"/>
      <c r="AGB276" s="63"/>
      <c r="AGC276" s="63"/>
      <c r="AGD276" s="63"/>
      <c r="AGE276" s="63"/>
      <c r="AGF276" s="63"/>
      <c r="AGG276" s="63"/>
      <c r="AGH276" s="63"/>
      <c r="AGI276" s="63"/>
      <c r="AGJ276" s="63"/>
      <c r="AGK276" s="63"/>
      <c r="AGL276" s="63"/>
      <c r="AGM276" s="63"/>
      <c r="AGN276" s="63"/>
      <c r="AGO276" s="63"/>
      <c r="AGP276" s="63"/>
      <c r="AGQ276" s="63"/>
      <c r="AGR276" s="63"/>
      <c r="AGS276" s="63"/>
      <c r="AGT276" s="63"/>
      <c r="AGU276" s="63"/>
      <c r="AGV276" s="63"/>
      <c r="AGW276" s="63"/>
      <c r="AGX276" s="63"/>
      <c r="AGY276" s="63"/>
      <c r="AGZ276" s="63"/>
      <c r="AHA276" s="63"/>
      <c r="AHB276" s="63"/>
      <c r="AHC276" s="63"/>
      <c r="AHD276" s="63"/>
      <c r="AHE276" s="63"/>
      <c r="AHF276" s="63"/>
      <c r="AHG276" s="63"/>
      <c r="AHH276" s="63"/>
      <c r="AHI276" s="63"/>
      <c r="AHJ276" s="63"/>
      <c r="AHK276" s="63"/>
      <c r="AHL276" s="63"/>
      <c r="AHM276" s="63"/>
      <c r="AHN276" s="63"/>
      <c r="AHO276" s="63"/>
      <c r="AHP276" s="63"/>
      <c r="AHQ276" s="63"/>
      <c r="AHR276" s="63"/>
      <c r="AHS276" s="63"/>
      <c r="AHT276" s="63"/>
      <c r="AHU276" s="63"/>
      <c r="AHV276" s="63"/>
      <c r="AHW276" s="63"/>
      <c r="AHX276" s="63"/>
      <c r="AHY276" s="63"/>
      <c r="AHZ276" s="63"/>
      <c r="AIA276" s="63"/>
      <c r="AIB276" s="63"/>
      <c r="AIC276" s="63"/>
      <c r="AID276" s="63"/>
      <c r="AIE276" s="63"/>
      <c r="AIF276" s="63"/>
      <c r="AIG276" s="63"/>
      <c r="AIH276" s="63"/>
      <c r="AII276" s="63"/>
      <c r="AIJ276" s="63"/>
      <c r="AIK276" s="63"/>
      <c r="AIL276" s="63"/>
      <c r="AIM276" s="63"/>
      <c r="AIN276" s="63"/>
      <c r="AIO276" s="63"/>
      <c r="AIP276" s="63"/>
      <c r="AIQ276" s="63"/>
      <c r="AIR276" s="63"/>
      <c r="AIS276" s="63"/>
      <c r="AIT276" s="63"/>
      <c r="AIU276" s="63"/>
      <c r="AIV276" s="63"/>
      <c r="AIW276" s="63"/>
      <c r="AIX276" s="63"/>
      <c r="AIY276" s="63"/>
      <c r="AIZ276" s="63"/>
      <c r="AJA276" s="63"/>
      <c r="AJB276" s="63"/>
      <c r="AJC276" s="63"/>
      <c r="AJD276" s="63"/>
      <c r="AJE276" s="63"/>
      <c r="AJF276" s="63"/>
      <c r="AJG276" s="63"/>
      <c r="AJH276" s="63"/>
      <c r="AJI276" s="63"/>
      <c r="AJJ276" s="63"/>
      <c r="AJK276" s="63"/>
      <c r="AJL276" s="63"/>
      <c r="AJM276" s="63"/>
      <c r="AJN276" s="63"/>
      <c r="AJO276" s="63"/>
      <c r="AJP276" s="63"/>
      <c r="AJQ276" s="63"/>
      <c r="AJR276" s="63"/>
      <c r="AJS276" s="63"/>
      <c r="AJT276" s="63"/>
      <c r="AJU276" s="63"/>
      <c r="AJV276" s="63"/>
      <c r="AJW276" s="63"/>
      <c r="AJX276" s="63"/>
      <c r="AJY276" s="63"/>
      <c r="AJZ276" s="63"/>
      <c r="AKA276" s="63"/>
      <c r="AKB276" s="63"/>
      <c r="AKC276" s="63"/>
      <c r="AKD276" s="63"/>
      <c r="AKE276" s="63"/>
      <c r="AKF276" s="63"/>
      <c r="AKG276" s="63"/>
      <c r="AKH276" s="63"/>
      <c r="AKI276" s="63"/>
      <c r="AKJ276" s="63"/>
      <c r="AKK276" s="63"/>
      <c r="AKL276" s="63"/>
      <c r="AKM276" s="63"/>
      <c r="AKN276" s="63"/>
      <c r="AKO276" s="63"/>
      <c r="AKP276" s="63"/>
      <c r="AKQ276" s="63"/>
      <c r="AKR276" s="63"/>
      <c r="AKS276" s="63"/>
      <c r="AKT276" s="63"/>
      <c r="AKU276" s="63"/>
      <c r="AKV276" s="63"/>
      <c r="AKW276" s="63"/>
      <c r="AKX276" s="63"/>
      <c r="AKY276" s="63"/>
      <c r="AKZ276" s="63"/>
      <c r="ALA276" s="63"/>
      <c r="ALB276" s="63"/>
      <c r="ALC276" s="63"/>
      <c r="ALD276" s="63"/>
      <c r="ALE276" s="63"/>
      <c r="ALF276" s="63"/>
      <c r="ALG276" s="63"/>
      <c r="ALH276" s="63"/>
      <c r="ALI276" s="63"/>
      <c r="ALJ276" s="63"/>
      <c r="ALK276" s="63"/>
      <c r="ALL276" s="63"/>
      <c r="ALM276" s="63"/>
      <c r="ALN276" s="63"/>
      <c r="ALO276" s="63"/>
      <c r="ALP276" s="63"/>
      <c r="ALQ276" s="63"/>
      <c r="ALR276" s="63"/>
      <c r="ALS276" s="63"/>
      <c r="ALT276" s="63"/>
      <c r="ALU276" s="63"/>
      <c r="ALV276" s="63"/>
      <c r="ALW276" s="63"/>
      <c r="ALX276" s="63"/>
      <c r="ALY276" s="63"/>
      <c r="ALZ276" s="63"/>
      <c r="AMA276" s="63"/>
      <c r="AMB276" s="63"/>
      <c r="AMC276" s="63"/>
      <c r="AMD276" s="63"/>
      <c r="AME276" s="63"/>
      <c r="AMF276" s="63"/>
      <c r="AMG276" s="63"/>
      <c r="AMH276" s="63"/>
      <c r="AMI276" s="63"/>
    </row>
    <row r="277" spans="1:1023" s="71" customFormat="1">
      <c r="A277" s="63" t="s">
        <v>118</v>
      </c>
      <c r="B277" s="89">
        <v>2000</v>
      </c>
      <c r="C277" s="53" t="s">
        <v>214</v>
      </c>
      <c r="D277" s="89">
        <v>645</v>
      </c>
      <c r="E277" s="98" t="s">
        <v>264</v>
      </c>
      <c r="F277" s="53">
        <v>1103</v>
      </c>
      <c r="G277" s="56" t="s">
        <v>156</v>
      </c>
      <c r="H277" s="100" t="s">
        <v>157</v>
      </c>
      <c r="I277" s="101">
        <v>1</v>
      </c>
      <c r="J277" s="23">
        <v>5</v>
      </c>
      <c r="K277" s="23">
        <v>5</v>
      </c>
      <c r="L277" s="23">
        <v>151</v>
      </c>
      <c r="M277" s="63">
        <v>4000</v>
      </c>
      <c r="N277" s="23">
        <v>51000</v>
      </c>
      <c r="O277" s="63">
        <v>3000000</v>
      </c>
      <c r="P277" s="75">
        <f t="shared" si="82"/>
        <v>0.13333333333333333</v>
      </c>
      <c r="Q277" s="75">
        <f t="shared" si="83"/>
        <v>1.7000000000000002</v>
      </c>
      <c r="R277" s="23">
        <v>0</v>
      </c>
      <c r="S277" s="23">
        <v>1</v>
      </c>
      <c r="T277" s="23">
        <v>1</v>
      </c>
      <c r="U277" s="23">
        <v>-1</v>
      </c>
      <c r="V277" s="23">
        <v>0</v>
      </c>
      <c r="W277" s="23">
        <v>0</v>
      </c>
      <c r="X277" s="67">
        <f t="shared" si="84"/>
        <v>0.16666666666666666</v>
      </c>
      <c r="Y277" s="23">
        <v>-1</v>
      </c>
      <c r="Z277" s="23">
        <v>0</v>
      </c>
      <c r="AA277" s="65">
        <v>0</v>
      </c>
      <c r="AB277" s="54" t="s">
        <v>69</v>
      </c>
      <c r="AC277" s="23">
        <v>0</v>
      </c>
      <c r="AD277" s="23">
        <v>0</v>
      </c>
      <c r="AE277" s="23">
        <v>-1</v>
      </c>
      <c r="AF277" s="23">
        <v>0</v>
      </c>
      <c r="AG277" s="63" t="s">
        <v>33</v>
      </c>
      <c r="AH277" s="67">
        <f t="shared" si="85"/>
        <v>-0.2857142857142857</v>
      </c>
      <c r="AI277" s="67">
        <f t="shared" si="86"/>
        <v>-5.9523809523809521E-2</v>
      </c>
      <c r="AJ277" s="66">
        <v>710</v>
      </c>
      <c r="AK277" s="63">
        <v>0</v>
      </c>
      <c r="AL277" s="63" t="s">
        <v>33</v>
      </c>
      <c r="AM277" s="63" t="s">
        <v>33</v>
      </c>
      <c r="AN277" s="63">
        <v>0</v>
      </c>
      <c r="AO277" s="23" t="s">
        <v>33</v>
      </c>
      <c r="AP277" s="63">
        <v>0</v>
      </c>
      <c r="AQ277" s="63">
        <v>0</v>
      </c>
      <c r="AR277" s="63">
        <v>-1</v>
      </c>
      <c r="AS277" s="63">
        <v>-1</v>
      </c>
      <c r="AT277" s="23" t="s">
        <v>33</v>
      </c>
      <c r="AU277" s="23" t="s">
        <v>33</v>
      </c>
      <c r="AV277" s="63" t="s">
        <v>33</v>
      </c>
      <c r="AW277" s="63" t="s">
        <v>33</v>
      </c>
      <c r="AX277" s="63">
        <v>1</v>
      </c>
      <c r="AY277" s="63" t="s">
        <v>33</v>
      </c>
      <c r="AZ277" s="67">
        <f t="shared" si="87"/>
        <v>-0.14285714285714285</v>
      </c>
      <c r="BA277" s="63">
        <v>1</v>
      </c>
      <c r="BB277" s="55" t="s">
        <v>120</v>
      </c>
      <c r="BC277" s="23">
        <f>BC276+12</f>
        <v>36</v>
      </c>
      <c r="BD277" s="23">
        <v>1</v>
      </c>
      <c r="BE277" s="55" t="s">
        <v>120</v>
      </c>
      <c r="BF277" s="23">
        <f>BF276+12</f>
        <v>36</v>
      </c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  <c r="FC277" s="63"/>
      <c r="FD277" s="63"/>
      <c r="FE277" s="63"/>
      <c r="FF277" s="63"/>
      <c r="FG277" s="63"/>
      <c r="FH277" s="63"/>
      <c r="FI277" s="63"/>
      <c r="FJ277" s="63"/>
      <c r="FK277" s="63"/>
      <c r="FL277" s="63"/>
      <c r="FM277" s="63"/>
      <c r="FN277" s="63"/>
      <c r="FO277" s="63"/>
      <c r="FP277" s="63"/>
      <c r="FQ277" s="63"/>
      <c r="FR277" s="63"/>
      <c r="FS277" s="63"/>
      <c r="FT277" s="63"/>
      <c r="FU277" s="63"/>
      <c r="FV277" s="63"/>
      <c r="FW277" s="63"/>
      <c r="FX277" s="63"/>
      <c r="FY277" s="63"/>
      <c r="FZ277" s="63"/>
      <c r="GA277" s="63"/>
      <c r="GB277" s="63"/>
      <c r="GC277" s="63"/>
      <c r="GD277" s="63"/>
      <c r="GE277" s="63"/>
      <c r="GF277" s="63"/>
      <c r="GG277" s="63"/>
      <c r="GH277" s="63"/>
      <c r="GI277" s="63"/>
      <c r="GJ277" s="63"/>
      <c r="GK277" s="63"/>
      <c r="GL277" s="63"/>
      <c r="GM277" s="63"/>
      <c r="GN277" s="63"/>
      <c r="GO277" s="63"/>
      <c r="GP277" s="63"/>
      <c r="GQ277" s="63"/>
      <c r="GR277" s="63"/>
      <c r="GS277" s="63"/>
      <c r="GT277" s="63"/>
      <c r="GU277" s="63"/>
      <c r="GV277" s="63"/>
      <c r="GW277" s="63"/>
      <c r="GX277" s="63"/>
      <c r="GY277" s="63"/>
      <c r="GZ277" s="63"/>
      <c r="HA277" s="63"/>
      <c r="HB277" s="63"/>
      <c r="HC277" s="63"/>
      <c r="HD277" s="63"/>
      <c r="HE277" s="63"/>
      <c r="HF277" s="63"/>
      <c r="HG277" s="63"/>
      <c r="HH277" s="63"/>
      <c r="HI277" s="63"/>
      <c r="HJ277" s="63"/>
      <c r="HK277" s="63"/>
      <c r="HL277" s="63"/>
      <c r="HM277" s="63"/>
      <c r="HN277" s="63"/>
      <c r="HO277" s="63"/>
      <c r="HP277" s="63"/>
      <c r="HQ277" s="63"/>
      <c r="HR277" s="63"/>
      <c r="HS277" s="63"/>
      <c r="HT277" s="63"/>
      <c r="HU277" s="63"/>
      <c r="HV277" s="63"/>
      <c r="HW277" s="63"/>
      <c r="HX277" s="63"/>
      <c r="HY277" s="63"/>
      <c r="HZ277" s="63"/>
      <c r="IA277" s="63"/>
      <c r="IB277" s="63"/>
      <c r="IC277" s="63"/>
      <c r="ID277" s="63"/>
      <c r="IE277" s="63"/>
      <c r="IF277" s="63"/>
      <c r="IG277" s="63"/>
      <c r="IH277" s="63"/>
      <c r="II277" s="63"/>
      <c r="IJ277" s="63"/>
      <c r="IK277" s="63"/>
      <c r="IL277" s="63"/>
      <c r="IM277" s="63"/>
      <c r="IN277" s="63"/>
      <c r="IO277" s="63"/>
      <c r="IP277" s="63"/>
      <c r="IQ277" s="63"/>
      <c r="IR277" s="63"/>
      <c r="IS277" s="63"/>
      <c r="IT277" s="63"/>
      <c r="IU277" s="63"/>
      <c r="IV277" s="63"/>
      <c r="IW277" s="63"/>
      <c r="IX277" s="63"/>
      <c r="IY277" s="63"/>
      <c r="IZ277" s="63"/>
      <c r="JA277" s="63"/>
      <c r="JB277" s="63"/>
      <c r="JC277" s="63"/>
      <c r="JD277" s="63"/>
      <c r="JE277" s="63"/>
      <c r="JF277" s="63"/>
      <c r="JG277" s="63"/>
      <c r="JH277" s="63"/>
      <c r="JI277" s="63"/>
      <c r="JJ277" s="63"/>
      <c r="JK277" s="63"/>
      <c r="JL277" s="63"/>
      <c r="JM277" s="63"/>
      <c r="JN277" s="63"/>
      <c r="JO277" s="63"/>
      <c r="JP277" s="63"/>
      <c r="JQ277" s="63"/>
      <c r="JR277" s="63"/>
      <c r="JS277" s="63"/>
      <c r="JT277" s="63"/>
      <c r="JU277" s="63"/>
      <c r="JV277" s="63"/>
      <c r="JW277" s="63"/>
      <c r="JX277" s="63"/>
      <c r="JY277" s="63"/>
      <c r="JZ277" s="63"/>
      <c r="KA277" s="63"/>
      <c r="KB277" s="63"/>
      <c r="KC277" s="63"/>
      <c r="KD277" s="63"/>
      <c r="KE277" s="63"/>
      <c r="KF277" s="63"/>
      <c r="KG277" s="63"/>
      <c r="KH277" s="63"/>
      <c r="KI277" s="63"/>
      <c r="KJ277" s="63"/>
      <c r="KK277" s="63"/>
      <c r="KL277" s="63"/>
      <c r="KM277" s="63"/>
      <c r="KN277" s="63"/>
      <c r="KO277" s="63"/>
      <c r="KP277" s="63"/>
      <c r="KQ277" s="63"/>
      <c r="KR277" s="63"/>
      <c r="KS277" s="63"/>
      <c r="KT277" s="63"/>
      <c r="KU277" s="63"/>
      <c r="KV277" s="63"/>
      <c r="KW277" s="63"/>
      <c r="KX277" s="63"/>
      <c r="KY277" s="63"/>
      <c r="KZ277" s="63"/>
      <c r="LA277" s="63"/>
      <c r="LB277" s="63"/>
      <c r="LC277" s="63"/>
      <c r="LD277" s="63"/>
      <c r="LE277" s="63"/>
      <c r="LF277" s="63"/>
      <c r="LG277" s="63"/>
      <c r="LH277" s="63"/>
      <c r="LI277" s="63"/>
      <c r="LJ277" s="63"/>
      <c r="LK277" s="63"/>
      <c r="LL277" s="63"/>
      <c r="LM277" s="63"/>
      <c r="LN277" s="63"/>
      <c r="LO277" s="63"/>
      <c r="LP277" s="63"/>
      <c r="LQ277" s="63"/>
      <c r="LR277" s="63"/>
      <c r="LS277" s="63"/>
      <c r="LT277" s="63"/>
      <c r="LU277" s="63"/>
      <c r="LV277" s="63"/>
      <c r="LW277" s="63"/>
      <c r="LX277" s="63"/>
      <c r="LY277" s="63"/>
      <c r="LZ277" s="63"/>
      <c r="MA277" s="63"/>
      <c r="MB277" s="63"/>
      <c r="MC277" s="63"/>
      <c r="MD277" s="63"/>
      <c r="ME277" s="63"/>
      <c r="MF277" s="63"/>
      <c r="MG277" s="63"/>
      <c r="MH277" s="63"/>
      <c r="MI277" s="63"/>
      <c r="MJ277" s="63"/>
      <c r="MK277" s="63"/>
      <c r="ML277" s="63"/>
      <c r="MM277" s="63"/>
      <c r="MN277" s="63"/>
      <c r="MO277" s="63"/>
      <c r="MP277" s="63"/>
      <c r="MQ277" s="63"/>
      <c r="MR277" s="63"/>
      <c r="MS277" s="63"/>
      <c r="MT277" s="63"/>
      <c r="MU277" s="63"/>
      <c r="MV277" s="63"/>
      <c r="MW277" s="63"/>
      <c r="MX277" s="63"/>
      <c r="MY277" s="63"/>
      <c r="MZ277" s="63"/>
      <c r="NA277" s="63"/>
      <c r="NB277" s="63"/>
      <c r="NC277" s="63"/>
      <c r="ND277" s="63"/>
      <c r="NE277" s="63"/>
      <c r="NF277" s="63"/>
      <c r="NG277" s="63"/>
      <c r="NH277" s="63"/>
      <c r="NI277" s="63"/>
      <c r="NJ277" s="63"/>
      <c r="NK277" s="63"/>
      <c r="NL277" s="63"/>
      <c r="NM277" s="63"/>
      <c r="NN277" s="63"/>
      <c r="NO277" s="63"/>
      <c r="NP277" s="63"/>
      <c r="NQ277" s="63"/>
      <c r="NR277" s="63"/>
      <c r="NS277" s="63"/>
      <c r="NT277" s="63"/>
      <c r="NU277" s="63"/>
      <c r="NV277" s="63"/>
      <c r="NW277" s="63"/>
      <c r="NX277" s="63"/>
      <c r="NY277" s="63"/>
      <c r="NZ277" s="63"/>
      <c r="OA277" s="63"/>
      <c r="OB277" s="63"/>
      <c r="OC277" s="63"/>
      <c r="OD277" s="63"/>
      <c r="OE277" s="63"/>
      <c r="OF277" s="63"/>
      <c r="OG277" s="63"/>
      <c r="OH277" s="63"/>
      <c r="OI277" s="63"/>
      <c r="OJ277" s="63"/>
      <c r="OK277" s="63"/>
      <c r="OL277" s="63"/>
      <c r="OM277" s="63"/>
      <c r="ON277" s="63"/>
      <c r="OO277" s="63"/>
      <c r="OP277" s="63"/>
      <c r="OQ277" s="63"/>
      <c r="OR277" s="63"/>
      <c r="OS277" s="63"/>
      <c r="OT277" s="63"/>
      <c r="OU277" s="63"/>
      <c r="OV277" s="63"/>
      <c r="OW277" s="63"/>
      <c r="OX277" s="63"/>
      <c r="OY277" s="63"/>
      <c r="OZ277" s="63"/>
      <c r="PA277" s="63"/>
      <c r="PB277" s="63"/>
      <c r="PC277" s="63"/>
      <c r="PD277" s="63"/>
      <c r="PE277" s="63"/>
      <c r="PF277" s="63"/>
      <c r="PG277" s="63"/>
      <c r="PH277" s="63"/>
      <c r="PI277" s="63"/>
      <c r="PJ277" s="63"/>
      <c r="PK277" s="63"/>
      <c r="PL277" s="63"/>
      <c r="PM277" s="63"/>
      <c r="PN277" s="63"/>
      <c r="PO277" s="63"/>
      <c r="PP277" s="63"/>
      <c r="PQ277" s="63"/>
      <c r="PR277" s="63"/>
      <c r="PS277" s="63"/>
      <c r="PT277" s="63"/>
      <c r="PU277" s="63"/>
      <c r="PV277" s="63"/>
      <c r="PW277" s="63"/>
      <c r="PX277" s="63"/>
      <c r="PY277" s="63"/>
      <c r="PZ277" s="63"/>
      <c r="QA277" s="63"/>
      <c r="QB277" s="63"/>
      <c r="QC277" s="63"/>
      <c r="QD277" s="63"/>
      <c r="QE277" s="63"/>
      <c r="QF277" s="63"/>
      <c r="QG277" s="63"/>
      <c r="QH277" s="63"/>
      <c r="QI277" s="63"/>
      <c r="QJ277" s="63"/>
      <c r="QK277" s="63"/>
      <c r="QL277" s="63"/>
      <c r="QM277" s="63"/>
      <c r="QN277" s="63"/>
      <c r="QO277" s="63"/>
      <c r="QP277" s="63"/>
      <c r="QQ277" s="63"/>
      <c r="QR277" s="63"/>
      <c r="QS277" s="63"/>
      <c r="QT277" s="63"/>
      <c r="QU277" s="63"/>
      <c r="QV277" s="63"/>
      <c r="QW277" s="63"/>
      <c r="QX277" s="63"/>
      <c r="QY277" s="63"/>
      <c r="QZ277" s="63"/>
      <c r="RA277" s="63"/>
      <c r="RB277" s="63"/>
      <c r="RC277" s="63"/>
      <c r="RD277" s="63"/>
      <c r="RE277" s="63"/>
      <c r="RF277" s="63"/>
      <c r="RG277" s="63"/>
      <c r="RH277" s="63"/>
      <c r="RI277" s="63"/>
      <c r="RJ277" s="63"/>
      <c r="RK277" s="63"/>
      <c r="RL277" s="63"/>
      <c r="RM277" s="63"/>
      <c r="RN277" s="63"/>
      <c r="RO277" s="63"/>
      <c r="RP277" s="63"/>
      <c r="RQ277" s="63"/>
      <c r="RR277" s="63"/>
      <c r="RS277" s="63"/>
      <c r="RT277" s="63"/>
      <c r="RU277" s="63"/>
      <c r="RV277" s="63"/>
      <c r="RW277" s="63"/>
      <c r="RX277" s="63"/>
      <c r="RY277" s="63"/>
      <c r="RZ277" s="63"/>
      <c r="SA277" s="63"/>
      <c r="SB277" s="63"/>
      <c r="SC277" s="63"/>
      <c r="SD277" s="63"/>
      <c r="SE277" s="63"/>
      <c r="SF277" s="63"/>
      <c r="SG277" s="63"/>
      <c r="SH277" s="63"/>
      <c r="SI277" s="63"/>
      <c r="SJ277" s="63"/>
      <c r="SK277" s="63"/>
      <c r="SL277" s="63"/>
      <c r="SM277" s="63"/>
      <c r="SN277" s="63"/>
      <c r="SO277" s="63"/>
      <c r="SP277" s="63"/>
      <c r="SQ277" s="63"/>
      <c r="SR277" s="63"/>
      <c r="SS277" s="63"/>
      <c r="ST277" s="63"/>
      <c r="SU277" s="63"/>
      <c r="SV277" s="63"/>
      <c r="SW277" s="63"/>
      <c r="SX277" s="63"/>
      <c r="SY277" s="63"/>
      <c r="SZ277" s="63"/>
      <c r="TA277" s="63"/>
      <c r="TB277" s="63"/>
      <c r="TC277" s="63"/>
      <c r="TD277" s="63"/>
      <c r="TE277" s="63"/>
      <c r="TF277" s="63"/>
      <c r="TG277" s="63"/>
      <c r="TH277" s="63"/>
      <c r="TI277" s="63"/>
      <c r="TJ277" s="63"/>
      <c r="TK277" s="63"/>
      <c r="TL277" s="63"/>
      <c r="TM277" s="63"/>
      <c r="TN277" s="63"/>
      <c r="TO277" s="63"/>
      <c r="TP277" s="63"/>
      <c r="TQ277" s="63"/>
      <c r="TR277" s="63"/>
      <c r="TS277" s="63"/>
      <c r="TT277" s="63"/>
      <c r="TU277" s="63"/>
      <c r="TV277" s="63"/>
      <c r="TW277" s="63"/>
      <c r="TX277" s="63"/>
      <c r="TY277" s="63"/>
      <c r="TZ277" s="63"/>
      <c r="UA277" s="63"/>
      <c r="UB277" s="63"/>
      <c r="UC277" s="63"/>
      <c r="UD277" s="63"/>
      <c r="UE277" s="63"/>
      <c r="UF277" s="63"/>
      <c r="UG277" s="63"/>
      <c r="UH277" s="63"/>
      <c r="UI277" s="63"/>
      <c r="UJ277" s="63"/>
      <c r="UK277" s="63"/>
      <c r="UL277" s="63"/>
      <c r="UM277" s="63"/>
      <c r="UN277" s="63"/>
      <c r="UO277" s="63"/>
      <c r="UP277" s="63"/>
      <c r="UQ277" s="63"/>
      <c r="UR277" s="63"/>
      <c r="US277" s="63"/>
      <c r="UT277" s="63"/>
      <c r="UU277" s="63"/>
      <c r="UV277" s="63"/>
      <c r="UW277" s="63"/>
      <c r="UX277" s="63"/>
      <c r="UY277" s="63"/>
      <c r="UZ277" s="63"/>
      <c r="VA277" s="63"/>
      <c r="VB277" s="63"/>
      <c r="VC277" s="63"/>
      <c r="VD277" s="63"/>
      <c r="VE277" s="63"/>
      <c r="VF277" s="63"/>
      <c r="VG277" s="63"/>
      <c r="VH277" s="63"/>
      <c r="VI277" s="63"/>
      <c r="VJ277" s="63"/>
      <c r="VK277" s="63"/>
      <c r="VL277" s="63"/>
      <c r="VM277" s="63"/>
      <c r="VN277" s="63"/>
      <c r="VO277" s="63"/>
      <c r="VP277" s="63"/>
      <c r="VQ277" s="63"/>
      <c r="VR277" s="63"/>
      <c r="VS277" s="63"/>
      <c r="VT277" s="63"/>
      <c r="VU277" s="63"/>
      <c r="VV277" s="63"/>
      <c r="VW277" s="63"/>
      <c r="VX277" s="63"/>
      <c r="VY277" s="63"/>
      <c r="VZ277" s="63"/>
      <c r="WA277" s="63"/>
      <c r="WB277" s="63"/>
      <c r="WC277" s="63"/>
      <c r="WD277" s="63"/>
      <c r="WE277" s="63"/>
      <c r="WF277" s="63"/>
      <c r="WG277" s="63"/>
      <c r="WH277" s="63"/>
      <c r="WI277" s="63"/>
      <c r="WJ277" s="63"/>
      <c r="WK277" s="63"/>
      <c r="WL277" s="63"/>
      <c r="WM277" s="63"/>
      <c r="WN277" s="63"/>
      <c r="WO277" s="63"/>
      <c r="WP277" s="63"/>
      <c r="WQ277" s="63"/>
      <c r="WR277" s="63"/>
      <c r="WS277" s="63"/>
      <c r="WT277" s="63"/>
      <c r="WU277" s="63"/>
      <c r="WV277" s="63"/>
      <c r="WW277" s="63"/>
      <c r="WX277" s="63"/>
      <c r="WY277" s="63"/>
      <c r="WZ277" s="63"/>
      <c r="XA277" s="63"/>
      <c r="XB277" s="63"/>
      <c r="XC277" s="63"/>
      <c r="XD277" s="63"/>
      <c r="XE277" s="63"/>
      <c r="XF277" s="63"/>
      <c r="XG277" s="63"/>
      <c r="XH277" s="63"/>
      <c r="XI277" s="63"/>
      <c r="XJ277" s="63"/>
      <c r="XK277" s="63"/>
      <c r="XL277" s="63"/>
      <c r="XM277" s="63"/>
      <c r="XN277" s="63"/>
      <c r="XO277" s="63"/>
      <c r="XP277" s="63"/>
      <c r="XQ277" s="63"/>
      <c r="XR277" s="63"/>
      <c r="XS277" s="63"/>
      <c r="XT277" s="63"/>
      <c r="XU277" s="63"/>
      <c r="XV277" s="63"/>
      <c r="XW277" s="63"/>
      <c r="XX277" s="63"/>
      <c r="XY277" s="63"/>
      <c r="XZ277" s="63"/>
      <c r="YA277" s="63"/>
      <c r="YB277" s="63"/>
      <c r="YC277" s="63"/>
      <c r="YD277" s="63"/>
      <c r="YE277" s="63"/>
      <c r="YF277" s="63"/>
      <c r="YG277" s="63"/>
      <c r="YH277" s="63"/>
      <c r="YI277" s="63"/>
      <c r="YJ277" s="63"/>
      <c r="YK277" s="63"/>
      <c r="YL277" s="63"/>
      <c r="YM277" s="63"/>
      <c r="YN277" s="63"/>
      <c r="YO277" s="63"/>
      <c r="YP277" s="63"/>
      <c r="YQ277" s="63"/>
      <c r="YR277" s="63"/>
      <c r="YS277" s="63"/>
      <c r="YT277" s="63"/>
      <c r="YU277" s="63"/>
      <c r="YV277" s="63"/>
      <c r="YW277" s="63"/>
      <c r="YX277" s="63"/>
      <c r="YY277" s="63"/>
      <c r="YZ277" s="63"/>
      <c r="ZA277" s="63"/>
      <c r="ZB277" s="63"/>
      <c r="ZC277" s="63"/>
      <c r="ZD277" s="63"/>
      <c r="ZE277" s="63"/>
      <c r="ZF277" s="63"/>
      <c r="ZG277" s="63"/>
      <c r="ZH277" s="63"/>
      <c r="ZI277" s="63"/>
      <c r="ZJ277" s="63"/>
      <c r="ZK277" s="63"/>
      <c r="ZL277" s="63"/>
      <c r="ZM277" s="63"/>
      <c r="ZN277" s="63"/>
      <c r="ZO277" s="63"/>
      <c r="ZP277" s="63"/>
      <c r="ZQ277" s="63"/>
      <c r="ZR277" s="63"/>
      <c r="ZS277" s="63"/>
      <c r="ZT277" s="63"/>
      <c r="ZU277" s="63"/>
      <c r="ZV277" s="63"/>
      <c r="ZW277" s="63"/>
      <c r="ZX277" s="63"/>
      <c r="ZY277" s="63"/>
      <c r="ZZ277" s="63"/>
      <c r="AAA277" s="63"/>
      <c r="AAB277" s="63"/>
      <c r="AAC277" s="63"/>
      <c r="AAD277" s="63"/>
      <c r="AAE277" s="63"/>
      <c r="AAF277" s="63"/>
      <c r="AAG277" s="63"/>
      <c r="AAH277" s="63"/>
      <c r="AAI277" s="63"/>
      <c r="AAJ277" s="63"/>
      <c r="AAK277" s="63"/>
      <c r="AAL277" s="63"/>
      <c r="AAM277" s="63"/>
      <c r="AAN277" s="63"/>
      <c r="AAO277" s="63"/>
      <c r="AAP277" s="63"/>
      <c r="AAQ277" s="63"/>
      <c r="AAR277" s="63"/>
      <c r="AAS277" s="63"/>
      <c r="AAT277" s="63"/>
      <c r="AAU277" s="63"/>
      <c r="AAV277" s="63"/>
      <c r="AAW277" s="63"/>
      <c r="AAX277" s="63"/>
      <c r="AAY277" s="63"/>
      <c r="AAZ277" s="63"/>
      <c r="ABA277" s="63"/>
      <c r="ABB277" s="63"/>
      <c r="ABC277" s="63"/>
      <c r="ABD277" s="63"/>
      <c r="ABE277" s="63"/>
      <c r="ABF277" s="63"/>
      <c r="ABG277" s="63"/>
      <c r="ABH277" s="63"/>
      <c r="ABI277" s="63"/>
      <c r="ABJ277" s="63"/>
      <c r="ABK277" s="63"/>
      <c r="ABL277" s="63"/>
      <c r="ABM277" s="63"/>
      <c r="ABN277" s="63"/>
      <c r="ABO277" s="63"/>
      <c r="ABP277" s="63"/>
      <c r="ABQ277" s="63"/>
      <c r="ABR277" s="63"/>
      <c r="ABS277" s="63"/>
      <c r="ABT277" s="63"/>
      <c r="ABU277" s="63"/>
      <c r="ABV277" s="63"/>
      <c r="ABW277" s="63"/>
      <c r="ABX277" s="63"/>
      <c r="ABY277" s="63"/>
      <c r="ABZ277" s="63"/>
      <c r="ACA277" s="63"/>
      <c r="ACB277" s="63"/>
      <c r="ACC277" s="63"/>
      <c r="ACD277" s="63"/>
      <c r="ACE277" s="63"/>
      <c r="ACF277" s="63"/>
      <c r="ACG277" s="63"/>
      <c r="ACH277" s="63"/>
      <c r="ACI277" s="63"/>
      <c r="ACJ277" s="63"/>
      <c r="ACK277" s="63"/>
      <c r="ACL277" s="63"/>
      <c r="ACM277" s="63"/>
      <c r="ACN277" s="63"/>
      <c r="ACO277" s="63"/>
      <c r="ACP277" s="63"/>
      <c r="ACQ277" s="63"/>
      <c r="ACR277" s="63"/>
      <c r="ACS277" s="63"/>
      <c r="ACT277" s="63"/>
      <c r="ACU277" s="63"/>
      <c r="ACV277" s="63"/>
      <c r="ACW277" s="63"/>
      <c r="ACX277" s="63"/>
      <c r="ACY277" s="63"/>
      <c r="ACZ277" s="63"/>
      <c r="ADA277" s="63"/>
      <c r="ADB277" s="63"/>
      <c r="ADC277" s="63"/>
      <c r="ADD277" s="63"/>
      <c r="ADE277" s="63"/>
      <c r="ADF277" s="63"/>
      <c r="ADG277" s="63"/>
      <c r="ADH277" s="63"/>
      <c r="ADI277" s="63"/>
      <c r="ADJ277" s="63"/>
      <c r="ADK277" s="63"/>
      <c r="ADL277" s="63"/>
      <c r="ADM277" s="63"/>
      <c r="ADN277" s="63"/>
      <c r="ADO277" s="63"/>
      <c r="ADP277" s="63"/>
      <c r="ADQ277" s="63"/>
      <c r="ADR277" s="63"/>
      <c r="ADS277" s="63"/>
      <c r="ADT277" s="63"/>
      <c r="ADU277" s="63"/>
      <c r="ADV277" s="63"/>
      <c r="ADW277" s="63"/>
      <c r="ADX277" s="63"/>
      <c r="ADY277" s="63"/>
      <c r="ADZ277" s="63"/>
      <c r="AEA277" s="63"/>
      <c r="AEB277" s="63"/>
      <c r="AEC277" s="63"/>
      <c r="AED277" s="63"/>
      <c r="AEE277" s="63"/>
      <c r="AEF277" s="63"/>
      <c r="AEG277" s="63"/>
      <c r="AEH277" s="63"/>
      <c r="AEI277" s="63"/>
      <c r="AEJ277" s="63"/>
      <c r="AEK277" s="63"/>
      <c r="AEL277" s="63"/>
      <c r="AEM277" s="63"/>
      <c r="AEN277" s="63"/>
      <c r="AEO277" s="63"/>
      <c r="AEP277" s="63"/>
      <c r="AEQ277" s="63"/>
      <c r="AER277" s="63"/>
      <c r="AES277" s="63"/>
      <c r="AET277" s="63"/>
      <c r="AEU277" s="63"/>
      <c r="AEV277" s="63"/>
      <c r="AEW277" s="63"/>
      <c r="AEX277" s="63"/>
      <c r="AEY277" s="63"/>
      <c r="AEZ277" s="63"/>
      <c r="AFA277" s="63"/>
      <c r="AFB277" s="63"/>
      <c r="AFC277" s="63"/>
      <c r="AFD277" s="63"/>
      <c r="AFE277" s="63"/>
      <c r="AFF277" s="63"/>
      <c r="AFG277" s="63"/>
      <c r="AFH277" s="63"/>
      <c r="AFI277" s="63"/>
      <c r="AFJ277" s="63"/>
      <c r="AFK277" s="63"/>
      <c r="AFL277" s="63"/>
      <c r="AFM277" s="63"/>
      <c r="AFN277" s="63"/>
      <c r="AFO277" s="63"/>
      <c r="AFP277" s="63"/>
      <c r="AFQ277" s="63"/>
      <c r="AFR277" s="63"/>
      <c r="AFS277" s="63"/>
      <c r="AFT277" s="63"/>
      <c r="AFU277" s="63"/>
      <c r="AFV277" s="63"/>
      <c r="AFW277" s="63"/>
      <c r="AFX277" s="63"/>
      <c r="AFY277" s="63"/>
      <c r="AFZ277" s="63"/>
      <c r="AGA277" s="63"/>
      <c r="AGB277" s="63"/>
      <c r="AGC277" s="63"/>
      <c r="AGD277" s="63"/>
      <c r="AGE277" s="63"/>
      <c r="AGF277" s="63"/>
      <c r="AGG277" s="63"/>
      <c r="AGH277" s="63"/>
      <c r="AGI277" s="63"/>
      <c r="AGJ277" s="63"/>
      <c r="AGK277" s="63"/>
      <c r="AGL277" s="63"/>
      <c r="AGM277" s="63"/>
      <c r="AGN277" s="63"/>
      <c r="AGO277" s="63"/>
      <c r="AGP277" s="63"/>
      <c r="AGQ277" s="63"/>
      <c r="AGR277" s="63"/>
      <c r="AGS277" s="63"/>
      <c r="AGT277" s="63"/>
      <c r="AGU277" s="63"/>
      <c r="AGV277" s="63"/>
      <c r="AGW277" s="63"/>
      <c r="AGX277" s="63"/>
      <c r="AGY277" s="63"/>
      <c r="AGZ277" s="63"/>
      <c r="AHA277" s="63"/>
      <c r="AHB277" s="63"/>
      <c r="AHC277" s="63"/>
      <c r="AHD277" s="63"/>
      <c r="AHE277" s="63"/>
      <c r="AHF277" s="63"/>
      <c r="AHG277" s="63"/>
      <c r="AHH277" s="63"/>
      <c r="AHI277" s="63"/>
      <c r="AHJ277" s="63"/>
      <c r="AHK277" s="63"/>
      <c r="AHL277" s="63"/>
      <c r="AHM277" s="63"/>
      <c r="AHN277" s="63"/>
      <c r="AHO277" s="63"/>
      <c r="AHP277" s="63"/>
      <c r="AHQ277" s="63"/>
      <c r="AHR277" s="63"/>
      <c r="AHS277" s="63"/>
      <c r="AHT277" s="63"/>
      <c r="AHU277" s="63"/>
      <c r="AHV277" s="63"/>
      <c r="AHW277" s="63"/>
      <c r="AHX277" s="63"/>
      <c r="AHY277" s="63"/>
      <c r="AHZ277" s="63"/>
      <c r="AIA277" s="63"/>
      <c r="AIB277" s="63"/>
      <c r="AIC277" s="63"/>
      <c r="AID277" s="63"/>
      <c r="AIE277" s="63"/>
      <c r="AIF277" s="63"/>
      <c r="AIG277" s="63"/>
      <c r="AIH277" s="63"/>
      <c r="AII277" s="63"/>
      <c r="AIJ277" s="63"/>
      <c r="AIK277" s="63"/>
      <c r="AIL277" s="63"/>
      <c r="AIM277" s="63"/>
      <c r="AIN277" s="63"/>
      <c r="AIO277" s="63"/>
      <c r="AIP277" s="63"/>
      <c r="AIQ277" s="63"/>
      <c r="AIR277" s="63"/>
      <c r="AIS277" s="63"/>
      <c r="AIT277" s="63"/>
      <c r="AIU277" s="63"/>
      <c r="AIV277" s="63"/>
      <c r="AIW277" s="63"/>
      <c r="AIX277" s="63"/>
      <c r="AIY277" s="63"/>
      <c r="AIZ277" s="63"/>
      <c r="AJA277" s="63"/>
      <c r="AJB277" s="63"/>
      <c r="AJC277" s="63"/>
      <c r="AJD277" s="63"/>
      <c r="AJE277" s="63"/>
      <c r="AJF277" s="63"/>
      <c r="AJG277" s="63"/>
      <c r="AJH277" s="63"/>
      <c r="AJI277" s="63"/>
      <c r="AJJ277" s="63"/>
      <c r="AJK277" s="63"/>
      <c r="AJL277" s="63"/>
      <c r="AJM277" s="63"/>
      <c r="AJN277" s="63"/>
      <c r="AJO277" s="63"/>
      <c r="AJP277" s="63"/>
      <c r="AJQ277" s="63"/>
      <c r="AJR277" s="63"/>
      <c r="AJS277" s="63"/>
      <c r="AJT277" s="63"/>
      <c r="AJU277" s="63"/>
      <c r="AJV277" s="63"/>
      <c r="AJW277" s="63"/>
      <c r="AJX277" s="63"/>
      <c r="AJY277" s="63"/>
      <c r="AJZ277" s="63"/>
      <c r="AKA277" s="63"/>
      <c r="AKB277" s="63"/>
      <c r="AKC277" s="63"/>
      <c r="AKD277" s="63"/>
      <c r="AKE277" s="63"/>
      <c r="AKF277" s="63"/>
      <c r="AKG277" s="63"/>
      <c r="AKH277" s="63"/>
      <c r="AKI277" s="63"/>
      <c r="AKJ277" s="63"/>
      <c r="AKK277" s="63"/>
      <c r="AKL277" s="63"/>
      <c r="AKM277" s="63"/>
      <c r="AKN277" s="63"/>
      <c r="AKO277" s="63"/>
      <c r="AKP277" s="63"/>
      <c r="AKQ277" s="63"/>
      <c r="AKR277" s="63"/>
      <c r="AKS277" s="63"/>
      <c r="AKT277" s="63"/>
      <c r="AKU277" s="63"/>
      <c r="AKV277" s="63"/>
      <c r="AKW277" s="63"/>
      <c r="AKX277" s="63"/>
      <c r="AKY277" s="63"/>
      <c r="AKZ277" s="63"/>
      <c r="ALA277" s="63"/>
      <c r="ALB277" s="63"/>
      <c r="ALC277" s="63"/>
      <c r="ALD277" s="63"/>
      <c r="ALE277" s="63"/>
      <c r="ALF277" s="63"/>
      <c r="ALG277" s="63"/>
      <c r="ALH277" s="63"/>
      <c r="ALI277" s="63"/>
      <c r="ALJ277" s="63"/>
      <c r="ALK277" s="63"/>
      <c r="ALL277" s="63"/>
      <c r="ALM277" s="63"/>
      <c r="ALN277" s="63"/>
      <c r="ALO277" s="63"/>
      <c r="ALP277" s="63"/>
      <c r="ALQ277" s="63"/>
      <c r="ALR277" s="63"/>
      <c r="ALS277" s="63"/>
      <c r="ALT277" s="63"/>
      <c r="ALU277" s="63"/>
      <c r="ALV277" s="63"/>
      <c r="ALW277" s="63"/>
      <c r="ALX277" s="63"/>
      <c r="ALY277" s="63"/>
      <c r="ALZ277" s="63"/>
      <c r="AMA277" s="63"/>
      <c r="AMB277" s="63"/>
      <c r="AMC277" s="63"/>
      <c r="AMD277" s="63"/>
      <c r="AME277" s="63"/>
      <c r="AMF277" s="63"/>
      <c r="AMG277" s="63"/>
      <c r="AMH277" s="63"/>
      <c r="AMI277" s="63"/>
    </row>
    <row r="278" spans="1:1023" s="71" customFormat="1">
      <c r="A278" s="63" t="s">
        <v>118</v>
      </c>
      <c r="B278" s="89">
        <v>2001</v>
      </c>
      <c r="C278" s="53" t="s">
        <v>214</v>
      </c>
      <c r="D278" s="89">
        <v>645</v>
      </c>
      <c r="E278" s="98" t="s">
        <v>264</v>
      </c>
      <c r="F278" s="53">
        <v>1103</v>
      </c>
      <c r="G278" s="56" t="s">
        <v>156</v>
      </c>
      <c r="H278" s="100" t="s">
        <v>157</v>
      </c>
      <c r="I278" s="101">
        <v>1</v>
      </c>
      <c r="J278" s="23">
        <v>5</v>
      </c>
      <c r="K278" s="23">
        <v>5</v>
      </c>
      <c r="L278" s="23">
        <v>151</v>
      </c>
      <c r="M278" s="63">
        <v>4000</v>
      </c>
      <c r="N278" s="23">
        <v>51000</v>
      </c>
      <c r="O278" s="63">
        <v>3000000</v>
      </c>
      <c r="P278" s="75">
        <f t="shared" si="82"/>
        <v>0.13333333333333333</v>
      </c>
      <c r="Q278" s="75">
        <f t="shared" si="83"/>
        <v>1.7000000000000002</v>
      </c>
      <c r="R278" s="23">
        <v>0</v>
      </c>
      <c r="S278" s="23">
        <v>1</v>
      </c>
      <c r="T278" s="23">
        <v>1</v>
      </c>
      <c r="U278" s="23">
        <v>-1</v>
      </c>
      <c r="V278" s="23">
        <v>0</v>
      </c>
      <c r="W278" s="23">
        <v>0</v>
      </c>
      <c r="X278" s="67">
        <f t="shared" si="84"/>
        <v>0.16666666666666666</v>
      </c>
      <c r="Y278" s="23">
        <v>-1</v>
      </c>
      <c r="Z278" s="23">
        <v>0</v>
      </c>
      <c r="AA278" s="65">
        <v>0</v>
      </c>
      <c r="AB278" s="54" t="s">
        <v>69</v>
      </c>
      <c r="AC278" s="23">
        <v>0</v>
      </c>
      <c r="AD278" s="23">
        <v>0</v>
      </c>
      <c r="AE278" s="23">
        <v>-1</v>
      </c>
      <c r="AF278" s="23">
        <v>0</v>
      </c>
      <c r="AG278" s="63" t="s">
        <v>33</v>
      </c>
      <c r="AH278" s="67">
        <f t="shared" si="85"/>
        <v>-0.2857142857142857</v>
      </c>
      <c r="AI278" s="67">
        <f t="shared" si="86"/>
        <v>-5.9523809523809521E-2</v>
      </c>
      <c r="AJ278" s="66">
        <v>721</v>
      </c>
      <c r="AK278" s="63">
        <v>0</v>
      </c>
      <c r="AL278" s="63" t="s">
        <v>33</v>
      </c>
      <c r="AM278" s="63" t="s">
        <v>33</v>
      </c>
      <c r="AN278" s="63">
        <v>0</v>
      </c>
      <c r="AO278" s="23" t="s">
        <v>33</v>
      </c>
      <c r="AP278" s="63">
        <v>0</v>
      </c>
      <c r="AQ278" s="63">
        <v>0</v>
      </c>
      <c r="AR278" s="63">
        <v>-1</v>
      </c>
      <c r="AS278" s="63">
        <v>-1</v>
      </c>
      <c r="AT278" s="23" t="s">
        <v>33</v>
      </c>
      <c r="AU278" s="23" t="s">
        <v>33</v>
      </c>
      <c r="AV278" s="63" t="s">
        <v>33</v>
      </c>
      <c r="AW278" s="63" t="s">
        <v>33</v>
      </c>
      <c r="AX278" s="63">
        <v>1</v>
      </c>
      <c r="AY278" s="63" t="s">
        <v>33</v>
      </c>
      <c r="AZ278" s="67">
        <f t="shared" si="87"/>
        <v>-0.14285714285714285</v>
      </c>
      <c r="BA278" s="63">
        <v>1</v>
      </c>
      <c r="BB278" s="55" t="s">
        <v>120</v>
      </c>
      <c r="BC278" s="23">
        <f>BC277+12</f>
        <v>48</v>
      </c>
      <c r="BD278" s="23">
        <v>1</v>
      </c>
      <c r="BE278" s="55" t="s">
        <v>120</v>
      </c>
      <c r="BF278" s="23">
        <f>BF277+12</f>
        <v>48</v>
      </c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  <c r="FC278" s="63"/>
      <c r="FD278" s="63"/>
      <c r="FE278" s="63"/>
      <c r="FF278" s="63"/>
      <c r="FG278" s="63"/>
      <c r="FH278" s="63"/>
      <c r="FI278" s="63"/>
      <c r="FJ278" s="63"/>
      <c r="FK278" s="63"/>
      <c r="FL278" s="63"/>
      <c r="FM278" s="63"/>
      <c r="FN278" s="63"/>
      <c r="FO278" s="63"/>
      <c r="FP278" s="63"/>
      <c r="FQ278" s="63"/>
      <c r="FR278" s="63"/>
      <c r="FS278" s="63"/>
      <c r="FT278" s="63"/>
      <c r="FU278" s="63"/>
      <c r="FV278" s="63"/>
      <c r="FW278" s="63"/>
      <c r="FX278" s="63"/>
      <c r="FY278" s="63"/>
      <c r="FZ278" s="63"/>
      <c r="GA278" s="63"/>
      <c r="GB278" s="63"/>
      <c r="GC278" s="63"/>
      <c r="GD278" s="63"/>
      <c r="GE278" s="63"/>
      <c r="GF278" s="63"/>
      <c r="GG278" s="63"/>
      <c r="GH278" s="63"/>
      <c r="GI278" s="63"/>
      <c r="GJ278" s="63"/>
      <c r="GK278" s="63"/>
      <c r="GL278" s="63"/>
      <c r="GM278" s="63"/>
      <c r="GN278" s="63"/>
      <c r="GO278" s="63"/>
      <c r="GP278" s="63"/>
      <c r="GQ278" s="63"/>
      <c r="GR278" s="63"/>
      <c r="GS278" s="63"/>
      <c r="GT278" s="63"/>
      <c r="GU278" s="63"/>
      <c r="GV278" s="63"/>
      <c r="GW278" s="63"/>
      <c r="GX278" s="63"/>
      <c r="GY278" s="63"/>
      <c r="GZ278" s="63"/>
      <c r="HA278" s="63"/>
      <c r="HB278" s="63"/>
      <c r="HC278" s="63"/>
      <c r="HD278" s="63"/>
      <c r="HE278" s="63"/>
      <c r="HF278" s="63"/>
      <c r="HG278" s="63"/>
      <c r="HH278" s="63"/>
      <c r="HI278" s="63"/>
      <c r="HJ278" s="63"/>
      <c r="HK278" s="63"/>
      <c r="HL278" s="63"/>
      <c r="HM278" s="63"/>
      <c r="HN278" s="63"/>
      <c r="HO278" s="63"/>
      <c r="HP278" s="63"/>
      <c r="HQ278" s="63"/>
      <c r="HR278" s="63"/>
      <c r="HS278" s="63"/>
      <c r="HT278" s="63"/>
      <c r="HU278" s="63"/>
      <c r="HV278" s="63"/>
      <c r="HW278" s="63"/>
      <c r="HX278" s="63"/>
      <c r="HY278" s="63"/>
      <c r="HZ278" s="63"/>
      <c r="IA278" s="63"/>
      <c r="IB278" s="63"/>
      <c r="IC278" s="63"/>
      <c r="ID278" s="63"/>
      <c r="IE278" s="63"/>
      <c r="IF278" s="63"/>
      <c r="IG278" s="63"/>
      <c r="IH278" s="63"/>
      <c r="II278" s="63"/>
      <c r="IJ278" s="63"/>
      <c r="IK278" s="63"/>
      <c r="IL278" s="63"/>
      <c r="IM278" s="63"/>
      <c r="IN278" s="63"/>
      <c r="IO278" s="63"/>
      <c r="IP278" s="63"/>
      <c r="IQ278" s="63"/>
      <c r="IR278" s="63"/>
      <c r="IS278" s="63"/>
      <c r="IT278" s="63"/>
      <c r="IU278" s="63"/>
      <c r="IV278" s="63"/>
      <c r="IW278" s="63"/>
      <c r="IX278" s="63"/>
      <c r="IY278" s="63"/>
      <c r="IZ278" s="63"/>
      <c r="JA278" s="63"/>
      <c r="JB278" s="63"/>
      <c r="JC278" s="63"/>
      <c r="JD278" s="63"/>
      <c r="JE278" s="63"/>
      <c r="JF278" s="63"/>
      <c r="JG278" s="63"/>
      <c r="JH278" s="63"/>
      <c r="JI278" s="63"/>
      <c r="JJ278" s="63"/>
      <c r="JK278" s="63"/>
      <c r="JL278" s="63"/>
      <c r="JM278" s="63"/>
      <c r="JN278" s="63"/>
      <c r="JO278" s="63"/>
      <c r="JP278" s="63"/>
      <c r="JQ278" s="63"/>
      <c r="JR278" s="63"/>
      <c r="JS278" s="63"/>
      <c r="JT278" s="63"/>
      <c r="JU278" s="63"/>
      <c r="JV278" s="63"/>
      <c r="JW278" s="63"/>
      <c r="JX278" s="63"/>
      <c r="JY278" s="63"/>
      <c r="JZ278" s="63"/>
      <c r="KA278" s="63"/>
      <c r="KB278" s="63"/>
      <c r="KC278" s="63"/>
      <c r="KD278" s="63"/>
      <c r="KE278" s="63"/>
      <c r="KF278" s="63"/>
      <c r="KG278" s="63"/>
      <c r="KH278" s="63"/>
      <c r="KI278" s="63"/>
      <c r="KJ278" s="63"/>
      <c r="KK278" s="63"/>
      <c r="KL278" s="63"/>
      <c r="KM278" s="63"/>
      <c r="KN278" s="63"/>
      <c r="KO278" s="63"/>
      <c r="KP278" s="63"/>
      <c r="KQ278" s="63"/>
      <c r="KR278" s="63"/>
      <c r="KS278" s="63"/>
      <c r="KT278" s="63"/>
      <c r="KU278" s="63"/>
      <c r="KV278" s="63"/>
      <c r="KW278" s="63"/>
      <c r="KX278" s="63"/>
      <c r="KY278" s="63"/>
      <c r="KZ278" s="63"/>
      <c r="LA278" s="63"/>
      <c r="LB278" s="63"/>
      <c r="LC278" s="63"/>
      <c r="LD278" s="63"/>
      <c r="LE278" s="63"/>
      <c r="LF278" s="63"/>
      <c r="LG278" s="63"/>
      <c r="LH278" s="63"/>
      <c r="LI278" s="63"/>
      <c r="LJ278" s="63"/>
      <c r="LK278" s="63"/>
      <c r="LL278" s="63"/>
      <c r="LM278" s="63"/>
      <c r="LN278" s="63"/>
      <c r="LO278" s="63"/>
      <c r="LP278" s="63"/>
      <c r="LQ278" s="63"/>
      <c r="LR278" s="63"/>
      <c r="LS278" s="63"/>
      <c r="LT278" s="63"/>
      <c r="LU278" s="63"/>
      <c r="LV278" s="63"/>
      <c r="LW278" s="63"/>
      <c r="LX278" s="63"/>
      <c r="LY278" s="63"/>
      <c r="LZ278" s="63"/>
      <c r="MA278" s="63"/>
      <c r="MB278" s="63"/>
      <c r="MC278" s="63"/>
      <c r="MD278" s="63"/>
      <c r="ME278" s="63"/>
      <c r="MF278" s="63"/>
      <c r="MG278" s="63"/>
      <c r="MH278" s="63"/>
      <c r="MI278" s="63"/>
      <c r="MJ278" s="63"/>
      <c r="MK278" s="63"/>
      <c r="ML278" s="63"/>
      <c r="MM278" s="63"/>
      <c r="MN278" s="63"/>
      <c r="MO278" s="63"/>
      <c r="MP278" s="63"/>
      <c r="MQ278" s="63"/>
      <c r="MR278" s="63"/>
      <c r="MS278" s="63"/>
      <c r="MT278" s="63"/>
      <c r="MU278" s="63"/>
      <c r="MV278" s="63"/>
      <c r="MW278" s="63"/>
      <c r="MX278" s="63"/>
      <c r="MY278" s="63"/>
      <c r="MZ278" s="63"/>
      <c r="NA278" s="63"/>
      <c r="NB278" s="63"/>
      <c r="NC278" s="63"/>
      <c r="ND278" s="63"/>
      <c r="NE278" s="63"/>
      <c r="NF278" s="63"/>
      <c r="NG278" s="63"/>
      <c r="NH278" s="63"/>
      <c r="NI278" s="63"/>
      <c r="NJ278" s="63"/>
      <c r="NK278" s="63"/>
      <c r="NL278" s="63"/>
      <c r="NM278" s="63"/>
      <c r="NN278" s="63"/>
      <c r="NO278" s="63"/>
      <c r="NP278" s="63"/>
      <c r="NQ278" s="63"/>
      <c r="NR278" s="63"/>
      <c r="NS278" s="63"/>
      <c r="NT278" s="63"/>
      <c r="NU278" s="63"/>
      <c r="NV278" s="63"/>
      <c r="NW278" s="63"/>
      <c r="NX278" s="63"/>
      <c r="NY278" s="63"/>
      <c r="NZ278" s="63"/>
      <c r="OA278" s="63"/>
      <c r="OB278" s="63"/>
      <c r="OC278" s="63"/>
      <c r="OD278" s="63"/>
      <c r="OE278" s="63"/>
      <c r="OF278" s="63"/>
      <c r="OG278" s="63"/>
      <c r="OH278" s="63"/>
      <c r="OI278" s="63"/>
      <c r="OJ278" s="63"/>
      <c r="OK278" s="63"/>
      <c r="OL278" s="63"/>
      <c r="OM278" s="63"/>
      <c r="ON278" s="63"/>
      <c r="OO278" s="63"/>
      <c r="OP278" s="63"/>
      <c r="OQ278" s="63"/>
      <c r="OR278" s="63"/>
      <c r="OS278" s="63"/>
      <c r="OT278" s="63"/>
      <c r="OU278" s="63"/>
      <c r="OV278" s="63"/>
      <c r="OW278" s="63"/>
      <c r="OX278" s="63"/>
      <c r="OY278" s="63"/>
      <c r="OZ278" s="63"/>
      <c r="PA278" s="63"/>
      <c r="PB278" s="63"/>
      <c r="PC278" s="63"/>
      <c r="PD278" s="63"/>
      <c r="PE278" s="63"/>
      <c r="PF278" s="63"/>
      <c r="PG278" s="63"/>
      <c r="PH278" s="63"/>
      <c r="PI278" s="63"/>
      <c r="PJ278" s="63"/>
      <c r="PK278" s="63"/>
      <c r="PL278" s="63"/>
      <c r="PM278" s="63"/>
      <c r="PN278" s="63"/>
      <c r="PO278" s="63"/>
      <c r="PP278" s="63"/>
      <c r="PQ278" s="63"/>
      <c r="PR278" s="63"/>
      <c r="PS278" s="63"/>
      <c r="PT278" s="63"/>
      <c r="PU278" s="63"/>
      <c r="PV278" s="63"/>
      <c r="PW278" s="63"/>
      <c r="PX278" s="63"/>
      <c r="PY278" s="63"/>
      <c r="PZ278" s="63"/>
      <c r="QA278" s="63"/>
      <c r="QB278" s="63"/>
      <c r="QC278" s="63"/>
      <c r="QD278" s="63"/>
      <c r="QE278" s="63"/>
      <c r="QF278" s="63"/>
      <c r="QG278" s="63"/>
      <c r="QH278" s="63"/>
      <c r="QI278" s="63"/>
      <c r="QJ278" s="63"/>
      <c r="QK278" s="63"/>
      <c r="QL278" s="63"/>
      <c r="QM278" s="63"/>
      <c r="QN278" s="63"/>
      <c r="QO278" s="63"/>
      <c r="QP278" s="63"/>
      <c r="QQ278" s="63"/>
      <c r="QR278" s="63"/>
      <c r="QS278" s="63"/>
      <c r="QT278" s="63"/>
      <c r="QU278" s="63"/>
      <c r="QV278" s="63"/>
      <c r="QW278" s="63"/>
      <c r="QX278" s="63"/>
      <c r="QY278" s="63"/>
      <c r="QZ278" s="63"/>
      <c r="RA278" s="63"/>
      <c r="RB278" s="63"/>
      <c r="RC278" s="63"/>
      <c r="RD278" s="63"/>
      <c r="RE278" s="63"/>
      <c r="RF278" s="63"/>
      <c r="RG278" s="63"/>
      <c r="RH278" s="63"/>
      <c r="RI278" s="63"/>
      <c r="RJ278" s="63"/>
      <c r="RK278" s="63"/>
      <c r="RL278" s="63"/>
      <c r="RM278" s="63"/>
      <c r="RN278" s="63"/>
      <c r="RO278" s="63"/>
      <c r="RP278" s="63"/>
      <c r="RQ278" s="63"/>
      <c r="RR278" s="63"/>
      <c r="RS278" s="63"/>
      <c r="RT278" s="63"/>
      <c r="RU278" s="63"/>
      <c r="RV278" s="63"/>
      <c r="RW278" s="63"/>
      <c r="RX278" s="63"/>
      <c r="RY278" s="63"/>
      <c r="RZ278" s="63"/>
      <c r="SA278" s="63"/>
      <c r="SB278" s="63"/>
      <c r="SC278" s="63"/>
      <c r="SD278" s="63"/>
      <c r="SE278" s="63"/>
      <c r="SF278" s="63"/>
      <c r="SG278" s="63"/>
      <c r="SH278" s="63"/>
      <c r="SI278" s="63"/>
      <c r="SJ278" s="63"/>
      <c r="SK278" s="63"/>
      <c r="SL278" s="63"/>
      <c r="SM278" s="63"/>
      <c r="SN278" s="63"/>
      <c r="SO278" s="63"/>
      <c r="SP278" s="63"/>
      <c r="SQ278" s="63"/>
      <c r="SR278" s="63"/>
      <c r="SS278" s="63"/>
      <c r="ST278" s="63"/>
      <c r="SU278" s="63"/>
      <c r="SV278" s="63"/>
      <c r="SW278" s="63"/>
      <c r="SX278" s="63"/>
      <c r="SY278" s="63"/>
      <c r="SZ278" s="63"/>
      <c r="TA278" s="63"/>
      <c r="TB278" s="63"/>
      <c r="TC278" s="63"/>
      <c r="TD278" s="63"/>
      <c r="TE278" s="63"/>
      <c r="TF278" s="63"/>
      <c r="TG278" s="63"/>
      <c r="TH278" s="63"/>
      <c r="TI278" s="63"/>
      <c r="TJ278" s="63"/>
      <c r="TK278" s="63"/>
      <c r="TL278" s="63"/>
      <c r="TM278" s="63"/>
      <c r="TN278" s="63"/>
      <c r="TO278" s="63"/>
      <c r="TP278" s="63"/>
      <c r="TQ278" s="63"/>
      <c r="TR278" s="63"/>
      <c r="TS278" s="63"/>
      <c r="TT278" s="63"/>
      <c r="TU278" s="63"/>
      <c r="TV278" s="63"/>
      <c r="TW278" s="63"/>
      <c r="TX278" s="63"/>
      <c r="TY278" s="63"/>
      <c r="TZ278" s="63"/>
      <c r="UA278" s="63"/>
      <c r="UB278" s="63"/>
      <c r="UC278" s="63"/>
      <c r="UD278" s="63"/>
      <c r="UE278" s="63"/>
      <c r="UF278" s="63"/>
      <c r="UG278" s="63"/>
      <c r="UH278" s="63"/>
      <c r="UI278" s="63"/>
      <c r="UJ278" s="63"/>
      <c r="UK278" s="63"/>
      <c r="UL278" s="63"/>
      <c r="UM278" s="63"/>
      <c r="UN278" s="63"/>
      <c r="UO278" s="63"/>
      <c r="UP278" s="63"/>
      <c r="UQ278" s="63"/>
      <c r="UR278" s="63"/>
      <c r="US278" s="63"/>
      <c r="UT278" s="63"/>
      <c r="UU278" s="63"/>
      <c r="UV278" s="63"/>
      <c r="UW278" s="63"/>
      <c r="UX278" s="63"/>
      <c r="UY278" s="63"/>
      <c r="UZ278" s="63"/>
      <c r="VA278" s="63"/>
      <c r="VB278" s="63"/>
      <c r="VC278" s="63"/>
      <c r="VD278" s="63"/>
      <c r="VE278" s="63"/>
      <c r="VF278" s="63"/>
      <c r="VG278" s="63"/>
      <c r="VH278" s="63"/>
      <c r="VI278" s="63"/>
      <c r="VJ278" s="63"/>
      <c r="VK278" s="63"/>
      <c r="VL278" s="63"/>
      <c r="VM278" s="63"/>
      <c r="VN278" s="63"/>
      <c r="VO278" s="63"/>
      <c r="VP278" s="63"/>
      <c r="VQ278" s="63"/>
      <c r="VR278" s="63"/>
      <c r="VS278" s="63"/>
      <c r="VT278" s="63"/>
      <c r="VU278" s="63"/>
      <c r="VV278" s="63"/>
      <c r="VW278" s="63"/>
      <c r="VX278" s="63"/>
      <c r="VY278" s="63"/>
      <c r="VZ278" s="63"/>
      <c r="WA278" s="63"/>
      <c r="WB278" s="63"/>
      <c r="WC278" s="63"/>
      <c r="WD278" s="63"/>
      <c r="WE278" s="63"/>
      <c r="WF278" s="63"/>
      <c r="WG278" s="63"/>
      <c r="WH278" s="63"/>
      <c r="WI278" s="63"/>
      <c r="WJ278" s="63"/>
      <c r="WK278" s="63"/>
      <c r="WL278" s="63"/>
      <c r="WM278" s="63"/>
      <c r="WN278" s="63"/>
      <c r="WO278" s="63"/>
      <c r="WP278" s="63"/>
      <c r="WQ278" s="63"/>
      <c r="WR278" s="63"/>
      <c r="WS278" s="63"/>
      <c r="WT278" s="63"/>
      <c r="WU278" s="63"/>
      <c r="WV278" s="63"/>
      <c r="WW278" s="63"/>
      <c r="WX278" s="63"/>
      <c r="WY278" s="63"/>
      <c r="WZ278" s="63"/>
      <c r="XA278" s="63"/>
      <c r="XB278" s="63"/>
      <c r="XC278" s="63"/>
      <c r="XD278" s="63"/>
      <c r="XE278" s="63"/>
      <c r="XF278" s="63"/>
      <c r="XG278" s="63"/>
      <c r="XH278" s="63"/>
      <c r="XI278" s="63"/>
      <c r="XJ278" s="63"/>
      <c r="XK278" s="63"/>
      <c r="XL278" s="63"/>
      <c r="XM278" s="63"/>
      <c r="XN278" s="63"/>
      <c r="XO278" s="63"/>
      <c r="XP278" s="63"/>
      <c r="XQ278" s="63"/>
      <c r="XR278" s="63"/>
      <c r="XS278" s="63"/>
      <c r="XT278" s="63"/>
      <c r="XU278" s="63"/>
      <c r="XV278" s="63"/>
      <c r="XW278" s="63"/>
      <c r="XX278" s="63"/>
      <c r="XY278" s="63"/>
      <c r="XZ278" s="63"/>
      <c r="YA278" s="63"/>
      <c r="YB278" s="63"/>
      <c r="YC278" s="63"/>
      <c r="YD278" s="63"/>
      <c r="YE278" s="63"/>
      <c r="YF278" s="63"/>
      <c r="YG278" s="63"/>
      <c r="YH278" s="63"/>
      <c r="YI278" s="63"/>
      <c r="YJ278" s="63"/>
      <c r="YK278" s="63"/>
      <c r="YL278" s="63"/>
      <c r="YM278" s="63"/>
      <c r="YN278" s="63"/>
      <c r="YO278" s="63"/>
      <c r="YP278" s="63"/>
      <c r="YQ278" s="63"/>
      <c r="YR278" s="63"/>
      <c r="YS278" s="63"/>
      <c r="YT278" s="63"/>
      <c r="YU278" s="63"/>
      <c r="YV278" s="63"/>
      <c r="YW278" s="63"/>
      <c r="YX278" s="63"/>
      <c r="YY278" s="63"/>
      <c r="YZ278" s="63"/>
      <c r="ZA278" s="63"/>
      <c r="ZB278" s="63"/>
      <c r="ZC278" s="63"/>
      <c r="ZD278" s="63"/>
      <c r="ZE278" s="63"/>
      <c r="ZF278" s="63"/>
      <c r="ZG278" s="63"/>
      <c r="ZH278" s="63"/>
      <c r="ZI278" s="63"/>
      <c r="ZJ278" s="63"/>
      <c r="ZK278" s="63"/>
      <c r="ZL278" s="63"/>
      <c r="ZM278" s="63"/>
      <c r="ZN278" s="63"/>
      <c r="ZO278" s="63"/>
      <c r="ZP278" s="63"/>
      <c r="ZQ278" s="63"/>
      <c r="ZR278" s="63"/>
      <c r="ZS278" s="63"/>
      <c r="ZT278" s="63"/>
      <c r="ZU278" s="63"/>
      <c r="ZV278" s="63"/>
      <c r="ZW278" s="63"/>
      <c r="ZX278" s="63"/>
      <c r="ZY278" s="63"/>
      <c r="ZZ278" s="63"/>
      <c r="AAA278" s="63"/>
      <c r="AAB278" s="63"/>
      <c r="AAC278" s="63"/>
      <c r="AAD278" s="63"/>
      <c r="AAE278" s="63"/>
      <c r="AAF278" s="63"/>
      <c r="AAG278" s="63"/>
      <c r="AAH278" s="63"/>
      <c r="AAI278" s="63"/>
      <c r="AAJ278" s="63"/>
      <c r="AAK278" s="63"/>
      <c r="AAL278" s="63"/>
      <c r="AAM278" s="63"/>
      <c r="AAN278" s="63"/>
      <c r="AAO278" s="63"/>
      <c r="AAP278" s="63"/>
      <c r="AAQ278" s="63"/>
      <c r="AAR278" s="63"/>
      <c r="AAS278" s="63"/>
      <c r="AAT278" s="63"/>
      <c r="AAU278" s="63"/>
      <c r="AAV278" s="63"/>
      <c r="AAW278" s="63"/>
      <c r="AAX278" s="63"/>
      <c r="AAY278" s="63"/>
      <c r="AAZ278" s="63"/>
      <c r="ABA278" s="63"/>
      <c r="ABB278" s="63"/>
      <c r="ABC278" s="63"/>
      <c r="ABD278" s="63"/>
      <c r="ABE278" s="63"/>
      <c r="ABF278" s="63"/>
      <c r="ABG278" s="63"/>
      <c r="ABH278" s="63"/>
      <c r="ABI278" s="63"/>
      <c r="ABJ278" s="63"/>
      <c r="ABK278" s="63"/>
      <c r="ABL278" s="63"/>
      <c r="ABM278" s="63"/>
      <c r="ABN278" s="63"/>
      <c r="ABO278" s="63"/>
      <c r="ABP278" s="63"/>
      <c r="ABQ278" s="63"/>
      <c r="ABR278" s="63"/>
      <c r="ABS278" s="63"/>
      <c r="ABT278" s="63"/>
      <c r="ABU278" s="63"/>
      <c r="ABV278" s="63"/>
      <c r="ABW278" s="63"/>
      <c r="ABX278" s="63"/>
      <c r="ABY278" s="63"/>
      <c r="ABZ278" s="63"/>
      <c r="ACA278" s="63"/>
      <c r="ACB278" s="63"/>
      <c r="ACC278" s="63"/>
      <c r="ACD278" s="63"/>
      <c r="ACE278" s="63"/>
      <c r="ACF278" s="63"/>
      <c r="ACG278" s="63"/>
      <c r="ACH278" s="63"/>
      <c r="ACI278" s="63"/>
      <c r="ACJ278" s="63"/>
      <c r="ACK278" s="63"/>
      <c r="ACL278" s="63"/>
      <c r="ACM278" s="63"/>
      <c r="ACN278" s="63"/>
      <c r="ACO278" s="63"/>
      <c r="ACP278" s="63"/>
      <c r="ACQ278" s="63"/>
      <c r="ACR278" s="63"/>
      <c r="ACS278" s="63"/>
      <c r="ACT278" s="63"/>
      <c r="ACU278" s="63"/>
      <c r="ACV278" s="63"/>
      <c r="ACW278" s="63"/>
      <c r="ACX278" s="63"/>
      <c r="ACY278" s="63"/>
      <c r="ACZ278" s="63"/>
      <c r="ADA278" s="63"/>
      <c r="ADB278" s="63"/>
      <c r="ADC278" s="63"/>
      <c r="ADD278" s="63"/>
      <c r="ADE278" s="63"/>
      <c r="ADF278" s="63"/>
      <c r="ADG278" s="63"/>
      <c r="ADH278" s="63"/>
      <c r="ADI278" s="63"/>
      <c r="ADJ278" s="63"/>
      <c r="ADK278" s="63"/>
      <c r="ADL278" s="63"/>
      <c r="ADM278" s="63"/>
      <c r="ADN278" s="63"/>
      <c r="ADO278" s="63"/>
      <c r="ADP278" s="63"/>
      <c r="ADQ278" s="63"/>
      <c r="ADR278" s="63"/>
      <c r="ADS278" s="63"/>
      <c r="ADT278" s="63"/>
      <c r="ADU278" s="63"/>
      <c r="ADV278" s="63"/>
      <c r="ADW278" s="63"/>
      <c r="ADX278" s="63"/>
      <c r="ADY278" s="63"/>
      <c r="ADZ278" s="63"/>
      <c r="AEA278" s="63"/>
      <c r="AEB278" s="63"/>
      <c r="AEC278" s="63"/>
      <c r="AED278" s="63"/>
      <c r="AEE278" s="63"/>
      <c r="AEF278" s="63"/>
      <c r="AEG278" s="63"/>
      <c r="AEH278" s="63"/>
      <c r="AEI278" s="63"/>
      <c r="AEJ278" s="63"/>
      <c r="AEK278" s="63"/>
      <c r="AEL278" s="63"/>
      <c r="AEM278" s="63"/>
      <c r="AEN278" s="63"/>
      <c r="AEO278" s="63"/>
      <c r="AEP278" s="63"/>
      <c r="AEQ278" s="63"/>
      <c r="AER278" s="63"/>
      <c r="AES278" s="63"/>
      <c r="AET278" s="63"/>
      <c r="AEU278" s="63"/>
      <c r="AEV278" s="63"/>
      <c r="AEW278" s="63"/>
      <c r="AEX278" s="63"/>
      <c r="AEY278" s="63"/>
      <c r="AEZ278" s="63"/>
      <c r="AFA278" s="63"/>
      <c r="AFB278" s="63"/>
      <c r="AFC278" s="63"/>
      <c r="AFD278" s="63"/>
      <c r="AFE278" s="63"/>
      <c r="AFF278" s="63"/>
      <c r="AFG278" s="63"/>
      <c r="AFH278" s="63"/>
      <c r="AFI278" s="63"/>
      <c r="AFJ278" s="63"/>
      <c r="AFK278" s="63"/>
      <c r="AFL278" s="63"/>
      <c r="AFM278" s="63"/>
      <c r="AFN278" s="63"/>
      <c r="AFO278" s="63"/>
      <c r="AFP278" s="63"/>
      <c r="AFQ278" s="63"/>
      <c r="AFR278" s="63"/>
      <c r="AFS278" s="63"/>
      <c r="AFT278" s="63"/>
      <c r="AFU278" s="63"/>
      <c r="AFV278" s="63"/>
      <c r="AFW278" s="63"/>
      <c r="AFX278" s="63"/>
      <c r="AFY278" s="63"/>
      <c r="AFZ278" s="63"/>
      <c r="AGA278" s="63"/>
      <c r="AGB278" s="63"/>
      <c r="AGC278" s="63"/>
      <c r="AGD278" s="63"/>
      <c r="AGE278" s="63"/>
      <c r="AGF278" s="63"/>
      <c r="AGG278" s="63"/>
      <c r="AGH278" s="63"/>
      <c r="AGI278" s="63"/>
      <c r="AGJ278" s="63"/>
      <c r="AGK278" s="63"/>
      <c r="AGL278" s="63"/>
      <c r="AGM278" s="63"/>
      <c r="AGN278" s="63"/>
      <c r="AGO278" s="63"/>
      <c r="AGP278" s="63"/>
      <c r="AGQ278" s="63"/>
      <c r="AGR278" s="63"/>
      <c r="AGS278" s="63"/>
      <c r="AGT278" s="63"/>
      <c r="AGU278" s="63"/>
      <c r="AGV278" s="63"/>
      <c r="AGW278" s="63"/>
      <c r="AGX278" s="63"/>
      <c r="AGY278" s="63"/>
      <c r="AGZ278" s="63"/>
      <c r="AHA278" s="63"/>
      <c r="AHB278" s="63"/>
      <c r="AHC278" s="63"/>
      <c r="AHD278" s="63"/>
      <c r="AHE278" s="63"/>
      <c r="AHF278" s="63"/>
      <c r="AHG278" s="63"/>
      <c r="AHH278" s="63"/>
      <c r="AHI278" s="63"/>
      <c r="AHJ278" s="63"/>
      <c r="AHK278" s="63"/>
      <c r="AHL278" s="63"/>
      <c r="AHM278" s="63"/>
      <c r="AHN278" s="63"/>
      <c r="AHO278" s="63"/>
      <c r="AHP278" s="63"/>
      <c r="AHQ278" s="63"/>
      <c r="AHR278" s="63"/>
      <c r="AHS278" s="63"/>
      <c r="AHT278" s="63"/>
      <c r="AHU278" s="63"/>
      <c r="AHV278" s="63"/>
      <c r="AHW278" s="63"/>
      <c r="AHX278" s="63"/>
      <c r="AHY278" s="63"/>
      <c r="AHZ278" s="63"/>
      <c r="AIA278" s="63"/>
      <c r="AIB278" s="63"/>
      <c r="AIC278" s="63"/>
      <c r="AID278" s="63"/>
      <c r="AIE278" s="63"/>
      <c r="AIF278" s="63"/>
      <c r="AIG278" s="63"/>
      <c r="AIH278" s="63"/>
      <c r="AII278" s="63"/>
      <c r="AIJ278" s="63"/>
      <c r="AIK278" s="63"/>
      <c r="AIL278" s="63"/>
      <c r="AIM278" s="63"/>
      <c r="AIN278" s="63"/>
      <c r="AIO278" s="63"/>
      <c r="AIP278" s="63"/>
      <c r="AIQ278" s="63"/>
      <c r="AIR278" s="63"/>
      <c r="AIS278" s="63"/>
      <c r="AIT278" s="63"/>
      <c r="AIU278" s="63"/>
      <c r="AIV278" s="63"/>
      <c r="AIW278" s="63"/>
      <c r="AIX278" s="63"/>
      <c r="AIY278" s="63"/>
      <c r="AIZ278" s="63"/>
      <c r="AJA278" s="63"/>
      <c r="AJB278" s="63"/>
      <c r="AJC278" s="63"/>
      <c r="AJD278" s="63"/>
      <c r="AJE278" s="63"/>
      <c r="AJF278" s="63"/>
      <c r="AJG278" s="63"/>
      <c r="AJH278" s="63"/>
      <c r="AJI278" s="63"/>
      <c r="AJJ278" s="63"/>
      <c r="AJK278" s="63"/>
      <c r="AJL278" s="63"/>
      <c r="AJM278" s="63"/>
      <c r="AJN278" s="63"/>
      <c r="AJO278" s="63"/>
      <c r="AJP278" s="63"/>
      <c r="AJQ278" s="63"/>
      <c r="AJR278" s="63"/>
      <c r="AJS278" s="63"/>
      <c r="AJT278" s="63"/>
      <c r="AJU278" s="63"/>
      <c r="AJV278" s="63"/>
      <c r="AJW278" s="63"/>
      <c r="AJX278" s="63"/>
      <c r="AJY278" s="63"/>
      <c r="AJZ278" s="63"/>
      <c r="AKA278" s="63"/>
      <c r="AKB278" s="63"/>
      <c r="AKC278" s="63"/>
      <c r="AKD278" s="63"/>
      <c r="AKE278" s="63"/>
      <c r="AKF278" s="63"/>
      <c r="AKG278" s="63"/>
      <c r="AKH278" s="63"/>
      <c r="AKI278" s="63"/>
      <c r="AKJ278" s="63"/>
      <c r="AKK278" s="63"/>
      <c r="AKL278" s="63"/>
      <c r="AKM278" s="63"/>
      <c r="AKN278" s="63"/>
      <c r="AKO278" s="63"/>
      <c r="AKP278" s="63"/>
      <c r="AKQ278" s="63"/>
      <c r="AKR278" s="63"/>
      <c r="AKS278" s="63"/>
      <c r="AKT278" s="63"/>
      <c r="AKU278" s="63"/>
      <c r="AKV278" s="63"/>
      <c r="AKW278" s="63"/>
      <c r="AKX278" s="63"/>
      <c r="AKY278" s="63"/>
      <c r="AKZ278" s="63"/>
      <c r="ALA278" s="63"/>
      <c r="ALB278" s="63"/>
      <c r="ALC278" s="63"/>
      <c r="ALD278" s="63"/>
      <c r="ALE278" s="63"/>
      <c r="ALF278" s="63"/>
      <c r="ALG278" s="63"/>
      <c r="ALH278" s="63"/>
      <c r="ALI278" s="63"/>
      <c r="ALJ278" s="63"/>
      <c r="ALK278" s="63"/>
      <c r="ALL278" s="63"/>
      <c r="ALM278" s="63"/>
      <c r="ALN278" s="63"/>
      <c r="ALO278" s="63"/>
      <c r="ALP278" s="63"/>
      <c r="ALQ278" s="63"/>
      <c r="ALR278" s="63"/>
      <c r="ALS278" s="63"/>
      <c r="ALT278" s="63"/>
      <c r="ALU278" s="63"/>
      <c r="ALV278" s="63"/>
      <c r="ALW278" s="63"/>
      <c r="ALX278" s="63"/>
      <c r="ALY278" s="63"/>
      <c r="ALZ278" s="63"/>
      <c r="AMA278" s="63"/>
      <c r="AMB278" s="63"/>
      <c r="AMC278" s="63"/>
      <c r="AMD278" s="63"/>
      <c r="AME278" s="63"/>
      <c r="AMF278" s="63"/>
      <c r="AMG278" s="63"/>
      <c r="AMH278" s="63"/>
      <c r="AMI278" s="63"/>
    </row>
    <row r="279" spans="1:1023" s="71" customFormat="1">
      <c r="A279" s="63" t="s">
        <v>118</v>
      </c>
      <c r="B279" s="89">
        <v>2002</v>
      </c>
      <c r="C279" s="53" t="s">
        <v>214</v>
      </c>
      <c r="D279" s="89">
        <v>645</v>
      </c>
      <c r="E279" s="98" t="s">
        <v>264</v>
      </c>
      <c r="F279" s="53">
        <v>1103</v>
      </c>
      <c r="G279" s="56" t="s">
        <v>156</v>
      </c>
      <c r="H279" s="100" t="s">
        <v>157</v>
      </c>
      <c r="I279" s="101">
        <v>1</v>
      </c>
      <c r="J279" s="23">
        <v>5</v>
      </c>
      <c r="K279" s="23">
        <v>5</v>
      </c>
      <c r="L279" s="23">
        <v>151</v>
      </c>
      <c r="M279" s="63">
        <v>4000</v>
      </c>
      <c r="N279" s="23">
        <v>51000</v>
      </c>
      <c r="O279" s="63">
        <v>3000000</v>
      </c>
      <c r="P279" s="75">
        <f t="shared" si="82"/>
        <v>0.13333333333333333</v>
      </c>
      <c r="Q279" s="75">
        <f t="shared" si="83"/>
        <v>1.7000000000000002</v>
      </c>
      <c r="R279" s="23">
        <v>0</v>
      </c>
      <c r="S279" s="23">
        <v>1</v>
      </c>
      <c r="T279" s="23">
        <v>1</v>
      </c>
      <c r="U279" s="23">
        <v>-1</v>
      </c>
      <c r="V279" s="23">
        <v>0</v>
      </c>
      <c r="W279" s="23">
        <v>0</v>
      </c>
      <c r="X279" s="67">
        <f t="shared" si="84"/>
        <v>0.16666666666666666</v>
      </c>
      <c r="Y279" s="23">
        <v>-1</v>
      </c>
      <c r="Z279" s="23">
        <v>0</v>
      </c>
      <c r="AA279" s="65">
        <v>0</v>
      </c>
      <c r="AB279" s="54" t="s">
        <v>69</v>
      </c>
      <c r="AC279" s="23">
        <v>0</v>
      </c>
      <c r="AD279" s="23">
        <v>0</v>
      </c>
      <c r="AE279" s="23">
        <v>-1</v>
      </c>
      <c r="AF279" s="23">
        <v>0</v>
      </c>
      <c r="AG279" s="63" t="s">
        <v>33</v>
      </c>
      <c r="AH279" s="67">
        <f t="shared" si="85"/>
        <v>-0.2857142857142857</v>
      </c>
      <c r="AI279" s="67">
        <f t="shared" si="86"/>
        <v>-5.9523809523809521E-2</v>
      </c>
      <c r="AJ279" s="66">
        <v>691</v>
      </c>
      <c r="AK279" s="63">
        <v>0</v>
      </c>
      <c r="AL279" s="63" t="s">
        <v>33</v>
      </c>
      <c r="AM279" s="63" t="s">
        <v>33</v>
      </c>
      <c r="AN279" s="63">
        <v>0</v>
      </c>
      <c r="AO279" s="23" t="s">
        <v>33</v>
      </c>
      <c r="AP279" s="63">
        <v>0</v>
      </c>
      <c r="AQ279" s="63">
        <v>0</v>
      </c>
      <c r="AR279" s="63">
        <v>-1</v>
      </c>
      <c r="AS279" s="63">
        <v>-1</v>
      </c>
      <c r="AT279" s="23" t="s">
        <v>33</v>
      </c>
      <c r="AU279" s="23" t="s">
        <v>33</v>
      </c>
      <c r="AV279" s="63" t="s">
        <v>33</v>
      </c>
      <c r="AW279" s="63" t="s">
        <v>33</v>
      </c>
      <c r="AX279" s="63">
        <v>1</v>
      </c>
      <c r="AY279" s="63" t="s">
        <v>33</v>
      </c>
      <c r="AZ279" s="67">
        <f t="shared" si="87"/>
        <v>-0.14285714285714285</v>
      </c>
      <c r="BA279" s="63">
        <v>1</v>
      </c>
      <c r="BB279" s="55" t="s">
        <v>120</v>
      </c>
      <c r="BC279" s="23">
        <f>BC278+12</f>
        <v>60</v>
      </c>
      <c r="BD279" s="23">
        <v>1</v>
      </c>
      <c r="BE279" s="55" t="s">
        <v>120</v>
      </c>
      <c r="BF279" s="23">
        <f>BF278+12</f>
        <v>60</v>
      </c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  <c r="FC279" s="63"/>
      <c r="FD279" s="63"/>
      <c r="FE279" s="63"/>
      <c r="FF279" s="63"/>
      <c r="FG279" s="63"/>
      <c r="FH279" s="63"/>
      <c r="FI279" s="63"/>
      <c r="FJ279" s="63"/>
      <c r="FK279" s="63"/>
      <c r="FL279" s="63"/>
      <c r="FM279" s="63"/>
      <c r="FN279" s="63"/>
      <c r="FO279" s="63"/>
      <c r="FP279" s="63"/>
      <c r="FQ279" s="63"/>
      <c r="FR279" s="63"/>
      <c r="FS279" s="63"/>
      <c r="FT279" s="63"/>
      <c r="FU279" s="63"/>
      <c r="FV279" s="63"/>
      <c r="FW279" s="63"/>
      <c r="FX279" s="63"/>
      <c r="FY279" s="63"/>
      <c r="FZ279" s="63"/>
      <c r="GA279" s="63"/>
      <c r="GB279" s="63"/>
      <c r="GC279" s="63"/>
      <c r="GD279" s="63"/>
      <c r="GE279" s="63"/>
      <c r="GF279" s="63"/>
      <c r="GG279" s="63"/>
      <c r="GH279" s="63"/>
      <c r="GI279" s="63"/>
      <c r="GJ279" s="63"/>
      <c r="GK279" s="63"/>
      <c r="GL279" s="63"/>
      <c r="GM279" s="63"/>
      <c r="GN279" s="63"/>
      <c r="GO279" s="63"/>
      <c r="GP279" s="63"/>
      <c r="GQ279" s="63"/>
      <c r="GR279" s="63"/>
      <c r="GS279" s="63"/>
      <c r="GT279" s="63"/>
      <c r="GU279" s="63"/>
      <c r="GV279" s="63"/>
      <c r="GW279" s="63"/>
      <c r="GX279" s="63"/>
      <c r="GY279" s="63"/>
      <c r="GZ279" s="63"/>
      <c r="HA279" s="63"/>
      <c r="HB279" s="63"/>
      <c r="HC279" s="63"/>
      <c r="HD279" s="63"/>
      <c r="HE279" s="63"/>
      <c r="HF279" s="63"/>
      <c r="HG279" s="63"/>
      <c r="HH279" s="63"/>
      <c r="HI279" s="63"/>
      <c r="HJ279" s="63"/>
      <c r="HK279" s="63"/>
      <c r="HL279" s="63"/>
      <c r="HM279" s="63"/>
      <c r="HN279" s="63"/>
      <c r="HO279" s="63"/>
      <c r="HP279" s="63"/>
      <c r="HQ279" s="63"/>
      <c r="HR279" s="63"/>
      <c r="HS279" s="63"/>
      <c r="HT279" s="63"/>
      <c r="HU279" s="63"/>
      <c r="HV279" s="63"/>
      <c r="HW279" s="63"/>
      <c r="HX279" s="63"/>
      <c r="HY279" s="63"/>
      <c r="HZ279" s="63"/>
      <c r="IA279" s="63"/>
      <c r="IB279" s="63"/>
      <c r="IC279" s="63"/>
      <c r="ID279" s="63"/>
      <c r="IE279" s="63"/>
      <c r="IF279" s="63"/>
      <c r="IG279" s="63"/>
      <c r="IH279" s="63"/>
      <c r="II279" s="63"/>
      <c r="IJ279" s="63"/>
      <c r="IK279" s="63"/>
      <c r="IL279" s="63"/>
      <c r="IM279" s="63"/>
      <c r="IN279" s="63"/>
      <c r="IO279" s="63"/>
      <c r="IP279" s="63"/>
      <c r="IQ279" s="63"/>
      <c r="IR279" s="63"/>
      <c r="IS279" s="63"/>
      <c r="IT279" s="63"/>
      <c r="IU279" s="63"/>
      <c r="IV279" s="63"/>
      <c r="IW279" s="63"/>
      <c r="IX279" s="63"/>
      <c r="IY279" s="63"/>
      <c r="IZ279" s="63"/>
      <c r="JA279" s="63"/>
      <c r="JB279" s="63"/>
      <c r="JC279" s="63"/>
      <c r="JD279" s="63"/>
      <c r="JE279" s="63"/>
      <c r="JF279" s="63"/>
      <c r="JG279" s="63"/>
      <c r="JH279" s="63"/>
      <c r="JI279" s="63"/>
      <c r="JJ279" s="63"/>
      <c r="JK279" s="63"/>
      <c r="JL279" s="63"/>
      <c r="JM279" s="63"/>
      <c r="JN279" s="63"/>
      <c r="JO279" s="63"/>
      <c r="JP279" s="63"/>
      <c r="JQ279" s="63"/>
      <c r="JR279" s="63"/>
      <c r="JS279" s="63"/>
      <c r="JT279" s="63"/>
      <c r="JU279" s="63"/>
      <c r="JV279" s="63"/>
      <c r="JW279" s="63"/>
      <c r="JX279" s="63"/>
      <c r="JY279" s="63"/>
      <c r="JZ279" s="63"/>
      <c r="KA279" s="63"/>
      <c r="KB279" s="63"/>
      <c r="KC279" s="63"/>
      <c r="KD279" s="63"/>
      <c r="KE279" s="63"/>
      <c r="KF279" s="63"/>
      <c r="KG279" s="63"/>
      <c r="KH279" s="63"/>
      <c r="KI279" s="63"/>
      <c r="KJ279" s="63"/>
      <c r="KK279" s="63"/>
      <c r="KL279" s="63"/>
      <c r="KM279" s="63"/>
      <c r="KN279" s="63"/>
      <c r="KO279" s="63"/>
      <c r="KP279" s="63"/>
      <c r="KQ279" s="63"/>
      <c r="KR279" s="63"/>
      <c r="KS279" s="63"/>
      <c r="KT279" s="63"/>
      <c r="KU279" s="63"/>
      <c r="KV279" s="63"/>
      <c r="KW279" s="63"/>
      <c r="KX279" s="63"/>
      <c r="KY279" s="63"/>
      <c r="KZ279" s="63"/>
      <c r="LA279" s="63"/>
      <c r="LB279" s="63"/>
      <c r="LC279" s="63"/>
      <c r="LD279" s="63"/>
      <c r="LE279" s="63"/>
      <c r="LF279" s="63"/>
      <c r="LG279" s="63"/>
      <c r="LH279" s="63"/>
      <c r="LI279" s="63"/>
      <c r="LJ279" s="63"/>
      <c r="LK279" s="63"/>
      <c r="LL279" s="63"/>
      <c r="LM279" s="63"/>
      <c r="LN279" s="63"/>
      <c r="LO279" s="63"/>
      <c r="LP279" s="63"/>
      <c r="LQ279" s="63"/>
      <c r="LR279" s="63"/>
      <c r="LS279" s="63"/>
      <c r="LT279" s="63"/>
      <c r="LU279" s="63"/>
      <c r="LV279" s="63"/>
      <c r="LW279" s="63"/>
      <c r="LX279" s="63"/>
      <c r="LY279" s="63"/>
      <c r="LZ279" s="63"/>
      <c r="MA279" s="63"/>
      <c r="MB279" s="63"/>
      <c r="MC279" s="63"/>
      <c r="MD279" s="63"/>
      <c r="ME279" s="63"/>
      <c r="MF279" s="63"/>
      <c r="MG279" s="63"/>
      <c r="MH279" s="63"/>
      <c r="MI279" s="63"/>
      <c r="MJ279" s="63"/>
      <c r="MK279" s="63"/>
      <c r="ML279" s="63"/>
      <c r="MM279" s="63"/>
      <c r="MN279" s="63"/>
      <c r="MO279" s="63"/>
      <c r="MP279" s="63"/>
      <c r="MQ279" s="63"/>
      <c r="MR279" s="63"/>
      <c r="MS279" s="63"/>
      <c r="MT279" s="63"/>
      <c r="MU279" s="63"/>
      <c r="MV279" s="63"/>
      <c r="MW279" s="63"/>
      <c r="MX279" s="63"/>
      <c r="MY279" s="63"/>
      <c r="MZ279" s="63"/>
      <c r="NA279" s="63"/>
      <c r="NB279" s="63"/>
      <c r="NC279" s="63"/>
      <c r="ND279" s="63"/>
      <c r="NE279" s="63"/>
      <c r="NF279" s="63"/>
      <c r="NG279" s="63"/>
      <c r="NH279" s="63"/>
      <c r="NI279" s="63"/>
      <c r="NJ279" s="63"/>
      <c r="NK279" s="63"/>
      <c r="NL279" s="63"/>
      <c r="NM279" s="63"/>
      <c r="NN279" s="63"/>
      <c r="NO279" s="63"/>
      <c r="NP279" s="63"/>
      <c r="NQ279" s="63"/>
      <c r="NR279" s="63"/>
      <c r="NS279" s="63"/>
      <c r="NT279" s="63"/>
      <c r="NU279" s="63"/>
      <c r="NV279" s="63"/>
      <c r="NW279" s="63"/>
      <c r="NX279" s="63"/>
      <c r="NY279" s="63"/>
      <c r="NZ279" s="63"/>
      <c r="OA279" s="63"/>
      <c r="OB279" s="63"/>
      <c r="OC279" s="63"/>
      <c r="OD279" s="63"/>
      <c r="OE279" s="63"/>
      <c r="OF279" s="63"/>
      <c r="OG279" s="63"/>
      <c r="OH279" s="63"/>
      <c r="OI279" s="63"/>
      <c r="OJ279" s="63"/>
      <c r="OK279" s="63"/>
      <c r="OL279" s="63"/>
      <c r="OM279" s="63"/>
      <c r="ON279" s="63"/>
      <c r="OO279" s="63"/>
      <c r="OP279" s="63"/>
      <c r="OQ279" s="63"/>
      <c r="OR279" s="63"/>
      <c r="OS279" s="63"/>
      <c r="OT279" s="63"/>
      <c r="OU279" s="63"/>
      <c r="OV279" s="63"/>
      <c r="OW279" s="63"/>
      <c r="OX279" s="63"/>
      <c r="OY279" s="63"/>
      <c r="OZ279" s="63"/>
      <c r="PA279" s="63"/>
      <c r="PB279" s="63"/>
      <c r="PC279" s="63"/>
      <c r="PD279" s="63"/>
      <c r="PE279" s="63"/>
      <c r="PF279" s="63"/>
      <c r="PG279" s="63"/>
      <c r="PH279" s="63"/>
      <c r="PI279" s="63"/>
      <c r="PJ279" s="63"/>
      <c r="PK279" s="63"/>
      <c r="PL279" s="63"/>
      <c r="PM279" s="63"/>
      <c r="PN279" s="63"/>
      <c r="PO279" s="63"/>
      <c r="PP279" s="63"/>
      <c r="PQ279" s="63"/>
      <c r="PR279" s="63"/>
      <c r="PS279" s="63"/>
      <c r="PT279" s="63"/>
      <c r="PU279" s="63"/>
      <c r="PV279" s="63"/>
      <c r="PW279" s="63"/>
      <c r="PX279" s="63"/>
      <c r="PY279" s="63"/>
      <c r="PZ279" s="63"/>
      <c r="QA279" s="63"/>
      <c r="QB279" s="63"/>
      <c r="QC279" s="63"/>
      <c r="QD279" s="63"/>
      <c r="QE279" s="63"/>
      <c r="QF279" s="63"/>
      <c r="QG279" s="63"/>
      <c r="QH279" s="63"/>
      <c r="QI279" s="63"/>
      <c r="QJ279" s="63"/>
      <c r="QK279" s="63"/>
      <c r="QL279" s="63"/>
      <c r="QM279" s="63"/>
      <c r="QN279" s="63"/>
      <c r="QO279" s="63"/>
      <c r="QP279" s="63"/>
      <c r="QQ279" s="63"/>
      <c r="QR279" s="63"/>
      <c r="QS279" s="63"/>
      <c r="QT279" s="63"/>
      <c r="QU279" s="63"/>
      <c r="QV279" s="63"/>
      <c r="QW279" s="63"/>
      <c r="QX279" s="63"/>
      <c r="QY279" s="63"/>
      <c r="QZ279" s="63"/>
      <c r="RA279" s="63"/>
      <c r="RB279" s="63"/>
      <c r="RC279" s="63"/>
      <c r="RD279" s="63"/>
      <c r="RE279" s="63"/>
      <c r="RF279" s="63"/>
      <c r="RG279" s="63"/>
      <c r="RH279" s="63"/>
      <c r="RI279" s="63"/>
      <c r="RJ279" s="63"/>
      <c r="RK279" s="63"/>
      <c r="RL279" s="63"/>
      <c r="RM279" s="63"/>
      <c r="RN279" s="63"/>
      <c r="RO279" s="63"/>
      <c r="RP279" s="63"/>
      <c r="RQ279" s="63"/>
      <c r="RR279" s="63"/>
      <c r="RS279" s="63"/>
      <c r="RT279" s="63"/>
      <c r="RU279" s="63"/>
      <c r="RV279" s="63"/>
      <c r="RW279" s="63"/>
      <c r="RX279" s="63"/>
      <c r="RY279" s="63"/>
      <c r="RZ279" s="63"/>
      <c r="SA279" s="63"/>
      <c r="SB279" s="63"/>
      <c r="SC279" s="63"/>
      <c r="SD279" s="63"/>
      <c r="SE279" s="63"/>
      <c r="SF279" s="63"/>
      <c r="SG279" s="63"/>
      <c r="SH279" s="63"/>
      <c r="SI279" s="63"/>
      <c r="SJ279" s="63"/>
      <c r="SK279" s="63"/>
      <c r="SL279" s="63"/>
      <c r="SM279" s="63"/>
      <c r="SN279" s="63"/>
      <c r="SO279" s="63"/>
      <c r="SP279" s="63"/>
      <c r="SQ279" s="63"/>
      <c r="SR279" s="63"/>
      <c r="SS279" s="63"/>
      <c r="ST279" s="63"/>
      <c r="SU279" s="63"/>
      <c r="SV279" s="63"/>
      <c r="SW279" s="63"/>
      <c r="SX279" s="63"/>
      <c r="SY279" s="63"/>
      <c r="SZ279" s="63"/>
      <c r="TA279" s="63"/>
      <c r="TB279" s="63"/>
      <c r="TC279" s="63"/>
      <c r="TD279" s="63"/>
      <c r="TE279" s="63"/>
      <c r="TF279" s="63"/>
      <c r="TG279" s="63"/>
      <c r="TH279" s="63"/>
      <c r="TI279" s="63"/>
      <c r="TJ279" s="63"/>
      <c r="TK279" s="63"/>
      <c r="TL279" s="63"/>
      <c r="TM279" s="63"/>
      <c r="TN279" s="63"/>
      <c r="TO279" s="63"/>
      <c r="TP279" s="63"/>
      <c r="TQ279" s="63"/>
      <c r="TR279" s="63"/>
      <c r="TS279" s="63"/>
      <c r="TT279" s="63"/>
      <c r="TU279" s="63"/>
      <c r="TV279" s="63"/>
      <c r="TW279" s="63"/>
      <c r="TX279" s="63"/>
      <c r="TY279" s="63"/>
      <c r="TZ279" s="63"/>
      <c r="UA279" s="63"/>
      <c r="UB279" s="63"/>
      <c r="UC279" s="63"/>
      <c r="UD279" s="63"/>
      <c r="UE279" s="63"/>
      <c r="UF279" s="63"/>
      <c r="UG279" s="63"/>
      <c r="UH279" s="63"/>
      <c r="UI279" s="63"/>
      <c r="UJ279" s="63"/>
      <c r="UK279" s="63"/>
      <c r="UL279" s="63"/>
      <c r="UM279" s="63"/>
      <c r="UN279" s="63"/>
      <c r="UO279" s="63"/>
      <c r="UP279" s="63"/>
      <c r="UQ279" s="63"/>
      <c r="UR279" s="63"/>
      <c r="US279" s="63"/>
      <c r="UT279" s="63"/>
      <c r="UU279" s="63"/>
      <c r="UV279" s="63"/>
      <c r="UW279" s="63"/>
      <c r="UX279" s="63"/>
      <c r="UY279" s="63"/>
      <c r="UZ279" s="63"/>
      <c r="VA279" s="63"/>
      <c r="VB279" s="63"/>
      <c r="VC279" s="63"/>
      <c r="VD279" s="63"/>
      <c r="VE279" s="63"/>
      <c r="VF279" s="63"/>
      <c r="VG279" s="63"/>
      <c r="VH279" s="63"/>
      <c r="VI279" s="63"/>
      <c r="VJ279" s="63"/>
      <c r="VK279" s="63"/>
      <c r="VL279" s="63"/>
      <c r="VM279" s="63"/>
      <c r="VN279" s="63"/>
      <c r="VO279" s="63"/>
      <c r="VP279" s="63"/>
      <c r="VQ279" s="63"/>
      <c r="VR279" s="63"/>
      <c r="VS279" s="63"/>
      <c r="VT279" s="63"/>
      <c r="VU279" s="63"/>
      <c r="VV279" s="63"/>
      <c r="VW279" s="63"/>
      <c r="VX279" s="63"/>
      <c r="VY279" s="63"/>
      <c r="VZ279" s="63"/>
      <c r="WA279" s="63"/>
      <c r="WB279" s="63"/>
      <c r="WC279" s="63"/>
      <c r="WD279" s="63"/>
      <c r="WE279" s="63"/>
      <c r="WF279" s="63"/>
      <c r="WG279" s="63"/>
      <c r="WH279" s="63"/>
      <c r="WI279" s="63"/>
      <c r="WJ279" s="63"/>
      <c r="WK279" s="63"/>
      <c r="WL279" s="63"/>
      <c r="WM279" s="63"/>
      <c r="WN279" s="63"/>
      <c r="WO279" s="63"/>
      <c r="WP279" s="63"/>
      <c r="WQ279" s="63"/>
      <c r="WR279" s="63"/>
      <c r="WS279" s="63"/>
      <c r="WT279" s="63"/>
      <c r="WU279" s="63"/>
      <c r="WV279" s="63"/>
      <c r="WW279" s="63"/>
      <c r="WX279" s="63"/>
      <c r="WY279" s="63"/>
      <c r="WZ279" s="63"/>
      <c r="XA279" s="63"/>
      <c r="XB279" s="63"/>
      <c r="XC279" s="63"/>
      <c r="XD279" s="63"/>
      <c r="XE279" s="63"/>
      <c r="XF279" s="63"/>
      <c r="XG279" s="63"/>
      <c r="XH279" s="63"/>
      <c r="XI279" s="63"/>
      <c r="XJ279" s="63"/>
      <c r="XK279" s="63"/>
      <c r="XL279" s="63"/>
      <c r="XM279" s="63"/>
      <c r="XN279" s="63"/>
      <c r="XO279" s="63"/>
      <c r="XP279" s="63"/>
      <c r="XQ279" s="63"/>
      <c r="XR279" s="63"/>
      <c r="XS279" s="63"/>
      <c r="XT279" s="63"/>
      <c r="XU279" s="63"/>
      <c r="XV279" s="63"/>
      <c r="XW279" s="63"/>
      <c r="XX279" s="63"/>
      <c r="XY279" s="63"/>
      <c r="XZ279" s="63"/>
      <c r="YA279" s="63"/>
      <c r="YB279" s="63"/>
      <c r="YC279" s="63"/>
      <c r="YD279" s="63"/>
      <c r="YE279" s="63"/>
      <c r="YF279" s="63"/>
      <c r="YG279" s="63"/>
      <c r="YH279" s="63"/>
      <c r="YI279" s="63"/>
      <c r="YJ279" s="63"/>
      <c r="YK279" s="63"/>
      <c r="YL279" s="63"/>
      <c r="YM279" s="63"/>
      <c r="YN279" s="63"/>
      <c r="YO279" s="63"/>
      <c r="YP279" s="63"/>
      <c r="YQ279" s="63"/>
      <c r="YR279" s="63"/>
      <c r="YS279" s="63"/>
      <c r="YT279" s="63"/>
      <c r="YU279" s="63"/>
      <c r="YV279" s="63"/>
      <c r="YW279" s="63"/>
      <c r="YX279" s="63"/>
      <c r="YY279" s="63"/>
      <c r="YZ279" s="63"/>
      <c r="ZA279" s="63"/>
      <c r="ZB279" s="63"/>
      <c r="ZC279" s="63"/>
      <c r="ZD279" s="63"/>
      <c r="ZE279" s="63"/>
      <c r="ZF279" s="63"/>
      <c r="ZG279" s="63"/>
      <c r="ZH279" s="63"/>
      <c r="ZI279" s="63"/>
      <c r="ZJ279" s="63"/>
      <c r="ZK279" s="63"/>
      <c r="ZL279" s="63"/>
      <c r="ZM279" s="63"/>
      <c r="ZN279" s="63"/>
      <c r="ZO279" s="63"/>
      <c r="ZP279" s="63"/>
      <c r="ZQ279" s="63"/>
      <c r="ZR279" s="63"/>
      <c r="ZS279" s="63"/>
      <c r="ZT279" s="63"/>
      <c r="ZU279" s="63"/>
      <c r="ZV279" s="63"/>
      <c r="ZW279" s="63"/>
      <c r="ZX279" s="63"/>
      <c r="ZY279" s="63"/>
      <c r="ZZ279" s="63"/>
      <c r="AAA279" s="63"/>
      <c r="AAB279" s="63"/>
      <c r="AAC279" s="63"/>
      <c r="AAD279" s="63"/>
      <c r="AAE279" s="63"/>
      <c r="AAF279" s="63"/>
      <c r="AAG279" s="63"/>
      <c r="AAH279" s="63"/>
      <c r="AAI279" s="63"/>
      <c r="AAJ279" s="63"/>
      <c r="AAK279" s="63"/>
      <c r="AAL279" s="63"/>
      <c r="AAM279" s="63"/>
      <c r="AAN279" s="63"/>
      <c r="AAO279" s="63"/>
      <c r="AAP279" s="63"/>
      <c r="AAQ279" s="63"/>
      <c r="AAR279" s="63"/>
      <c r="AAS279" s="63"/>
      <c r="AAT279" s="63"/>
      <c r="AAU279" s="63"/>
      <c r="AAV279" s="63"/>
      <c r="AAW279" s="63"/>
      <c r="AAX279" s="63"/>
      <c r="AAY279" s="63"/>
      <c r="AAZ279" s="63"/>
      <c r="ABA279" s="63"/>
      <c r="ABB279" s="63"/>
      <c r="ABC279" s="63"/>
      <c r="ABD279" s="63"/>
      <c r="ABE279" s="63"/>
      <c r="ABF279" s="63"/>
      <c r="ABG279" s="63"/>
      <c r="ABH279" s="63"/>
      <c r="ABI279" s="63"/>
      <c r="ABJ279" s="63"/>
      <c r="ABK279" s="63"/>
      <c r="ABL279" s="63"/>
      <c r="ABM279" s="63"/>
      <c r="ABN279" s="63"/>
      <c r="ABO279" s="63"/>
      <c r="ABP279" s="63"/>
      <c r="ABQ279" s="63"/>
      <c r="ABR279" s="63"/>
      <c r="ABS279" s="63"/>
      <c r="ABT279" s="63"/>
      <c r="ABU279" s="63"/>
      <c r="ABV279" s="63"/>
      <c r="ABW279" s="63"/>
      <c r="ABX279" s="63"/>
      <c r="ABY279" s="63"/>
      <c r="ABZ279" s="63"/>
      <c r="ACA279" s="63"/>
      <c r="ACB279" s="63"/>
      <c r="ACC279" s="63"/>
      <c r="ACD279" s="63"/>
      <c r="ACE279" s="63"/>
      <c r="ACF279" s="63"/>
      <c r="ACG279" s="63"/>
      <c r="ACH279" s="63"/>
      <c r="ACI279" s="63"/>
      <c r="ACJ279" s="63"/>
      <c r="ACK279" s="63"/>
      <c r="ACL279" s="63"/>
      <c r="ACM279" s="63"/>
      <c r="ACN279" s="63"/>
      <c r="ACO279" s="63"/>
      <c r="ACP279" s="63"/>
      <c r="ACQ279" s="63"/>
      <c r="ACR279" s="63"/>
      <c r="ACS279" s="63"/>
      <c r="ACT279" s="63"/>
      <c r="ACU279" s="63"/>
      <c r="ACV279" s="63"/>
      <c r="ACW279" s="63"/>
      <c r="ACX279" s="63"/>
      <c r="ACY279" s="63"/>
      <c r="ACZ279" s="63"/>
      <c r="ADA279" s="63"/>
      <c r="ADB279" s="63"/>
      <c r="ADC279" s="63"/>
      <c r="ADD279" s="63"/>
      <c r="ADE279" s="63"/>
      <c r="ADF279" s="63"/>
      <c r="ADG279" s="63"/>
      <c r="ADH279" s="63"/>
      <c r="ADI279" s="63"/>
      <c r="ADJ279" s="63"/>
      <c r="ADK279" s="63"/>
      <c r="ADL279" s="63"/>
      <c r="ADM279" s="63"/>
      <c r="ADN279" s="63"/>
      <c r="ADO279" s="63"/>
      <c r="ADP279" s="63"/>
      <c r="ADQ279" s="63"/>
      <c r="ADR279" s="63"/>
      <c r="ADS279" s="63"/>
      <c r="ADT279" s="63"/>
      <c r="ADU279" s="63"/>
      <c r="ADV279" s="63"/>
      <c r="ADW279" s="63"/>
      <c r="ADX279" s="63"/>
      <c r="ADY279" s="63"/>
      <c r="ADZ279" s="63"/>
      <c r="AEA279" s="63"/>
      <c r="AEB279" s="63"/>
      <c r="AEC279" s="63"/>
      <c r="AED279" s="63"/>
      <c r="AEE279" s="63"/>
      <c r="AEF279" s="63"/>
      <c r="AEG279" s="63"/>
      <c r="AEH279" s="63"/>
      <c r="AEI279" s="63"/>
      <c r="AEJ279" s="63"/>
      <c r="AEK279" s="63"/>
      <c r="AEL279" s="63"/>
      <c r="AEM279" s="63"/>
      <c r="AEN279" s="63"/>
      <c r="AEO279" s="63"/>
      <c r="AEP279" s="63"/>
      <c r="AEQ279" s="63"/>
      <c r="AER279" s="63"/>
      <c r="AES279" s="63"/>
      <c r="AET279" s="63"/>
      <c r="AEU279" s="63"/>
      <c r="AEV279" s="63"/>
      <c r="AEW279" s="63"/>
      <c r="AEX279" s="63"/>
      <c r="AEY279" s="63"/>
      <c r="AEZ279" s="63"/>
      <c r="AFA279" s="63"/>
      <c r="AFB279" s="63"/>
      <c r="AFC279" s="63"/>
      <c r="AFD279" s="63"/>
      <c r="AFE279" s="63"/>
      <c r="AFF279" s="63"/>
      <c r="AFG279" s="63"/>
      <c r="AFH279" s="63"/>
      <c r="AFI279" s="63"/>
      <c r="AFJ279" s="63"/>
      <c r="AFK279" s="63"/>
      <c r="AFL279" s="63"/>
      <c r="AFM279" s="63"/>
      <c r="AFN279" s="63"/>
      <c r="AFO279" s="63"/>
      <c r="AFP279" s="63"/>
      <c r="AFQ279" s="63"/>
      <c r="AFR279" s="63"/>
      <c r="AFS279" s="63"/>
      <c r="AFT279" s="63"/>
      <c r="AFU279" s="63"/>
      <c r="AFV279" s="63"/>
      <c r="AFW279" s="63"/>
      <c r="AFX279" s="63"/>
      <c r="AFY279" s="63"/>
      <c r="AFZ279" s="63"/>
      <c r="AGA279" s="63"/>
      <c r="AGB279" s="63"/>
      <c r="AGC279" s="63"/>
      <c r="AGD279" s="63"/>
      <c r="AGE279" s="63"/>
      <c r="AGF279" s="63"/>
      <c r="AGG279" s="63"/>
      <c r="AGH279" s="63"/>
      <c r="AGI279" s="63"/>
      <c r="AGJ279" s="63"/>
      <c r="AGK279" s="63"/>
      <c r="AGL279" s="63"/>
      <c r="AGM279" s="63"/>
      <c r="AGN279" s="63"/>
      <c r="AGO279" s="63"/>
      <c r="AGP279" s="63"/>
      <c r="AGQ279" s="63"/>
      <c r="AGR279" s="63"/>
      <c r="AGS279" s="63"/>
      <c r="AGT279" s="63"/>
      <c r="AGU279" s="63"/>
      <c r="AGV279" s="63"/>
      <c r="AGW279" s="63"/>
      <c r="AGX279" s="63"/>
      <c r="AGY279" s="63"/>
      <c r="AGZ279" s="63"/>
      <c r="AHA279" s="63"/>
      <c r="AHB279" s="63"/>
      <c r="AHC279" s="63"/>
      <c r="AHD279" s="63"/>
      <c r="AHE279" s="63"/>
      <c r="AHF279" s="63"/>
      <c r="AHG279" s="63"/>
      <c r="AHH279" s="63"/>
      <c r="AHI279" s="63"/>
      <c r="AHJ279" s="63"/>
      <c r="AHK279" s="63"/>
      <c r="AHL279" s="63"/>
      <c r="AHM279" s="63"/>
      <c r="AHN279" s="63"/>
      <c r="AHO279" s="63"/>
      <c r="AHP279" s="63"/>
      <c r="AHQ279" s="63"/>
      <c r="AHR279" s="63"/>
      <c r="AHS279" s="63"/>
      <c r="AHT279" s="63"/>
      <c r="AHU279" s="63"/>
      <c r="AHV279" s="63"/>
      <c r="AHW279" s="63"/>
      <c r="AHX279" s="63"/>
      <c r="AHY279" s="63"/>
      <c r="AHZ279" s="63"/>
      <c r="AIA279" s="63"/>
      <c r="AIB279" s="63"/>
      <c r="AIC279" s="63"/>
      <c r="AID279" s="63"/>
      <c r="AIE279" s="63"/>
      <c r="AIF279" s="63"/>
      <c r="AIG279" s="63"/>
      <c r="AIH279" s="63"/>
      <c r="AII279" s="63"/>
      <c r="AIJ279" s="63"/>
      <c r="AIK279" s="63"/>
      <c r="AIL279" s="63"/>
      <c r="AIM279" s="63"/>
      <c r="AIN279" s="63"/>
      <c r="AIO279" s="63"/>
      <c r="AIP279" s="63"/>
      <c r="AIQ279" s="63"/>
      <c r="AIR279" s="63"/>
      <c r="AIS279" s="63"/>
      <c r="AIT279" s="63"/>
      <c r="AIU279" s="63"/>
      <c r="AIV279" s="63"/>
      <c r="AIW279" s="63"/>
      <c r="AIX279" s="63"/>
      <c r="AIY279" s="63"/>
      <c r="AIZ279" s="63"/>
      <c r="AJA279" s="63"/>
      <c r="AJB279" s="63"/>
      <c r="AJC279" s="63"/>
      <c r="AJD279" s="63"/>
      <c r="AJE279" s="63"/>
      <c r="AJF279" s="63"/>
      <c r="AJG279" s="63"/>
      <c r="AJH279" s="63"/>
      <c r="AJI279" s="63"/>
      <c r="AJJ279" s="63"/>
      <c r="AJK279" s="63"/>
      <c r="AJL279" s="63"/>
      <c r="AJM279" s="63"/>
      <c r="AJN279" s="63"/>
      <c r="AJO279" s="63"/>
      <c r="AJP279" s="63"/>
      <c r="AJQ279" s="63"/>
      <c r="AJR279" s="63"/>
      <c r="AJS279" s="63"/>
      <c r="AJT279" s="63"/>
      <c r="AJU279" s="63"/>
      <c r="AJV279" s="63"/>
      <c r="AJW279" s="63"/>
      <c r="AJX279" s="63"/>
      <c r="AJY279" s="63"/>
      <c r="AJZ279" s="63"/>
      <c r="AKA279" s="63"/>
      <c r="AKB279" s="63"/>
      <c r="AKC279" s="63"/>
      <c r="AKD279" s="63"/>
      <c r="AKE279" s="63"/>
      <c r="AKF279" s="63"/>
      <c r="AKG279" s="63"/>
      <c r="AKH279" s="63"/>
      <c r="AKI279" s="63"/>
      <c r="AKJ279" s="63"/>
      <c r="AKK279" s="63"/>
      <c r="AKL279" s="63"/>
      <c r="AKM279" s="63"/>
      <c r="AKN279" s="63"/>
      <c r="AKO279" s="63"/>
      <c r="AKP279" s="63"/>
      <c r="AKQ279" s="63"/>
      <c r="AKR279" s="63"/>
      <c r="AKS279" s="63"/>
      <c r="AKT279" s="63"/>
      <c r="AKU279" s="63"/>
      <c r="AKV279" s="63"/>
      <c r="AKW279" s="63"/>
      <c r="AKX279" s="63"/>
      <c r="AKY279" s="63"/>
      <c r="AKZ279" s="63"/>
      <c r="ALA279" s="63"/>
      <c r="ALB279" s="63"/>
      <c r="ALC279" s="63"/>
      <c r="ALD279" s="63"/>
      <c r="ALE279" s="63"/>
      <c r="ALF279" s="63"/>
      <c r="ALG279" s="63"/>
      <c r="ALH279" s="63"/>
      <c r="ALI279" s="63"/>
      <c r="ALJ279" s="63"/>
      <c r="ALK279" s="63"/>
      <c r="ALL279" s="63"/>
      <c r="ALM279" s="63"/>
      <c r="ALN279" s="63"/>
      <c r="ALO279" s="63"/>
      <c r="ALP279" s="63"/>
      <c r="ALQ279" s="63"/>
      <c r="ALR279" s="63"/>
      <c r="ALS279" s="63"/>
      <c r="ALT279" s="63"/>
      <c r="ALU279" s="63"/>
      <c r="ALV279" s="63"/>
      <c r="ALW279" s="63"/>
      <c r="ALX279" s="63"/>
      <c r="ALY279" s="63"/>
      <c r="ALZ279" s="63"/>
      <c r="AMA279" s="63"/>
      <c r="AMB279" s="63"/>
      <c r="AMC279" s="63"/>
      <c r="AMD279" s="63"/>
      <c r="AME279" s="63"/>
      <c r="AMF279" s="63"/>
      <c r="AMG279" s="63"/>
      <c r="AMH279" s="63"/>
      <c r="AMI279" s="63"/>
    </row>
    <row r="280" spans="1:1023" s="71" customFormat="1">
      <c r="A280" s="63" t="s">
        <v>118</v>
      </c>
      <c r="B280" s="89">
        <v>2003</v>
      </c>
      <c r="C280" s="53" t="s">
        <v>214</v>
      </c>
      <c r="D280" s="89">
        <v>645</v>
      </c>
      <c r="E280" s="98" t="s">
        <v>264</v>
      </c>
      <c r="F280" s="53">
        <v>1103</v>
      </c>
      <c r="G280" s="56" t="s">
        <v>156</v>
      </c>
      <c r="H280" s="100" t="s">
        <v>157</v>
      </c>
      <c r="I280" s="101">
        <v>1</v>
      </c>
      <c r="J280" s="23">
        <v>5</v>
      </c>
      <c r="K280" s="23">
        <v>5</v>
      </c>
      <c r="L280" s="23">
        <v>151</v>
      </c>
      <c r="M280" s="63">
        <v>4000</v>
      </c>
      <c r="N280" s="23">
        <v>51000</v>
      </c>
      <c r="O280" s="63">
        <v>3000000</v>
      </c>
      <c r="P280" s="75">
        <f t="shared" si="82"/>
        <v>0.13333333333333333</v>
      </c>
      <c r="Q280" s="75">
        <f t="shared" si="83"/>
        <v>1.7000000000000002</v>
      </c>
      <c r="R280" s="23">
        <v>0</v>
      </c>
      <c r="S280" s="23">
        <v>1</v>
      </c>
      <c r="T280" s="23">
        <v>1</v>
      </c>
      <c r="U280" s="23">
        <v>-1</v>
      </c>
      <c r="V280" s="23">
        <v>0</v>
      </c>
      <c r="W280" s="23">
        <v>0</v>
      </c>
      <c r="X280" s="67">
        <f t="shared" si="84"/>
        <v>0.16666666666666666</v>
      </c>
      <c r="Y280" s="23">
        <v>-1</v>
      </c>
      <c r="Z280" s="23">
        <v>0</v>
      </c>
      <c r="AA280" s="65">
        <v>0</v>
      </c>
      <c r="AB280" s="65" t="s">
        <v>69</v>
      </c>
      <c r="AC280" s="23">
        <v>0</v>
      </c>
      <c r="AD280" s="23">
        <v>0</v>
      </c>
      <c r="AE280" s="23">
        <v>-1</v>
      </c>
      <c r="AF280" s="23">
        <v>0</v>
      </c>
      <c r="AG280" s="63" t="s">
        <v>33</v>
      </c>
      <c r="AH280" s="67">
        <f t="shared" si="85"/>
        <v>-0.2857142857142857</v>
      </c>
      <c r="AI280" s="67">
        <f t="shared" si="86"/>
        <v>-5.9523809523809521E-2</v>
      </c>
      <c r="AJ280" s="66">
        <v>637</v>
      </c>
      <c r="AK280" s="63">
        <v>0</v>
      </c>
      <c r="AL280" s="63" t="s">
        <v>33</v>
      </c>
      <c r="AM280" s="63" t="s">
        <v>33</v>
      </c>
      <c r="AN280" s="63">
        <v>0</v>
      </c>
      <c r="AO280" s="23" t="s">
        <v>33</v>
      </c>
      <c r="AP280" s="63">
        <v>0</v>
      </c>
      <c r="AQ280" s="63">
        <v>0</v>
      </c>
      <c r="AR280" s="63">
        <v>-1</v>
      </c>
      <c r="AS280" s="63">
        <v>-1</v>
      </c>
      <c r="AT280" s="23" t="s">
        <v>33</v>
      </c>
      <c r="AU280" s="23" t="s">
        <v>33</v>
      </c>
      <c r="AV280" s="63" t="s">
        <v>33</v>
      </c>
      <c r="AW280" s="63" t="s">
        <v>33</v>
      </c>
      <c r="AX280" s="63">
        <v>1</v>
      </c>
      <c r="AY280" s="63" t="s">
        <v>33</v>
      </c>
      <c r="AZ280" s="67">
        <f t="shared" si="87"/>
        <v>-0.14285714285714285</v>
      </c>
      <c r="BA280" s="63">
        <v>1</v>
      </c>
      <c r="BB280" s="55" t="s">
        <v>120</v>
      </c>
      <c r="BC280" s="23">
        <f>BC279+3</f>
        <v>63</v>
      </c>
      <c r="BD280" s="63">
        <v>1</v>
      </c>
      <c r="BE280" s="55" t="s">
        <v>120</v>
      </c>
      <c r="BF280" s="23">
        <f>BF279+3</f>
        <v>63</v>
      </c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  <c r="FC280" s="63"/>
      <c r="FD280" s="63"/>
      <c r="FE280" s="63"/>
      <c r="FF280" s="63"/>
      <c r="FG280" s="63"/>
      <c r="FH280" s="63"/>
      <c r="FI280" s="63"/>
      <c r="FJ280" s="63"/>
      <c r="FK280" s="63"/>
      <c r="FL280" s="63"/>
      <c r="FM280" s="63"/>
      <c r="FN280" s="63"/>
      <c r="FO280" s="63"/>
      <c r="FP280" s="63"/>
      <c r="FQ280" s="63"/>
      <c r="FR280" s="63"/>
      <c r="FS280" s="63"/>
      <c r="FT280" s="63"/>
      <c r="FU280" s="63"/>
      <c r="FV280" s="63"/>
      <c r="FW280" s="63"/>
      <c r="FX280" s="63"/>
      <c r="FY280" s="63"/>
      <c r="FZ280" s="63"/>
      <c r="GA280" s="63"/>
      <c r="GB280" s="63"/>
      <c r="GC280" s="63"/>
      <c r="GD280" s="63"/>
      <c r="GE280" s="63"/>
      <c r="GF280" s="63"/>
      <c r="GG280" s="63"/>
      <c r="GH280" s="63"/>
      <c r="GI280" s="63"/>
      <c r="GJ280" s="63"/>
      <c r="GK280" s="63"/>
      <c r="GL280" s="63"/>
      <c r="GM280" s="63"/>
      <c r="GN280" s="63"/>
      <c r="GO280" s="63"/>
      <c r="GP280" s="63"/>
      <c r="GQ280" s="63"/>
      <c r="GR280" s="63"/>
      <c r="GS280" s="63"/>
      <c r="GT280" s="63"/>
      <c r="GU280" s="63"/>
      <c r="GV280" s="63"/>
      <c r="GW280" s="63"/>
      <c r="GX280" s="63"/>
      <c r="GY280" s="63"/>
      <c r="GZ280" s="63"/>
      <c r="HA280" s="63"/>
      <c r="HB280" s="63"/>
      <c r="HC280" s="63"/>
      <c r="HD280" s="63"/>
      <c r="HE280" s="63"/>
      <c r="HF280" s="63"/>
      <c r="HG280" s="63"/>
      <c r="HH280" s="63"/>
      <c r="HI280" s="63"/>
      <c r="HJ280" s="63"/>
      <c r="HK280" s="63"/>
      <c r="HL280" s="63"/>
      <c r="HM280" s="63"/>
      <c r="HN280" s="63"/>
      <c r="HO280" s="63"/>
      <c r="HP280" s="63"/>
      <c r="HQ280" s="63"/>
      <c r="HR280" s="63"/>
      <c r="HS280" s="63"/>
      <c r="HT280" s="63"/>
      <c r="HU280" s="63"/>
      <c r="HV280" s="63"/>
      <c r="HW280" s="63"/>
      <c r="HX280" s="63"/>
      <c r="HY280" s="63"/>
      <c r="HZ280" s="63"/>
      <c r="IA280" s="63"/>
      <c r="IB280" s="63"/>
      <c r="IC280" s="63"/>
      <c r="ID280" s="63"/>
      <c r="IE280" s="63"/>
      <c r="IF280" s="63"/>
      <c r="IG280" s="63"/>
      <c r="IH280" s="63"/>
      <c r="II280" s="63"/>
      <c r="IJ280" s="63"/>
      <c r="IK280" s="63"/>
      <c r="IL280" s="63"/>
      <c r="IM280" s="63"/>
      <c r="IN280" s="63"/>
      <c r="IO280" s="63"/>
      <c r="IP280" s="63"/>
      <c r="IQ280" s="63"/>
      <c r="IR280" s="63"/>
      <c r="IS280" s="63"/>
      <c r="IT280" s="63"/>
      <c r="IU280" s="63"/>
      <c r="IV280" s="63"/>
      <c r="IW280" s="63"/>
      <c r="IX280" s="63"/>
      <c r="IY280" s="63"/>
      <c r="IZ280" s="63"/>
      <c r="JA280" s="63"/>
      <c r="JB280" s="63"/>
      <c r="JC280" s="63"/>
      <c r="JD280" s="63"/>
      <c r="JE280" s="63"/>
      <c r="JF280" s="63"/>
      <c r="JG280" s="63"/>
      <c r="JH280" s="63"/>
      <c r="JI280" s="63"/>
      <c r="JJ280" s="63"/>
      <c r="JK280" s="63"/>
      <c r="JL280" s="63"/>
      <c r="JM280" s="63"/>
      <c r="JN280" s="63"/>
      <c r="JO280" s="63"/>
      <c r="JP280" s="63"/>
      <c r="JQ280" s="63"/>
      <c r="JR280" s="63"/>
      <c r="JS280" s="63"/>
      <c r="JT280" s="63"/>
      <c r="JU280" s="63"/>
      <c r="JV280" s="63"/>
      <c r="JW280" s="63"/>
      <c r="JX280" s="63"/>
      <c r="JY280" s="63"/>
      <c r="JZ280" s="63"/>
      <c r="KA280" s="63"/>
      <c r="KB280" s="63"/>
      <c r="KC280" s="63"/>
      <c r="KD280" s="63"/>
      <c r="KE280" s="63"/>
      <c r="KF280" s="63"/>
      <c r="KG280" s="63"/>
      <c r="KH280" s="63"/>
      <c r="KI280" s="63"/>
      <c r="KJ280" s="63"/>
      <c r="KK280" s="63"/>
      <c r="KL280" s="63"/>
      <c r="KM280" s="63"/>
      <c r="KN280" s="63"/>
      <c r="KO280" s="63"/>
      <c r="KP280" s="63"/>
      <c r="KQ280" s="63"/>
      <c r="KR280" s="63"/>
      <c r="KS280" s="63"/>
      <c r="KT280" s="63"/>
      <c r="KU280" s="63"/>
      <c r="KV280" s="63"/>
      <c r="KW280" s="63"/>
      <c r="KX280" s="63"/>
      <c r="KY280" s="63"/>
      <c r="KZ280" s="63"/>
      <c r="LA280" s="63"/>
      <c r="LB280" s="63"/>
      <c r="LC280" s="63"/>
      <c r="LD280" s="63"/>
      <c r="LE280" s="63"/>
      <c r="LF280" s="63"/>
      <c r="LG280" s="63"/>
      <c r="LH280" s="63"/>
      <c r="LI280" s="63"/>
      <c r="LJ280" s="63"/>
      <c r="LK280" s="63"/>
      <c r="LL280" s="63"/>
      <c r="LM280" s="63"/>
      <c r="LN280" s="63"/>
      <c r="LO280" s="63"/>
      <c r="LP280" s="63"/>
      <c r="LQ280" s="63"/>
      <c r="LR280" s="63"/>
      <c r="LS280" s="63"/>
      <c r="LT280" s="63"/>
      <c r="LU280" s="63"/>
      <c r="LV280" s="63"/>
      <c r="LW280" s="63"/>
      <c r="LX280" s="63"/>
      <c r="LY280" s="63"/>
      <c r="LZ280" s="63"/>
      <c r="MA280" s="63"/>
      <c r="MB280" s="63"/>
      <c r="MC280" s="63"/>
      <c r="MD280" s="63"/>
      <c r="ME280" s="63"/>
      <c r="MF280" s="63"/>
      <c r="MG280" s="63"/>
      <c r="MH280" s="63"/>
      <c r="MI280" s="63"/>
      <c r="MJ280" s="63"/>
      <c r="MK280" s="63"/>
      <c r="ML280" s="63"/>
      <c r="MM280" s="63"/>
      <c r="MN280" s="63"/>
      <c r="MO280" s="63"/>
      <c r="MP280" s="63"/>
      <c r="MQ280" s="63"/>
      <c r="MR280" s="63"/>
      <c r="MS280" s="63"/>
      <c r="MT280" s="63"/>
      <c r="MU280" s="63"/>
      <c r="MV280" s="63"/>
      <c r="MW280" s="63"/>
      <c r="MX280" s="63"/>
      <c r="MY280" s="63"/>
      <c r="MZ280" s="63"/>
      <c r="NA280" s="63"/>
      <c r="NB280" s="63"/>
      <c r="NC280" s="63"/>
      <c r="ND280" s="63"/>
      <c r="NE280" s="63"/>
      <c r="NF280" s="63"/>
      <c r="NG280" s="63"/>
      <c r="NH280" s="63"/>
      <c r="NI280" s="63"/>
      <c r="NJ280" s="63"/>
      <c r="NK280" s="63"/>
      <c r="NL280" s="63"/>
      <c r="NM280" s="63"/>
      <c r="NN280" s="63"/>
      <c r="NO280" s="63"/>
      <c r="NP280" s="63"/>
      <c r="NQ280" s="63"/>
      <c r="NR280" s="63"/>
      <c r="NS280" s="63"/>
      <c r="NT280" s="63"/>
      <c r="NU280" s="63"/>
      <c r="NV280" s="63"/>
      <c r="NW280" s="63"/>
      <c r="NX280" s="63"/>
      <c r="NY280" s="63"/>
      <c r="NZ280" s="63"/>
      <c r="OA280" s="63"/>
      <c r="OB280" s="63"/>
      <c r="OC280" s="63"/>
      <c r="OD280" s="63"/>
      <c r="OE280" s="63"/>
      <c r="OF280" s="63"/>
      <c r="OG280" s="63"/>
      <c r="OH280" s="63"/>
      <c r="OI280" s="63"/>
      <c r="OJ280" s="63"/>
      <c r="OK280" s="63"/>
      <c r="OL280" s="63"/>
      <c r="OM280" s="63"/>
      <c r="ON280" s="63"/>
      <c r="OO280" s="63"/>
      <c r="OP280" s="63"/>
      <c r="OQ280" s="63"/>
      <c r="OR280" s="63"/>
      <c r="OS280" s="63"/>
      <c r="OT280" s="63"/>
      <c r="OU280" s="63"/>
      <c r="OV280" s="63"/>
      <c r="OW280" s="63"/>
      <c r="OX280" s="63"/>
      <c r="OY280" s="63"/>
      <c r="OZ280" s="63"/>
      <c r="PA280" s="63"/>
      <c r="PB280" s="63"/>
      <c r="PC280" s="63"/>
      <c r="PD280" s="63"/>
      <c r="PE280" s="63"/>
      <c r="PF280" s="63"/>
      <c r="PG280" s="63"/>
      <c r="PH280" s="63"/>
      <c r="PI280" s="63"/>
      <c r="PJ280" s="63"/>
      <c r="PK280" s="63"/>
      <c r="PL280" s="63"/>
      <c r="PM280" s="63"/>
      <c r="PN280" s="63"/>
      <c r="PO280" s="63"/>
      <c r="PP280" s="63"/>
      <c r="PQ280" s="63"/>
      <c r="PR280" s="63"/>
      <c r="PS280" s="63"/>
      <c r="PT280" s="63"/>
      <c r="PU280" s="63"/>
      <c r="PV280" s="63"/>
      <c r="PW280" s="63"/>
      <c r="PX280" s="63"/>
      <c r="PY280" s="63"/>
      <c r="PZ280" s="63"/>
      <c r="QA280" s="63"/>
      <c r="QB280" s="63"/>
      <c r="QC280" s="63"/>
      <c r="QD280" s="63"/>
      <c r="QE280" s="63"/>
      <c r="QF280" s="63"/>
      <c r="QG280" s="63"/>
      <c r="QH280" s="63"/>
      <c r="QI280" s="63"/>
      <c r="QJ280" s="63"/>
      <c r="QK280" s="63"/>
      <c r="QL280" s="63"/>
      <c r="QM280" s="63"/>
      <c r="QN280" s="63"/>
      <c r="QO280" s="63"/>
      <c r="QP280" s="63"/>
      <c r="QQ280" s="63"/>
      <c r="QR280" s="63"/>
      <c r="QS280" s="63"/>
      <c r="QT280" s="63"/>
      <c r="QU280" s="63"/>
      <c r="QV280" s="63"/>
      <c r="QW280" s="63"/>
      <c r="QX280" s="63"/>
      <c r="QY280" s="63"/>
      <c r="QZ280" s="63"/>
      <c r="RA280" s="63"/>
      <c r="RB280" s="63"/>
      <c r="RC280" s="63"/>
      <c r="RD280" s="63"/>
      <c r="RE280" s="63"/>
      <c r="RF280" s="63"/>
      <c r="RG280" s="63"/>
      <c r="RH280" s="63"/>
      <c r="RI280" s="63"/>
      <c r="RJ280" s="63"/>
      <c r="RK280" s="63"/>
      <c r="RL280" s="63"/>
      <c r="RM280" s="63"/>
      <c r="RN280" s="63"/>
      <c r="RO280" s="63"/>
      <c r="RP280" s="63"/>
      <c r="RQ280" s="63"/>
      <c r="RR280" s="63"/>
      <c r="RS280" s="63"/>
      <c r="RT280" s="63"/>
      <c r="RU280" s="63"/>
      <c r="RV280" s="63"/>
      <c r="RW280" s="63"/>
      <c r="RX280" s="63"/>
      <c r="RY280" s="63"/>
      <c r="RZ280" s="63"/>
      <c r="SA280" s="63"/>
      <c r="SB280" s="63"/>
      <c r="SC280" s="63"/>
      <c r="SD280" s="63"/>
      <c r="SE280" s="63"/>
      <c r="SF280" s="63"/>
      <c r="SG280" s="63"/>
      <c r="SH280" s="63"/>
      <c r="SI280" s="63"/>
      <c r="SJ280" s="63"/>
      <c r="SK280" s="63"/>
      <c r="SL280" s="63"/>
      <c r="SM280" s="63"/>
      <c r="SN280" s="63"/>
      <c r="SO280" s="63"/>
      <c r="SP280" s="63"/>
      <c r="SQ280" s="63"/>
      <c r="SR280" s="63"/>
      <c r="SS280" s="63"/>
      <c r="ST280" s="63"/>
      <c r="SU280" s="63"/>
      <c r="SV280" s="63"/>
      <c r="SW280" s="63"/>
      <c r="SX280" s="63"/>
      <c r="SY280" s="63"/>
      <c r="SZ280" s="63"/>
      <c r="TA280" s="63"/>
      <c r="TB280" s="63"/>
      <c r="TC280" s="63"/>
      <c r="TD280" s="63"/>
      <c r="TE280" s="63"/>
      <c r="TF280" s="63"/>
      <c r="TG280" s="63"/>
      <c r="TH280" s="63"/>
      <c r="TI280" s="63"/>
      <c r="TJ280" s="63"/>
      <c r="TK280" s="63"/>
      <c r="TL280" s="63"/>
      <c r="TM280" s="63"/>
      <c r="TN280" s="63"/>
      <c r="TO280" s="63"/>
      <c r="TP280" s="63"/>
      <c r="TQ280" s="63"/>
      <c r="TR280" s="63"/>
      <c r="TS280" s="63"/>
      <c r="TT280" s="63"/>
      <c r="TU280" s="63"/>
      <c r="TV280" s="63"/>
      <c r="TW280" s="63"/>
      <c r="TX280" s="63"/>
      <c r="TY280" s="63"/>
      <c r="TZ280" s="63"/>
      <c r="UA280" s="63"/>
      <c r="UB280" s="63"/>
      <c r="UC280" s="63"/>
      <c r="UD280" s="63"/>
      <c r="UE280" s="63"/>
      <c r="UF280" s="63"/>
      <c r="UG280" s="63"/>
      <c r="UH280" s="63"/>
      <c r="UI280" s="63"/>
      <c r="UJ280" s="63"/>
      <c r="UK280" s="63"/>
      <c r="UL280" s="63"/>
      <c r="UM280" s="63"/>
      <c r="UN280" s="63"/>
      <c r="UO280" s="63"/>
      <c r="UP280" s="63"/>
      <c r="UQ280" s="63"/>
      <c r="UR280" s="63"/>
      <c r="US280" s="63"/>
      <c r="UT280" s="63"/>
      <c r="UU280" s="63"/>
      <c r="UV280" s="63"/>
      <c r="UW280" s="63"/>
      <c r="UX280" s="63"/>
      <c r="UY280" s="63"/>
      <c r="UZ280" s="63"/>
      <c r="VA280" s="63"/>
      <c r="VB280" s="63"/>
      <c r="VC280" s="63"/>
      <c r="VD280" s="63"/>
      <c r="VE280" s="63"/>
      <c r="VF280" s="63"/>
      <c r="VG280" s="63"/>
      <c r="VH280" s="63"/>
      <c r="VI280" s="63"/>
      <c r="VJ280" s="63"/>
      <c r="VK280" s="63"/>
      <c r="VL280" s="63"/>
      <c r="VM280" s="63"/>
      <c r="VN280" s="63"/>
      <c r="VO280" s="63"/>
      <c r="VP280" s="63"/>
      <c r="VQ280" s="63"/>
      <c r="VR280" s="63"/>
      <c r="VS280" s="63"/>
      <c r="VT280" s="63"/>
      <c r="VU280" s="63"/>
      <c r="VV280" s="63"/>
      <c r="VW280" s="63"/>
      <c r="VX280" s="63"/>
      <c r="VY280" s="63"/>
      <c r="VZ280" s="63"/>
      <c r="WA280" s="63"/>
      <c r="WB280" s="63"/>
      <c r="WC280" s="63"/>
      <c r="WD280" s="63"/>
      <c r="WE280" s="63"/>
      <c r="WF280" s="63"/>
      <c r="WG280" s="63"/>
      <c r="WH280" s="63"/>
      <c r="WI280" s="63"/>
      <c r="WJ280" s="63"/>
      <c r="WK280" s="63"/>
      <c r="WL280" s="63"/>
      <c r="WM280" s="63"/>
      <c r="WN280" s="63"/>
      <c r="WO280" s="63"/>
      <c r="WP280" s="63"/>
      <c r="WQ280" s="63"/>
      <c r="WR280" s="63"/>
      <c r="WS280" s="63"/>
      <c r="WT280" s="63"/>
      <c r="WU280" s="63"/>
      <c r="WV280" s="63"/>
      <c r="WW280" s="63"/>
      <c r="WX280" s="63"/>
      <c r="WY280" s="63"/>
      <c r="WZ280" s="63"/>
      <c r="XA280" s="63"/>
      <c r="XB280" s="63"/>
      <c r="XC280" s="63"/>
      <c r="XD280" s="63"/>
      <c r="XE280" s="63"/>
      <c r="XF280" s="63"/>
      <c r="XG280" s="63"/>
      <c r="XH280" s="63"/>
      <c r="XI280" s="63"/>
      <c r="XJ280" s="63"/>
      <c r="XK280" s="63"/>
      <c r="XL280" s="63"/>
      <c r="XM280" s="63"/>
      <c r="XN280" s="63"/>
      <c r="XO280" s="63"/>
      <c r="XP280" s="63"/>
      <c r="XQ280" s="63"/>
      <c r="XR280" s="63"/>
      <c r="XS280" s="63"/>
      <c r="XT280" s="63"/>
      <c r="XU280" s="63"/>
      <c r="XV280" s="63"/>
      <c r="XW280" s="63"/>
      <c r="XX280" s="63"/>
      <c r="XY280" s="63"/>
      <c r="XZ280" s="63"/>
      <c r="YA280" s="63"/>
      <c r="YB280" s="63"/>
      <c r="YC280" s="63"/>
      <c r="YD280" s="63"/>
      <c r="YE280" s="63"/>
      <c r="YF280" s="63"/>
      <c r="YG280" s="63"/>
      <c r="YH280" s="63"/>
      <c r="YI280" s="63"/>
      <c r="YJ280" s="63"/>
      <c r="YK280" s="63"/>
      <c r="YL280" s="63"/>
      <c r="YM280" s="63"/>
      <c r="YN280" s="63"/>
      <c r="YO280" s="63"/>
      <c r="YP280" s="63"/>
      <c r="YQ280" s="63"/>
      <c r="YR280" s="63"/>
      <c r="YS280" s="63"/>
      <c r="YT280" s="63"/>
      <c r="YU280" s="63"/>
      <c r="YV280" s="63"/>
      <c r="YW280" s="63"/>
      <c r="YX280" s="63"/>
      <c r="YY280" s="63"/>
      <c r="YZ280" s="63"/>
      <c r="ZA280" s="63"/>
      <c r="ZB280" s="63"/>
      <c r="ZC280" s="63"/>
      <c r="ZD280" s="63"/>
      <c r="ZE280" s="63"/>
      <c r="ZF280" s="63"/>
      <c r="ZG280" s="63"/>
      <c r="ZH280" s="63"/>
      <c r="ZI280" s="63"/>
      <c r="ZJ280" s="63"/>
      <c r="ZK280" s="63"/>
      <c r="ZL280" s="63"/>
      <c r="ZM280" s="63"/>
      <c r="ZN280" s="63"/>
      <c r="ZO280" s="63"/>
      <c r="ZP280" s="63"/>
      <c r="ZQ280" s="63"/>
      <c r="ZR280" s="63"/>
      <c r="ZS280" s="63"/>
      <c r="ZT280" s="63"/>
      <c r="ZU280" s="63"/>
      <c r="ZV280" s="63"/>
      <c r="ZW280" s="63"/>
      <c r="ZX280" s="63"/>
      <c r="ZY280" s="63"/>
      <c r="ZZ280" s="63"/>
      <c r="AAA280" s="63"/>
      <c r="AAB280" s="63"/>
      <c r="AAC280" s="63"/>
      <c r="AAD280" s="63"/>
      <c r="AAE280" s="63"/>
      <c r="AAF280" s="63"/>
      <c r="AAG280" s="63"/>
      <c r="AAH280" s="63"/>
      <c r="AAI280" s="63"/>
      <c r="AAJ280" s="63"/>
      <c r="AAK280" s="63"/>
      <c r="AAL280" s="63"/>
      <c r="AAM280" s="63"/>
      <c r="AAN280" s="63"/>
      <c r="AAO280" s="63"/>
      <c r="AAP280" s="63"/>
      <c r="AAQ280" s="63"/>
      <c r="AAR280" s="63"/>
      <c r="AAS280" s="63"/>
      <c r="AAT280" s="63"/>
      <c r="AAU280" s="63"/>
      <c r="AAV280" s="63"/>
      <c r="AAW280" s="63"/>
      <c r="AAX280" s="63"/>
      <c r="AAY280" s="63"/>
      <c r="AAZ280" s="63"/>
      <c r="ABA280" s="63"/>
      <c r="ABB280" s="63"/>
      <c r="ABC280" s="63"/>
      <c r="ABD280" s="63"/>
      <c r="ABE280" s="63"/>
      <c r="ABF280" s="63"/>
      <c r="ABG280" s="63"/>
      <c r="ABH280" s="63"/>
      <c r="ABI280" s="63"/>
      <c r="ABJ280" s="63"/>
      <c r="ABK280" s="63"/>
      <c r="ABL280" s="63"/>
      <c r="ABM280" s="63"/>
      <c r="ABN280" s="63"/>
      <c r="ABO280" s="63"/>
      <c r="ABP280" s="63"/>
      <c r="ABQ280" s="63"/>
      <c r="ABR280" s="63"/>
      <c r="ABS280" s="63"/>
      <c r="ABT280" s="63"/>
      <c r="ABU280" s="63"/>
      <c r="ABV280" s="63"/>
      <c r="ABW280" s="63"/>
      <c r="ABX280" s="63"/>
      <c r="ABY280" s="63"/>
      <c r="ABZ280" s="63"/>
      <c r="ACA280" s="63"/>
      <c r="ACB280" s="63"/>
      <c r="ACC280" s="63"/>
      <c r="ACD280" s="63"/>
      <c r="ACE280" s="63"/>
      <c r="ACF280" s="63"/>
      <c r="ACG280" s="63"/>
      <c r="ACH280" s="63"/>
      <c r="ACI280" s="63"/>
      <c r="ACJ280" s="63"/>
      <c r="ACK280" s="63"/>
      <c r="ACL280" s="63"/>
      <c r="ACM280" s="63"/>
      <c r="ACN280" s="63"/>
      <c r="ACO280" s="63"/>
      <c r="ACP280" s="63"/>
      <c r="ACQ280" s="63"/>
      <c r="ACR280" s="63"/>
      <c r="ACS280" s="63"/>
      <c r="ACT280" s="63"/>
      <c r="ACU280" s="63"/>
      <c r="ACV280" s="63"/>
      <c r="ACW280" s="63"/>
      <c r="ACX280" s="63"/>
      <c r="ACY280" s="63"/>
      <c r="ACZ280" s="63"/>
      <c r="ADA280" s="63"/>
      <c r="ADB280" s="63"/>
      <c r="ADC280" s="63"/>
      <c r="ADD280" s="63"/>
      <c r="ADE280" s="63"/>
      <c r="ADF280" s="63"/>
      <c r="ADG280" s="63"/>
      <c r="ADH280" s="63"/>
      <c r="ADI280" s="63"/>
      <c r="ADJ280" s="63"/>
      <c r="ADK280" s="63"/>
      <c r="ADL280" s="63"/>
      <c r="ADM280" s="63"/>
      <c r="ADN280" s="63"/>
      <c r="ADO280" s="63"/>
      <c r="ADP280" s="63"/>
      <c r="ADQ280" s="63"/>
      <c r="ADR280" s="63"/>
      <c r="ADS280" s="63"/>
      <c r="ADT280" s="63"/>
      <c r="ADU280" s="63"/>
      <c r="ADV280" s="63"/>
      <c r="ADW280" s="63"/>
      <c r="ADX280" s="63"/>
      <c r="ADY280" s="63"/>
      <c r="ADZ280" s="63"/>
      <c r="AEA280" s="63"/>
      <c r="AEB280" s="63"/>
      <c r="AEC280" s="63"/>
      <c r="AED280" s="63"/>
      <c r="AEE280" s="63"/>
      <c r="AEF280" s="63"/>
      <c r="AEG280" s="63"/>
      <c r="AEH280" s="63"/>
      <c r="AEI280" s="63"/>
      <c r="AEJ280" s="63"/>
      <c r="AEK280" s="63"/>
      <c r="AEL280" s="63"/>
      <c r="AEM280" s="63"/>
      <c r="AEN280" s="63"/>
      <c r="AEO280" s="63"/>
      <c r="AEP280" s="63"/>
      <c r="AEQ280" s="63"/>
      <c r="AER280" s="63"/>
      <c r="AES280" s="63"/>
      <c r="AET280" s="63"/>
      <c r="AEU280" s="63"/>
      <c r="AEV280" s="63"/>
      <c r="AEW280" s="63"/>
      <c r="AEX280" s="63"/>
      <c r="AEY280" s="63"/>
      <c r="AEZ280" s="63"/>
      <c r="AFA280" s="63"/>
      <c r="AFB280" s="63"/>
      <c r="AFC280" s="63"/>
      <c r="AFD280" s="63"/>
      <c r="AFE280" s="63"/>
      <c r="AFF280" s="63"/>
      <c r="AFG280" s="63"/>
      <c r="AFH280" s="63"/>
      <c r="AFI280" s="63"/>
      <c r="AFJ280" s="63"/>
      <c r="AFK280" s="63"/>
      <c r="AFL280" s="63"/>
      <c r="AFM280" s="63"/>
      <c r="AFN280" s="63"/>
      <c r="AFO280" s="63"/>
      <c r="AFP280" s="63"/>
      <c r="AFQ280" s="63"/>
      <c r="AFR280" s="63"/>
      <c r="AFS280" s="63"/>
      <c r="AFT280" s="63"/>
      <c r="AFU280" s="63"/>
      <c r="AFV280" s="63"/>
      <c r="AFW280" s="63"/>
      <c r="AFX280" s="63"/>
      <c r="AFY280" s="63"/>
      <c r="AFZ280" s="63"/>
      <c r="AGA280" s="63"/>
      <c r="AGB280" s="63"/>
      <c r="AGC280" s="63"/>
      <c r="AGD280" s="63"/>
      <c r="AGE280" s="63"/>
      <c r="AGF280" s="63"/>
      <c r="AGG280" s="63"/>
      <c r="AGH280" s="63"/>
      <c r="AGI280" s="63"/>
      <c r="AGJ280" s="63"/>
      <c r="AGK280" s="63"/>
      <c r="AGL280" s="63"/>
      <c r="AGM280" s="63"/>
      <c r="AGN280" s="63"/>
      <c r="AGO280" s="63"/>
      <c r="AGP280" s="63"/>
      <c r="AGQ280" s="63"/>
      <c r="AGR280" s="63"/>
      <c r="AGS280" s="63"/>
      <c r="AGT280" s="63"/>
      <c r="AGU280" s="63"/>
      <c r="AGV280" s="63"/>
      <c r="AGW280" s="63"/>
      <c r="AGX280" s="63"/>
      <c r="AGY280" s="63"/>
      <c r="AGZ280" s="63"/>
      <c r="AHA280" s="63"/>
      <c r="AHB280" s="63"/>
      <c r="AHC280" s="63"/>
      <c r="AHD280" s="63"/>
      <c r="AHE280" s="63"/>
      <c r="AHF280" s="63"/>
      <c r="AHG280" s="63"/>
      <c r="AHH280" s="63"/>
      <c r="AHI280" s="63"/>
      <c r="AHJ280" s="63"/>
      <c r="AHK280" s="63"/>
      <c r="AHL280" s="63"/>
      <c r="AHM280" s="63"/>
      <c r="AHN280" s="63"/>
      <c r="AHO280" s="63"/>
      <c r="AHP280" s="63"/>
      <c r="AHQ280" s="63"/>
      <c r="AHR280" s="63"/>
      <c r="AHS280" s="63"/>
      <c r="AHT280" s="63"/>
      <c r="AHU280" s="63"/>
      <c r="AHV280" s="63"/>
      <c r="AHW280" s="63"/>
      <c r="AHX280" s="63"/>
      <c r="AHY280" s="63"/>
      <c r="AHZ280" s="63"/>
      <c r="AIA280" s="63"/>
      <c r="AIB280" s="63"/>
      <c r="AIC280" s="63"/>
      <c r="AID280" s="63"/>
      <c r="AIE280" s="63"/>
      <c r="AIF280" s="63"/>
      <c r="AIG280" s="63"/>
      <c r="AIH280" s="63"/>
      <c r="AII280" s="63"/>
      <c r="AIJ280" s="63"/>
      <c r="AIK280" s="63"/>
      <c r="AIL280" s="63"/>
      <c r="AIM280" s="63"/>
      <c r="AIN280" s="63"/>
      <c r="AIO280" s="63"/>
      <c r="AIP280" s="63"/>
      <c r="AIQ280" s="63"/>
      <c r="AIR280" s="63"/>
      <c r="AIS280" s="63"/>
      <c r="AIT280" s="63"/>
      <c r="AIU280" s="63"/>
      <c r="AIV280" s="63"/>
      <c r="AIW280" s="63"/>
      <c r="AIX280" s="63"/>
      <c r="AIY280" s="63"/>
      <c r="AIZ280" s="63"/>
      <c r="AJA280" s="63"/>
      <c r="AJB280" s="63"/>
      <c r="AJC280" s="63"/>
      <c r="AJD280" s="63"/>
      <c r="AJE280" s="63"/>
      <c r="AJF280" s="63"/>
      <c r="AJG280" s="63"/>
      <c r="AJH280" s="63"/>
      <c r="AJI280" s="63"/>
      <c r="AJJ280" s="63"/>
      <c r="AJK280" s="63"/>
      <c r="AJL280" s="63"/>
      <c r="AJM280" s="63"/>
      <c r="AJN280" s="63"/>
      <c r="AJO280" s="63"/>
      <c r="AJP280" s="63"/>
      <c r="AJQ280" s="63"/>
      <c r="AJR280" s="63"/>
      <c r="AJS280" s="63"/>
      <c r="AJT280" s="63"/>
      <c r="AJU280" s="63"/>
      <c r="AJV280" s="63"/>
      <c r="AJW280" s="63"/>
      <c r="AJX280" s="63"/>
      <c r="AJY280" s="63"/>
      <c r="AJZ280" s="63"/>
      <c r="AKA280" s="63"/>
      <c r="AKB280" s="63"/>
      <c r="AKC280" s="63"/>
      <c r="AKD280" s="63"/>
      <c r="AKE280" s="63"/>
      <c r="AKF280" s="63"/>
      <c r="AKG280" s="63"/>
      <c r="AKH280" s="63"/>
      <c r="AKI280" s="63"/>
      <c r="AKJ280" s="63"/>
      <c r="AKK280" s="63"/>
      <c r="AKL280" s="63"/>
      <c r="AKM280" s="63"/>
      <c r="AKN280" s="63"/>
      <c r="AKO280" s="63"/>
      <c r="AKP280" s="63"/>
      <c r="AKQ280" s="63"/>
      <c r="AKR280" s="63"/>
      <c r="AKS280" s="63"/>
      <c r="AKT280" s="63"/>
      <c r="AKU280" s="63"/>
      <c r="AKV280" s="63"/>
      <c r="AKW280" s="63"/>
      <c r="AKX280" s="63"/>
      <c r="AKY280" s="63"/>
      <c r="AKZ280" s="63"/>
      <c r="ALA280" s="63"/>
      <c r="ALB280" s="63"/>
      <c r="ALC280" s="63"/>
      <c r="ALD280" s="63"/>
      <c r="ALE280" s="63"/>
      <c r="ALF280" s="63"/>
      <c r="ALG280" s="63"/>
      <c r="ALH280" s="63"/>
      <c r="ALI280" s="63"/>
      <c r="ALJ280" s="63"/>
      <c r="ALK280" s="63"/>
      <c r="ALL280" s="63"/>
      <c r="ALM280" s="63"/>
      <c r="ALN280" s="63"/>
      <c r="ALO280" s="63"/>
      <c r="ALP280" s="63"/>
      <c r="ALQ280" s="63"/>
      <c r="ALR280" s="63"/>
      <c r="ALS280" s="63"/>
      <c r="ALT280" s="63"/>
      <c r="ALU280" s="63"/>
      <c r="ALV280" s="63"/>
      <c r="ALW280" s="63"/>
      <c r="ALX280" s="63"/>
      <c r="ALY280" s="63"/>
      <c r="ALZ280" s="63"/>
      <c r="AMA280" s="63"/>
      <c r="AMB280" s="63"/>
      <c r="AMC280" s="63"/>
      <c r="AMD280" s="63"/>
      <c r="AME280" s="63"/>
      <c r="AMF280" s="63"/>
      <c r="AMG280" s="63"/>
      <c r="AMH280" s="63"/>
      <c r="AMI280" s="63"/>
    </row>
    <row r="281" spans="1:1023" s="71" customFormat="1">
      <c r="A281" s="53" t="s">
        <v>119</v>
      </c>
      <c r="B281" s="81">
        <v>1998</v>
      </c>
      <c r="C281" s="63" t="s">
        <v>214</v>
      </c>
      <c r="D281" s="81">
        <v>645</v>
      </c>
      <c r="E281" s="98" t="s">
        <v>264</v>
      </c>
      <c r="F281" s="65">
        <v>1102</v>
      </c>
      <c r="G281" s="33" t="s">
        <v>155</v>
      </c>
      <c r="H281" s="33" t="s">
        <v>157</v>
      </c>
      <c r="I281" s="101">
        <v>1</v>
      </c>
      <c r="J281" s="23">
        <v>5</v>
      </c>
      <c r="K281" s="23">
        <v>5</v>
      </c>
      <c r="L281" s="23">
        <v>144</v>
      </c>
      <c r="M281" s="63">
        <v>3000</v>
      </c>
      <c r="N281" s="23">
        <v>51000</v>
      </c>
      <c r="O281" s="63">
        <v>3000000</v>
      </c>
      <c r="P281" s="75">
        <f t="shared" si="76"/>
        <v>0.1</v>
      </c>
      <c r="Q281" s="75">
        <f t="shared" si="77"/>
        <v>1.7000000000000002</v>
      </c>
      <c r="R281" s="23">
        <v>0</v>
      </c>
      <c r="S281" s="23">
        <v>1</v>
      </c>
      <c r="T281" s="23">
        <v>1</v>
      </c>
      <c r="U281" s="23">
        <v>-1</v>
      </c>
      <c r="V281" s="23">
        <v>0</v>
      </c>
      <c r="W281" s="23">
        <v>0</v>
      </c>
      <c r="X281" s="67">
        <f t="shared" si="58"/>
        <v>0.16666666666666666</v>
      </c>
      <c r="Y281" s="23">
        <v>-1</v>
      </c>
      <c r="Z281" s="23">
        <v>0</v>
      </c>
      <c r="AA281" s="65">
        <v>0</v>
      </c>
      <c r="AB281" s="54" t="s">
        <v>69</v>
      </c>
      <c r="AC281" s="23">
        <v>0</v>
      </c>
      <c r="AD281" s="23">
        <v>0</v>
      </c>
      <c r="AE281" s="23">
        <v>-1</v>
      </c>
      <c r="AF281" s="23">
        <v>0</v>
      </c>
      <c r="AG281" s="63" t="s">
        <v>33</v>
      </c>
      <c r="AH281" s="67">
        <f t="shared" si="59"/>
        <v>-0.2857142857142857</v>
      </c>
      <c r="AI281" s="67">
        <f t="shared" si="60"/>
        <v>-5.9523809523809521E-2</v>
      </c>
      <c r="AJ281" s="66">
        <v>380</v>
      </c>
      <c r="AK281" s="63">
        <v>0</v>
      </c>
      <c r="AL281" s="62" t="s">
        <v>33</v>
      </c>
      <c r="AM281" s="62" t="s">
        <v>33</v>
      </c>
      <c r="AN281" s="63">
        <v>0</v>
      </c>
      <c r="AO281" s="23" t="s">
        <v>33</v>
      </c>
      <c r="AP281" s="63">
        <v>0</v>
      </c>
      <c r="AQ281" s="63">
        <v>0</v>
      </c>
      <c r="AR281" s="63">
        <v>-1</v>
      </c>
      <c r="AS281" s="63">
        <v>-1</v>
      </c>
      <c r="AT281" s="23" t="s">
        <v>33</v>
      </c>
      <c r="AU281" s="23" t="s">
        <v>33</v>
      </c>
      <c r="AV281" s="62" t="s">
        <v>33</v>
      </c>
      <c r="AW281" s="62" t="s">
        <v>33</v>
      </c>
      <c r="AX281" s="63">
        <v>1</v>
      </c>
      <c r="AY281" s="62" t="s">
        <v>33</v>
      </c>
      <c r="AZ281" s="67">
        <f t="shared" si="64"/>
        <v>-0.14285714285714285</v>
      </c>
      <c r="BA281" s="63">
        <v>1</v>
      </c>
      <c r="BB281" s="55" t="s">
        <v>120</v>
      </c>
      <c r="BC281" s="23">
        <v>12</v>
      </c>
      <c r="BD281" s="63">
        <v>1</v>
      </c>
      <c r="BE281" s="55" t="s">
        <v>120</v>
      </c>
      <c r="BF281" s="23">
        <v>12</v>
      </c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3"/>
      <c r="BS281" s="53"/>
      <c r="BT281" s="53"/>
      <c r="BU281" s="53"/>
      <c r="BV281" s="53"/>
      <c r="BW281" s="53"/>
      <c r="BX281" s="53"/>
      <c r="BY281" s="53"/>
      <c r="BZ281" s="53"/>
      <c r="CA281" s="53"/>
      <c r="CB281" s="53"/>
      <c r="CC281" s="53"/>
      <c r="CD281" s="53"/>
      <c r="CE281" s="53"/>
      <c r="CF281" s="53"/>
      <c r="CG281" s="53"/>
      <c r="CH281" s="53"/>
      <c r="CI281" s="53"/>
      <c r="CJ281" s="53"/>
      <c r="CK281" s="53"/>
      <c r="CL281" s="53"/>
      <c r="CM281" s="53"/>
      <c r="CN281" s="53"/>
      <c r="CO281" s="53"/>
      <c r="CP281" s="53"/>
      <c r="CQ281" s="53"/>
      <c r="CR281" s="53"/>
      <c r="CS281" s="53"/>
      <c r="CT281" s="53"/>
      <c r="CU281" s="53"/>
      <c r="CV281" s="53"/>
      <c r="CW281" s="53"/>
      <c r="CX281" s="53"/>
      <c r="CY281" s="53"/>
      <c r="CZ281" s="53"/>
      <c r="DA281" s="53"/>
      <c r="DB281" s="53"/>
      <c r="DC281" s="53"/>
      <c r="DD281" s="53"/>
      <c r="DE281" s="53"/>
      <c r="DF281" s="53"/>
      <c r="DG281" s="53"/>
      <c r="DH281" s="53"/>
      <c r="DI281" s="53"/>
      <c r="DJ281" s="53"/>
      <c r="DK281" s="53"/>
      <c r="DL281" s="53"/>
      <c r="DM281" s="53"/>
      <c r="DN281" s="53"/>
      <c r="DO281" s="53"/>
      <c r="DP281" s="53"/>
      <c r="DQ281" s="53"/>
      <c r="DR281" s="53"/>
      <c r="DS281" s="53"/>
      <c r="DT281" s="53"/>
      <c r="DU281" s="53"/>
      <c r="DV281" s="53"/>
      <c r="DW281" s="53"/>
      <c r="DX281" s="53"/>
      <c r="DY281" s="53"/>
      <c r="DZ281" s="53"/>
      <c r="EA281" s="53"/>
      <c r="EB281" s="53"/>
      <c r="EC281" s="53"/>
      <c r="ED281" s="53"/>
      <c r="EE281" s="53"/>
      <c r="EF281" s="53"/>
      <c r="EG281" s="53"/>
      <c r="EH281" s="53"/>
      <c r="EI281" s="53"/>
      <c r="EJ281" s="53"/>
      <c r="EK281" s="53"/>
      <c r="EL281" s="53"/>
      <c r="EM281" s="53"/>
      <c r="EN281" s="53"/>
      <c r="EO281" s="53"/>
      <c r="EP281" s="53"/>
      <c r="EQ281" s="53"/>
      <c r="ER281" s="53"/>
      <c r="ES281" s="53"/>
      <c r="ET281" s="53"/>
      <c r="EU281" s="53"/>
      <c r="EV281" s="53"/>
      <c r="EW281" s="53"/>
      <c r="EX281" s="53"/>
      <c r="EY281" s="53"/>
      <c r="EZ281" s="53"/>
      <c r="FA281" s="53"/>
      <c r="FB281" s="53"/>
      <c r="FC281" s="53"/>
      <c r="FD281" s="53"/>
      <c r="FE281" s="53"/>
      <c r="FF281" s="53"/>
      <c r="FG281" s="53"/>
      <c r="FH281" s="53"/>
      <c r="FI281" s="53"/>
      <c r="FJ281" s="53"/>
      <c r="FK281" s="53"/>
      <c r="FL281" s="53"/>
      <c r="FM281" s="53"/>
      <c r="FN281" s="53"/>
      <c r="FO281" s="53"/>
      <c r="FP281" s="53"/>
      <c r="FQ281" s="53"/>
      <c r="FR281" s="53"/>
      <c r="FS281" s="53"/>
      <c r="FT281" s="53"/>
      <c r="FU281" s="53"/>
      <c r="FV281" s="53"/>
      <c r="FW281" s="53"/>
      <c r="FX281" s="53"/>
      <c r="FY281" s="53"/>
      <c r="FZ281" s="53"/>
      <c r="GA281" s="53"/>
      <c r="GB281" s="53"/>
      <c r="GC281" s="53"/>
      <c r="GD281" s="53"/>
      <c r="GE281" s="53"/>
      <c r="GF281" s="53"/>
      <c r="GG281" s="53"/>
      <c r="GH281" s="53"/>
      <c r="GI281" s="53"/>
      <c r="GJ281" s="53"/>
      <c r="GK281" s="53"/>
      <c r="GL281" s="53"/>
      <c r="GM281" s="53"/>
      <c r="GN281" s="53"/>
      <c r="GO281" s="53"/>
      <c r="GP281" s="53"/>
      <c r="GQ281" s="53"/>
      <c r="GR281" s="53"/>
      <c r="GS281" s="53"/>
      <c r="GT281" s="53"/>
      <c r="GU281" s="53"/>
      <c r="GV281" s="53"/>
      <c r="GW281" s="53"/>
      <c r="GX281" s="53"/>
      <c r="GY281" s="53"/>
      <c r="GZ281" s="53"/>
      <c r="HA281" s="53"/>
      <c r="HB281" s="53"/>
      <c r="HC281" s="53"/>
      <c r="HD281" s="53"/>
      <c r="HE281" s="53"/>
      <c r="HF281" s="53"/>
      <c r="HG281" s="53"/>
      <c r="HH281" s="53"/>
      <c r="HI281" s="53"/>
      <c r="HJ281" s="53"/>
      <c r="HK281" s="53"/>
      <c r="HL281" s="53"/>
      <c r="HM281" s="53"/>
      <c r="HN281" s="53"/>
      <c r="HO281" s="53"/>
      <c r="HP281" s="53"/>
      <c r="HQ281" s="53"/>
      <c r="HR281" s="53"/>
      <c r="HS281" s="53"/>
      <c r="HT281" s="53"/>
      <c r="HU281" s="53"/>
      <c r="HV281" s="53"/>
      <c r="HW281" s="53"/>
      <c r="HX281" s="53"/>
      <c r="HY281" s="53"/>
      <c r="HZ281" s="53"/>
      <c r="IA281" s="53"/>
      <c r="IB281" s="53"/>
      <c r="IC281" s="53"/>
      <c r="ID281" s="53"/>
      <c r="IE281" s="53"/>
      <c r="IF281" s="53"/>
      <c r="IG281" s="53"/>
      <c r="IH281" s="53"/>
      <c r="II281" s="53"/>
      <c r="IJ281" s="53"/>
      <c r="IK281" s="53"/>
      <c r="IL281" s="53"/>
      <c r="IM281" s="53"/>
      <c r="IN281" s="53"/>
      <c r="IO281" s="53"/>
      <c r="IP281" s="53"/>
      <c r="IQ281" s="53"/>
      <c r="IR281" s="53"/>
      <c r="IS281" s="53"/>
      <c r="IT281" s="53"/>
      <c r="IU281" s="53"/>
      <c r="IV281" s="53"/>
      <c r="IW281" s="53"/>
      <c r="IX281" s="53"/>
      <c r="IY281" s="53"/>
      <c r="IZ281" s="53"/>
      <c r="JA281" s="53"/>
      <c r="JB281" s="53"/>
      <c r="JC281" s="53"/>
      <c r="JD281" s="53"/>
      <c r="JE281" s="53"/>
      <c r="JF281" s="53"/>
      <c r="JG281" s="53"/>
      <c r="JH281" s="53"/>
      <c r="JI281" s="53"/>
      <c r="JJ281" s="53"/>
      <c r="JK281" s="53"/>
      <c r="JL281" s="53"/>
      <c r="JM281" s="53"/>
      <c r="JN281" s="53"/>
      <c r="JO281" s="53"/>
      <c r="JP281" s="53"/>
      <c r="JQ281" s="53"/>
      <c r="JR281" s="53"/>
      <c r="JS281" s="53"/>
      <c r="JT281" s="53"/>
      <c r="JU281" s="53"/>
      <c r="JV281" s="53"/>
      <c r="JW281" s="53"/>
      <c r="JX281" s="53"/>
      <c r="JY281" s="53"/>
      <c r="JZ281" s="53"/>
      <c r="KA281" s="53"/>
      <c r="KB281" s="53"/>
      <c r="KC281" s="53"/>
      <c r="KD281" s="53"/>
      <c r="KE281" s="53"/>
      <c r="KF281" s="53"/>
      <c r="KG281" s="53"/>
      <c r="KH281" s="53"/>
      <c r="KI281" s="53"/>
      <c r="KJ281" s="53"/>
      <c r="KK281" s="53"/>
      <c r="KL281" s="53"/>
      <c r="KM281" s="53"/>
      <c r="KN281" s="53"/>
      <c r="KO281" s="53"/>
      <c r="KP281" s="53"/>
      <c r="KQ281" s="53"/>
      <c r="KR281" s="53"/>
      <c r="KS281" s="53"/>
      <c r="KT281" s="53"/>
      <c r="KU281" s="53"/>
      <c r="KV281" s="53"/>
      <c r="KW281" s="53"/>
      <c r="KX281" s="53"/>
      <c r="KY281" s="53"/>
      <c r="KZ281" s="53"/>
      <c r="LA281" s="53"/>
      <c r="LB281" s="53"/>
      <c r="LC281" s="53"/>
      <c r="LD281" s="53"/>
      <c r="LE281" s="53"/>
      <c r="LF281" s="53"/>
      <c r="LG281" s="53"/>
      <c r="LH281" s="53"/>
      <c r="LI281" s="53"/>
      <c r="LJ281" s="53"/>
      <c r="LK281" s="53"/>
      <c r="LL281" s="53"/>
      <c r="LM281" s="53"/>
      <c r="LN281" s="53"/>
      <c r="LO281" s="53"/>
      <c r="LP281" s="53"/>
      <c r="LQ281" s="53"/>
      <c r="LR281" s="53"/>
      <c r="LS281" s="53"/>
      <c r="LT281" s="53"/>
      <c r="LU281" s="53"/>
      <c r="LV281" s="53"/>
      <c r="LW281" s="53"/>
      <c r="LX281" s="53"/>
      <c r="LY281" s="53"/>
      <c r="LZ281" s="53"/>
      <c r="MA281" s="53"/>
      <c r="MB281" s="53"/>
      <c r="MC281" s="53"/>
      <c r="MD281" s="53"/>
      <c r="ME281" s="53"/>
      <c r="MF281" s="53"/>
      <c r="MG281" s="53"/>
      <c r="MH281" s="53"/>
      <c r="MI281" s="53"/>
      <c r="MJ281" s="53"/>
      <c r="MK281" s="53"/>
      <c r="ML281" s="53"/>
      <c r="MM281" s="53"/>
      <c r="MN281" s="53"/>
      <c r="MO281" s="53"/>
      <c r="MP281" s="53"/>
      <c r="MQ281" s="53"/>
      <c r="MR281" s="53"/>
      <c r="MS281" s="53"/>
      <c r="MT281" s="53"/>
      <c r="MU281" s="53"/>
      <c r="MV281" s="53"/>
      <c r="MW281" s="53"/>
      <c r="MX281" s="53"/>
      <c r="MY281" s="53"/>
      <c r="MZ281" s="53"/>
      <c r="NA281" s="53"/>
      <c r="NB281" s="53"/>
      <c r="NC281" s="53"/>
      <c r="ND281" s="53"/>
      <c r="NE281" s="53"/>
      <c r="NF281" s="53"/>
      <c r="NG281" s="53"/>
      <c r="NH281" s="53"/>
      <c r="NI281" s="53"/>
      <c r="NJ281" s="53"/>
      <c r="NK281" s="53"/>
      <c r="NL281" s="53"/>
      <c r="NM281" s="53"/>
      <c r="NN281" s="53"/>
      <c r="NO281" s="53"/>
      <c r="NP281" s="53"/>
      <c r="NQ281" s="53"/>
      <c r="NR281" s="53"/>
      <c r="NS281" s="53"/>
      <c r="NT281" s="53"/>
      <c r="NU281" s="53"/>
      <c r="NV281" s="53"/>
      <c r="NW281" s="53"/>
      <c r="NX281" s="53"/>
      <c r="NY281" s="53"/>
      <c r="NZ281" s="53"/>
      <c r="OA281" s="53"/>
      <c r="OB281" s="53"/>
      <c r="OC281" s="53"/>
      <c r="OD281" s="53"/>
      <c r="OE281" s="53"/>
      <c r="OF281" s="53"/>
      <c r="OG281" s="53"/>
      <c r="OH281" s="53"/>
      <c r="OI281" s="53"/>
      <c r="OJ281" s="53"/>
      <c r="OK281" s="53"/>
      <c r="OL281" s="53"/>
      <c r="OM281" s="53"/>
      <c r="ON281" s="53"/>
      <c r="OO281" s="53"/>
      <c r="OP281" s="53"/>
      <c r="OQ281" s="53"/>
      <c r="OR281" s="53"/>
      <c r="OS281" s="53"/>
      <c r="OT281" s="53"/>
      <c r="OU281" s="53"/>
      <c r="OV281" s="53"/>
      <c r="OW281" s="53"/>
      <c r="OX281" s="53"/>
      <c r="OY281" s="53"/>
      <c r="OZ281" s="53"/>
      <c r="PA281" s="53"/>
      <c r="PB281" s="53"/>
      <c r="PC281" s="53"/>
      <c r="PD281" s="53"/>
      <c r="PE281" s="53"/>
      <c r="PF281" s="53"/>
      <c r="PG281" s="53"/>
      <c r="PH281" s="53"/>
      <c r="PI281" s="53"/>
      <c r="PJ281" s="53"/>
      <c r="PK281" s="53"/>
      <c r="PL281" s="53"/>
      <c r="PM281" s="53"/>
      <c r="PN281" s="53"/>
      <c r="PO281" s="53"/>
      <c r="PP281" s="53"/>
      <c r="PQ281" s="53"/>
      <c r="PR281" s="53"/>
      <c r="PS281" s="53"/>
      <c r="PT281" s="53"/>
      <c r="PU281" s="53"/>
      <c r="PV281" s="53"/>
      <c r="PW281" s="53"/>
      <c r="PX281" s="53"/>
      <c r="PY281" s="53"/>
      <c r="PZ281" s="53"/>
      <c r="QA281" s="53"/>
      <c r="QB281" s="53"/>
      <c r="QC281" s="53"/>
      <c r="QD281" s="53"/>
      <c r="QE281" s="53"/>
      <c r="QF281" s="53"/>
      <c r="QG281" s="53"/>
      <c r="QH281" s="53"/>
      <c r="QI281" s="53"/>
      <c r="QJ281" s="53"/>
      <c r="QK281" s="53"/>
      <c r="QL281" s="53"/>
      <c r="QM281" s="53"/>
      <c r="QN281" s="53"/>
      <c r="QO281" s="53"/>
      <c r="QP281" s="53"/>
      <c r="QQ281" s="53"/>
      <c r="QR281" s="53"/>
      <c r="QS281" s="53"/>
      <c r="QT281" s="53"/>
      <c r="QU281" s="53"/>
      <c r="QV281" s="53"/>
      <c r="QW281" s="53"/>
      <c r="QX281" s="53"/>
      <c r="QY281" s="53"/>
      <c r="QZ281" s="53"/>
      <c r="RA281" s="53"/>
      <c r="RB281" s="53"/>
      <c r="RC281" s="53"/>
      <c r="RD281" s="53"/>
      <c r="RE281" s="53"/>
      <c r="RF281" s="53"/>
      <c r="RG281" s="53"/>
      <c r="RH281" s="53"/>
      <c r="RI281" s="53"/>
      <c r="RJ281" s="53"/>
      <c r="RK281" s="53"/>
      <c r="RL281" s="53"/>
      <c r="RM281" s="53"/>
      <c r="RN281" s="53"/>
      <c r="RO281" s="53"/>
      <c r="RP281" s="53"/>
      <c r="RQ281" s="53"/>
      <c r="RR281" s="53"/>
      <c r="RS281" s="53"/>
      <c r="RT281" s="53"/>
      <c r="RU281" s="53"/>
      <c r="RV281" s="53"/>
      <c r="RW281" s="53"/>
      <c r="RX281" s="53"/>
      <c r="RY281" s="53"/>
      <c r="RZ281" s="53"/>
      <c r="SA281" s="53"/>
      <c r="SB281" s="53"/>
      <c r="SC281" s="53"/>
      <c r="SD281" s="53"/>
      <c r="SE281" s="53"/>
      <c r="SF281" s="53"/>
      <c r="SG281" s="53"/>
      <c r="SH281" s="53"/>
      <c r="SI281" s="53"/>
      <c r="SJ281" s="53"/>
      <c r="SK281" s="53"/>
      <c r="SL281" s="53"/>
      <c r="SM281" s="53"/>
      <c r="SN281" s="53"/>
      <c r="SO281" s="53"/>
      <c r="SP281" s="53"/>
      <c r="SQ281" s="53"/>
      <c r="SR281" s="53"/>
      <c r="SS281" s="53"/>
      <c r="ST281" s="53"/>
      <c r="SU281" s="53"/>
      <c r="SV281" s="53"/>
      <c r="SW281" s="53"/>
      <c r="SX281" s="53"/>
      <c r="SY281" s="53"/>
      <c r="SZ281" s="53"/>
      <c r="TA281" s="53"/>
      <c r="TB281" s="53"/>
      <c r="TC281" s="53"/>
      <c r="TD281" s="53"/>
      <c r="TE281" s="53"/>
      <c r="TF281" s="53"/>
      <c r="TG281" s="53"/>
      <c r="TH281" s="53"/>
      <c r="TI281" s="53"/>
      <c r="TJ281" s="53"/>
      <c r="TK281" s="53"/>
      <c r="TL281" s="53"/>
      <c r="TM281" s="53"/>
      <c r="TN281" s="53"/>
      <c r="TO281" s="53"/>
      <c r="TP281" s="53"/>
      <c r="TQ281" s="53"/>
      <c r="TR281" s="53"/>
      <c r="TS281" s="53"/>
      <c r="TT281" s="53"/>
      <c r="TU281" s="53"/>
      <c r="TV281" s="53"/>
      <c r="TW281" s="53"/>
      <c r="TX281" s="53"/>
      <c r="TY281" s="53"/>
      <c r="TZ281" s="53"/>
      <c r="UA281" s="53"/>
      <c r="UB281" s="53"/>
      <c r="UC281" s="53"/>
      <c r="UD281" s="53"/>
      <c r="UE281" s="53"/>
      <c r="UF281" s="53"/>
      <c r="UG281" s="53"/>
      <c r="UH281" s="53"/>
      <c r="UI281" s="53"/>
      <c r="UJ281" s="53"/>
      <c r="UK281" s="53"/>
      <c r="UL281" s="53"/>
      <c r="UM281" s="53"/>
      <c r="UN281" s="53"/>
      <c r="UO281" s="53"/>
      <c r="UP281" s="53"/>
      <c r="UQ281" s="53"/>
      <c r="UR281" s="53"/>
      <c r="US281" s="53"/>
      <c r="UT281" s="53"/>
      <c r="UU281" s="53"/>
      <c r="UV281" s="53"/>
      <c r="UW281" s="53"/>
      <c r="UX281" s="53"/>
      <c r="UY281" s="53"/>
      <c r="UZ281" s="53"/>
      <c r="VA281" s="53"/>
      <c r="VB281" s="53"/>
      <c r="VC281" s="53"/>
      <c r="VD281" s="53"/>
      <c r="VE281" s="53"/>
      <c r="VF281" s="53"/>
      <c r="VG281" s="53"/>
      <c r="VH281" s="53"/>
      <c r="VI281" s="53"/>
      <c r="VJ281" s="53"/>
      <c r="VK281" s="53"/>
      <c r="VL281" s="53"/>
      <c r="VM281" s="53"/>
      <c r="VN281" s="53"/>
      <c r="VO281" s="53"/>
      <c r="VP281" s="53"/>
      <c r="VQ281" s="53"/>
      <c r="VR281" s="53"/>
      <c r="VS281" s="53"/>
      <c r="VT281" s="53"/>
      <c r="VU281" s="53"/>
      <c r="VV281" s="53"/>
      <c r="VW281" s="53"/>
      <c r="VX281" s="53"/>
      <c r="VY281" s="53"/>
      <c r="VZ281" s="53"/>
      <c r="WA281" s="53"/>
      <c r="WB281" s="53"/>
      <c r="WC281" s="53"/>
      <c r="WD281" s="53"/>
      <c r="WE281" s="53"/>
      <c r="WF281" s="53"/>
      <c r="WG281" s="53"/>
      <c r="WH281" s="53"/>
      <c r="WI281" s="53"/>
      <c r="WJ281" s="53"/>
      <c r="WK281" s="53"/>
      <c r="WL281" s="53"/>
      <c r="WM281" s="53"/>
      <c r="WN281" s="53"/>
      <c r="WO281" s="53"/>
      <c r="WP281" s="53"/>
      <c r="WQ281" s="53"/>
      <c r="WR281" s="53"/>
      <c r="WS281" s="53"/>
      <c r="WT281" s="53"/>
      <c r="WU281" s="53"/>
      <c r="WV281" s="53"/>
      <c r="WW281" s="53"/>
      <c r="WX281" s="53"/>
      <c r="WY281" s="53"/>
      <c r="WZ281" s="53"/>
      <c r="XA281" s="53"/>
      <c r="XB281" s="53"/>
      <c r="XC281" s="53"/>
      <c r="XD281" s="53"/>
      <c r="XE281" s="53"/>
      <c r="XF281" s="53"/>
      <c r="XG281" s="53"/>
      <c r="XH281" s="53"/>
      <c r="XI281" s="53"/>
      <c r="XJ281" s="53"/>
      <c r="XK281" s="53"/>
      <c r="XL281" s="53"/>
      <c r="XM281" s="53"/>
      <c r="XN281" s="53"/>
      <c r="XO281" s="53"/>
      <c r="XP281" s="53"/>
      <c r="XQ281" s="53"/>
      <c r="XR281" s="53"/>
      <c r="XS281" s="53"/>
      <c r="XT281" s="53"/>
      <c r="XU281" s="53"/>
      <c r="XV281" s="53"/>
      <c r="XW281" s="53"/>
      <c r="XX281" s="53"/>
      <c r="XY281" s="53"/>
      <c r="XZ281" s="53"/>
      <c r="YA281" s="53"/>
      <c r="YB281" s="53"/>
      <c r="YC281" s="53"/>
      <c r="YD281" s="53"/>
      <c r="YE281" s="53"/>
      <c r="YF281" s="53"/>
      <c r="YG281" s="53"/>
      <c r="YH281" s="53"/>
      <c r="YI281" s="53"/>
      <c r="YJ281" s="53"/>
      <c r="YK281" s="53"/>
      <c r="YL281" s="53"/>
      <c r="YM281" s="53"/>
      <c r="YN281" s="53"/>
      <c r="YO281" s="53"/>
      <c r="YP281" s="53"/>
      <c r="YQ281" s="53"/>
      <c r="YR281" s="53"/>
      <c r="YS281" s="53"/>
      <c r="YT281" s="53"/>
      <c r="YU281" s="53"/>
      <c r="YV281" s="53"/>
      <c r="YW281" s="53"/>
      <c r="YX281" s="53"/>
      <c r="YY281" s="53"/>
      <c r="YZ281" s="53"/>
      <c r="ZA281" s="53"/>
      <c r="ZB281" s="53"/>
      <c r="ZC281" s="53"/>
      <c r="ZD281" s="53"/>
      <c r="ZE281" s="53"/>
      <c r="ZF281" s="53"/>
      <c r="ZG281" s="53"/>
      <c r="ZH281" s="53"/>
      <c r="ZI281" s="53"/>
      <c r="ZJ281" s="53"/>
      <c r="ZK281" s="53"/>
      <c r="ZL281" s="53"/>
      <c r="ZM281" s="53"/>
      <c r="ZN281" s="53"/>
      <c r="ZO281" s="53"/>
      <c r="ZP281" s="53"/>
      <c r="ZQ281" s="53"/>
      <c r="ZR281" s="53"/>
      <c r="ZS281" s="53"/>
      <c r="ZT281" s="53"/>
      <c r="ZU281" s="53"/>
      <c r="ZV281" s="53"/>
      <c r="ZW281" s="53"/>
      <c r="ZX281" s="53"/>
      <c r="ZY281" s="53"/>
      <c r="ZZ281" s="53"/>
      <c r="AAA281" s="53"/>
      <c r="AAB281" s="53"/>
      <c r="AAC281" s="53"/>
      <c r="AAD281" s="53"/>
      <c r="AAE281" s="53"/>
      <c r="AAF281" s="53"/>
      <c r="AAG281" s="53"/>
      <c r="AAH281" s="53"/>
      <c r="AAI281" s="53"/>
      <c r="AAJ281" s="53"/>
      <c r="AAK281" s="53"/>
      <c r="AAL281" s="53"/>
      <c r="AAM281" s="53"/>
      <c r="AAN281" s="53"/>
      <c r="AAO281" s="53"/>
      <c r="AAP281" s="53"/>
      <c r="AAQ281" s="53"/>
      <c r="AAR281" s="53"/>
      <c r="AAS281" s="53"/>
      <c r="AAT281" s="53"/>
      <c r="AAU281" s="53"/>
      <c r="AAV281" s="53"/>
      <c r="AAW281" s="53"/>
      <c r="AAX281" s="53"/>
      <c r="AAY281" s="53"/>
      <c r="AAZ281" s="53"/>
      <c r="ABA281" s="53"/>
      <c r="ABB281" s="53"/>
      <c r="ABC281" s="53"/>
      <c r="ABD281" s="53"/>
      <c r="ABE281" s="53"/>
      <c r="ABF281" s="53"/>
      <c r="ABG281" s="53"/>
      <c r="ABH281" s="53"/>
      <c r="ABI281" s="53"/>
      <c r="ABJ281" s="53"/>
      <c r="ABK281" s="53"/>
      <c r="ABL281" s="53"/>
      <c r="ABM281" s="53"/>
      <c r="ABN281" s="53"/>
      <c r="ABO281" s="53"/>
      <c r="ABP281" s="53"/>
      <c r="ABQ281" s="53"/>
      <c r="ABR281" s="53"/>
      <c r="ABS281" s="53"/>
      <c r="ABT281" s="53"/>
      <c r="ABU281" s="53"/>
      <c r="ABV281" s="53"/>
      <c r="ABW281" s="53"/>
      <c r="ABX281" s="53"/>
      <c r="ABY281" s="53"/>
      <c r="ABZ281" s="53"/>
      <c r="ACA281" s="53"/>
      <c r="ACB281" s="53"/>
      <c r="ACC281" s="53"/>
      <c r="ACD281" s="53"/>
      <c r="ACE281" s="53"/>
      <c r="ACF281" s="53"/>
      <c r="ACG281" s="53"/>
      <c r="ACH281" s="53"/>
      <c r="ACI281" s="53"/>
      <c r="ACJ281" s="53"/>
      <c r="ACK281" s="53"/>
      <c r="ACL281" s="53"/>
      <c r="ACM281" s="53"/>
      <c r="ACN281" s="53"/>
      <c r="ACO281" s="53"/>
      <c r="ACP281" s="53"/>
      <c r="ACQ281" s="53"/>
      <c r="ACR281" s="53"/>
      <c r="ACS281" s="53"/>
      <c r="ACT281" s="53"/>
      <c r="ACU281" s="53"/>
      <c r="ACV281" s="53"/>
      <c r="ACW281" s="53"/>
      <c r="ACX281" s="53"/>
      <c r="ACY281" s="53"/>
      <c r="ACZ281" s="53"/>
      <c r="ADA281" s="53"/>
      <c r="ADB281" s="53"/>
      <c r="ADC281" s="53"/>
      <c r="ADD281" s="53"/>
      <c r="ADE281" s="53"/>
      <c r="ADF281" s="53"/>
      <c r="ADG281" s="53"/>
      <c r="ADH281" s="53"/>
      <c r="ADI281" s="53"/>
      <c r="ADJ281" s="53"/>
      <c r="ADK281" s="53"/>
      <c r="ADL281" s="53"/>
      <c r="ADM281" s="53"/>
      <c r="ADN281" s="53"/>
      <c r="ADO281" s="53"/>
      <c r="ADP281" s="53"/>
      <c r="ADQ281" s="53"/>
      <c r="ADR281" s="53"/>
      <c r="ADS281" s="53"/>
      <c r="ADT281" s="53"/>
      <c r="ADU281" s="53"/>
      <c r="ADV281" s="53"/>
      <c r="ADW281" s="53"/>
      <c r="ADX281" s="53"/>
      <c r="ADY281" s="53"/>
      <c r="ADZ281" s="53"/>
      <c r="AEA281" s="53"/>
      <c r="AEB281" s="53"/>
      <c r="AEC281" s="53"/>
      <c r="AED281" s="53"/>
      <c r="AEE281" s="53"/>
      <c r="AEF281" s="53"/>
      <c r="AEG281" s="53"/>
      <c r="AEH281" s="53"/>
      <c r="AEI281" s="53"/>
      <c r="AEJ281" s="53"/>
      <c r="AEK281" s="53"/>
      <c r="AEL281" s="53"/>
      <c r="AEM281" s="53"/>
      <c r="AEN281" s="53"/>
      <c r="AEO281" s="53"/>
      <c r="AEP281" s="53"/>
      <c r="AEQ281" s="53"/>
      <c r="AER281" s="53"/>
      <c r="AES281" s="53"/>
      <c r="AET281" s="53"/>
      <c r="AEU281" s="53"/>
      <c r="AEV281" s="53"/>
      <c r="AEW281" s="53"/>
      <c r="AEX281" s="53"/>
      <c r="AEY281" s="53"/>
      <c r="AEZ281" s="53"/>
      <c r="AFA281" s="53"/>
      <c r="AFB281" s="53"/>
      <c r="AFC281" s="53"/>
      <c r="AFD281" s="53"/>
      <c r="AFE281" s="53"/>
      <c r="AFF281" s="53"/>
      <c r="AFG281" s="53"/>
      <c r="AFH281" s="53"/>
      <c r="AFI281" s="53"/>
      <c r="AFJ281" s="53"/>
      <c r="AFK281" s="53"/>
      <c r="AFL281" s="53"/>
      <c r="AFM281" s="53"/>
      <c r="AFN281" s="53"/>
      <c r="AFO281" s="53"/>
      <c r="AFP281" s="53"/>
      <c r="AFQ281" s="53"/>
      <c r="AFR281" s="53"/>
      <c r="AFS281" s="53"/>
      <c r="AFT281" s="53"/>
      <c r="AFU281" s="53"/>
      <c r="AFV281" s="53"/>
      <c r="AFW281" s="53"/>
      <c r="AFX281" s="53"/>
      <c r="AFY281" s="53"/>
      <c r="AFZ281" s="53"/>
      <c r="AGA281" s="53"/>
      <c r="AGB281" s="53"/>
      <c r="AGC281" s="53"/>
      <c r="AGD281" s="53"/>
      <c r="AGE281" s="53"/>
      <c r="AGF281" s="53"/>
      <c r="AGG281" s="53"/>
      <c r="AGH281" s="53"/>
      <c r="AGI281" s="53"/>
      <c r="AGJ281" s="53"/>
      <c r="AGK281" s="53"/>
      <c r="AGL281" s="53"/>
      <c r="AGM281" s="53"/>
      <c r="AGN281" s="53"/>
      <c r="AGO281" s="53"/>
      <c r="AGP281" s="53"/>
      <c r="AGQ281" s="53"/>
      <c r="AGR281" s="53"/>
      <c r="AGS281" s="53"/>
      <c r="AGT281" s="53"/>
      <c r="AGU281" s="53"/>
      <c r="AGV281" s="53"/>
      <c r="AGW281" s="53"/>
      <c r="AGX281" s="53"/>
      <c r="AGY281" s="53"/>
      <c r="AGZ281" s="53"/>
      <c r="AHA281" s="53"/>
      <c r="AHB281" s="53"/>
      <c r="AHC281" s="53"/>
      <c r="AHD281" s="53"/>
      <c r="AHE281" s="53"/>
      <c r="AHF281" s="53"/>
      <c r="AHG281" s="53"/>
      <c r="AHH281" s="53"/>
      <c r="AHI281" s="53"/>
      <c r="AHJ281" s="53"/>
      <c r="AHK281" s="53"/>
      <c r="AHL281" s="53"/>
      <c r="AHM281" s="53"/>
      <c r="AHN281" s="53"/>
      <c r="AHO281" s="53"/>
      <c r="AHP281" s="53"/>
      <c r="AHQ281" s="53"/>
      <c r="AHR281" s="53"/>
      <c r="AHS281" s="53"/>
      <c r="AHT281" s="53"/>
      <c r="AHU281" s="53"/>
      <c r="AHV281" s="53"/>
      <c r="AHW281" s="53"/>
      <c r="AHX281" s="53"/>
      <c r="AHY281" s="53"/>
      <c r="AHZ281" s="53"/>
      <c r="AIA281" s="53"/>
      <c r="AIB281" s="53"/>
      <c r="AIC281" s="53"/>
      <c r="AID281" s="53"/>
      <c r="AIE281" s="53"/>
      <c r="AIF281" s="53"/>
      <c r="AIG281" s="53"/>
      <c r="AIH281" s="53"/>
      <c r="AII281" s="53"/>
      <c r="AIJ281" s="53"/>
      <c r="AIK281" s="53"/>
      <c r="AIL281" s="53"/>
      <c r="AIM281" s="53"/>
      <c r="AIN281" s="53"/>
      <c r="AIO281" s="53"/>
      <c r="AIP281" s="53"/>
      <c r="AIQ281" s="53"/>
      <c r="AIR281" s="53"/>
      <c r="AIS281" s="53"/>
      <c r="AIT281" s="53"/>
      <c r="AIU281" s="53"/>
      <c r="AIV281" s="53"/>
      <c r="AIW281" s="53"/>
      <c r="AIX281" s="53"/>
      <c r="AIY281" s="53"/>
      <c r="AIZ281" s="53"/>
      <c r="AJA281" s="53"/>
      <c r="AJB281" s="53"/>
      <c r="AJC281" s="53"/>
      <c r="AJD281" s="53"/>
      <c r="AJE281" s="53"/>
      <c r="AJF281" s="53"/>
      <c r="AJG281" s="53"/>
      <c r="AJH281" s="53"/>
      <c r="AJI281" s="53"/>
      <c r="AJJ281" s="53"/>
      <c r="AJK281" s="53"/>
      <c r="AJL281" s="53"/>
      <c r="AJM281" s="53"/>
      <c r="AJN281" s="53"/>
      <c r="AJO281" s="53"/>
      <c r="AJP281" s="53"/>
      <c r="AJQ281" s="53"/>
      <c r="AJR281" s="53"/>
      <c r="AJS281" s="53"/>
      <c r="AJT281" s="53"/>
      <c r="AJU281" s="53"/>
      <c r="AJV281" s="53"/>
      <c r="AJW281" s="53"/>
      <c r="AJX281" s="53"/>
      <c r="AJY281" s="53"/>
      <c r="AJZ281" s="53"/>
      <c r="AKA281" s="53"/>
      <c r="AKB281" s="53"/>
      <c r="AKC281" s="53"/>
      <c r="AKD281" s="53"/>
      <c r="AKE281" s="53"/>
      <c r="AKF281" s="53"/>
      <c r="AKG281" s="53"/>
      <c r="AKH281" s="53"/>
      <c r="AKI281" s="53"/>
      <c r="AKJ281" s="53"/>
      <c r="AKK281" s="53"/>
      <c r="AKL281" s="53"/>
      <c r="AKM281" s="53"/>
      <c r="AKN281" s="53"/>
      <c r="AKO281" s="53"/>
      <c r="AKP281" s="53"/>
      <c r="AKQ281" s="53"/>
      <c r="AKR281" s="53"/>
      <c r="AKS281" s="53"/>
      <c r="AKT281" s="53"/>
      <c r="AKU281" s="53"/>
      <c r="AKV281" s="53"/>
      <c r="AKW281" s="53"/>
      <c r="AKX281" s="53"/>
      <c r="AKY281" s="53"/>
      <c r="AKZ281" s="53"/>
      <c r="ALA281" s="53"/>
      <c r="ALB281" s="53"/>
      <c r="ALC281" s="53"/>
      <c r="ALD281" s="53"/>
      <c r="ALE281" s="53"/>
      <c r="ALF281" s="53"/>
      <c r="ALG281" s="53"/>
      <c r="ALH281" s="53"/>
      <c r="ALI281" s="53"/>
      <c r="ALJ281" s="53"/>
      <c r="ALK281" s="53"/>
      <c r="ALL281" s="53"/>
      <c r="ALM281" s="53"/>
      <c r="ALN281" s="53"/>
      <c r="ALO281" s="53"/>
      <c r="ALP281" s="53"/>
      <c r="ALQ281" s="53"/>
      <c r="ALR281" s="53"/>
      <c r="ALS281" s="53"/>
      <c r="ALT281" s="53"/>
      <c r="ALU281" s="53"/>
      <c r="ALV281" s="53"/>
      <c r="ALW281" s="53"/>
      <c r="ALX281" s="53"/>
      <c r="ALY281" s="53"/>
      <c r="ALZ281" s="53"/>
      <c r="AMA281" s="53"/>
      <c r="AMB281" s="53"/>
      <c r="AMC281" s="53"/>
      <c r="AMD281" s="53"/>
      <c r="AME281" s="53"/>
      <c r="AMF281" s="53"/>
      <c r="AMG281" s="53"/>
      <c r="AMH281" s="53"/>
      <c r="AMI281" s="53"/>
    </row>
    <row r="282" spans="1:1023" s="71" customFormat="1">
      <c r="A282" s="53" t="s">
        <v>119</v>
      </c>
      <c r="B282" s="81">
        <v>1999</v>
      </c>
      <c r="C282" s="63" t="s">
        <v>214</v>
      </c>
      <c r="D282" s="81">
        <v>645</v>
      </c>
      <c r="E282" s="98" t="s">
        <v>264</v>
      </c>
      <c r="F282" s="23">
        <v>1102</v>
      </c>
      <c r="G282" s="33" t="s">
        <v>155</v>
      </c>
      <c r="H282" s="33" t="s">
        <v>157</v>
      </c>
      <c r="I282" s="101">
        <v>1</v>
      </c>
      <c r="J282" s="23">
        <v>5</v>
      </c>
      <c r="K282" s="23">
        <v>5</v>
      </c>
      <c r="L282" s="23">
        <v>144</v>
      </c>
      <c r="M282" s="63">
        <v>3000</v>
      </c>
      <c r="N282" s="23">
        <v>51000</v>
      </c>
      <c r="O282" s="63">
        <v>3000000</v>
      </c>
      <c r="P282" s="75">
        <f t="shared" si="76"/>
        <v>0.1</v>
      </c>
      <c r="Q282" s="75">
        <f t="shared" si="77"/>
        <v>1.7000000000000002</v>
      </c>
      <c r="R282" s="23">
        <v>0</v>
      </c>
      <c r="S282" s="23">
        <v>1</v>
      </c>
      <c r="T282" s="23">
        <v>1</v>
      </c>
      <c r="U282" s="23">
        <v>-1</v>
      </c>
      <c r="V282" s="23">
        <v>0</v>
      </c>
      <c r="W282" s="23">
        <v>0</v>
      </c>
      <c r="X282" s="67">
        <f t="shared" si="58"/>
        <v>0.16666666666666666</v>
      </c>
      <c r="Y282" s="23">
        <v>-1</v>
      </c>
      <c r="Z282" s="23">
        <v>0</v>
      </c>
      <c r="AA282" s="53">
        <v>0</v>
      </c>
      <c r="AB282" s="54" t="s">
        <v>69</v>
      </c>
      <c r="AC282" s="23">
        <v>0</v>
      </c>
      <c r="AD282" s="23">
        <v>0</v>
      </c>
      <c r="AE282" s="23">
        <v>-1</v>
      </c>
      <c r="AF282" s="23">
        <v>0</v>
      </c>
      <c r="AG282" s="63" t="s">
        <v>33</v>
      </c>
      <c r="AH282" s="67">
        <f t="shared" si="59"/>
        <v>-0.2857142857142857</v>
      </c>
      <c r="AI282" s="67">
        <f t="shared" si="60"/>
        <v>-5.9523809523809521E-2</v>
      </c>
      <c r="AJ282" s="66">
        <v>642</v>
      </c>
      <c r="AK282" s="63">
        <v>0</v>
      </c>
      <c r="AL282" s="62" t="s">
        <v>33</v>
      </c>
      <c r="AM282" s="62" t="s">
        <v>33</v>
      </c>
      <c r="AN282" s="63">
        <v>0</v>
      </c>
      <c r="AO282" s="23" t="s">
        <v>33</v>
      </c>
      <c r="AP282" s="63">
        <v>0</v>
      </c>
      <c r="AQ282" s="63">
        <v>0</v>
      </c>
      <c r="AR282" s="63">
        <v>-1</v>
      </c>
      <c r="AS282" s="63">
        <v>-1</v>
      </c>
      <c r="AT282" s="23" t="s">
        <v>33</v>
      </c>
      <c r="AU282" s="23" t="s">
        <v>33</v>
      </c>
      <c r="AV282" s="62" t="s">
        <v>33</v>
      </c>
      <c r="AW282" s="62" t="s">
        <v>33</v>
      </c>
      <c r="AX282" s="63">
        <v>1</v>
      </c>
      <c r="AY282" s="62" t="s">
        <v>33</v>
      </c>
      <c r="AZ282" s="67">
        <f t="shared" si="64"/>
        <v>-0.14285714285714285</v>
      </c>
      <c r="BA282" s="63">
        <v>1</v>
      </c>
      <c r="BB282" s="55" t="s">
        <v>120</v>
      </c>
      <c r="BC282" s="23">
        <f t="shared" ref="BC282:BC285" si="88">BC281+12</f>
        <v>24</v>
      </c>
      <c r="BD282" s="23">
        <v>1</v>
      </c>
      <c r="BE282" s="55" t="s">
        <v>120</v>
      </c>
      <c r="BF282" s="23">
        <f t="shared" ref="BF282:BF285" si="89">BF281+12</f>
        <v>24</v>
      </c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3"/>
      <c r="BS282" s="53"/>
      <c r="BT282" s="53"/>
      <c r="BU282" s="53"/>
      <c r="BV282" s="53"/>
      <c r="BW282" s="53"/>
      <c r="BX282" s="53"/>
      <c r="BY282" s="53"/>
      <c r="BZ282" s="53"/>
      <c r="CA282" s="53"/>
      <c r="CB282" s="53"/>
      <c r="CC282" s="53"/>
      <c r="CD282" s="53"/>
      <c r="CE282" s="53"/>
      <c r="CF282" s="53"/>
      <c r="CG282" s="53"/>
      <c r="CH282" s="53"/>
      <c r="CI282" s="53"/>
      <c r="CJ282" s="53"/>
      <c r="CK282" s="53"/>
      <c r="CL282" s="53"/>
      <c r="CM282" s="53"/>
      <c r="CN282" s="53"/>
      <c r="CO282" s="53"/>
      <c r="CP282" s="53"/>
      <c r="CQ282" s="53"/>
      <c r="CR282" s="53"/>
      <c r="CS282" s="53"/>
      <c r="CT282" s="53"/>
      <c r="CU282" s="53"/>
      <c r="CV282" s="53"/>
      <c r="CW282" s="53"/>
      <c r="CX282" s="53"/>
      <c r="CY282" s="53"/>
      <c r="CZ282" s="53"/>
      <c r="DA282" s="53"/>
      <c r="DB282" s="53"/>
      <c r="DC282" s="53"/>
      <c r="DD282" s="53"/>
      <c r="DE282" s="53"/>
      <c r="DF282" s="53"/>
      <c r="DG282" s="53"/>
      <c r="DH282" s="53"/>
      <c r="DI282" s="53"/>
      <c r="DJ282" s="53"/>
      <c r="DK282" s="53"/>
      <c r="DL282" s="53"/>
      <c r="DM282" s="53"/>
      <c r="DN282" s="53"/>
      <c r="DO282" s="53"/>
      <c r="DP282" s="53"/>
      <c r="DQ282" s="53"/>
      <c r="DR282" s="53"/>
      <c r="DS282" s="53"/>
      <c r="DT282" s="53"/>
      <c r="DU282" s="53"/>
      <c r="DV282" s="53"/>
      <c r="DW282" s="53"/>
      <c r="DX282" s="53"/>
      <c r="DY282" s="53"/>
      <c r="DZ282" s="53"/>
      <c r="EA282" s="53"/>
      <c r="EB282" s="53"/>
      <c r="EC282" s="53"/>
      <c r="ED282" s="53"/>
      <c r="EE282" s="53"/>
      <c r="EF282" s="53"/>
      <c r="EG282" s="53"/>
      <c r="EH282" s="53"/>
      <c r="EI282" s="53"/>
      <c r="EJ282" s="53"/>
      <c r="EK282" s="53"/>
      <c r="EL282" s="53"/>
      <c r="EM282" s="53"/>
      <c r="EN282" s="53"/>
      <c r="EO282" s="53"/>
      <c r="EP282" s="53"/>
      <c r="EQ282" s="53"/>
      <c r="ER282" s="53"/>
      <c r="ES282" s="53"/>
      <c r="ET282" s="53"/>
      <c r="EU282" s="53"/>
      <c r="EV282" s="53"/>
      <c r="EW282" s="53"/>
      <c r="EX282" s="53"/>
      <c r="EY282" s="53"/>
      <c r="EZ282" s="53"/>
      <c r="FA282" s="53"/>
      <c r="FB282" s="53"/>
      <c r="FC282" s="53"/>
      <c r="FD282" s="53"/>
      <c r="FE282" s="53"/>
      <c r="FF282" s="53"/>
      <c r="FG282" s="53"/>
      <c r="FH282" s="53"/>
      <c r="FI282" s="53"/>
      <c r="FJ282" s="53"/>
      <c r="FK282" s="53"/>
      <c r="FL282" s="53"/>
      <c r="FM282" s="53"/>
      <c r="FN282" s="53"/>
      <c r="FO282" s="53"/>
      <c r="FP282" s="53"/>
      <c r="FQ282" s="53"/>
      <c r="FR282" s="53"/>
      <c r="FS282" s="53"/>
      <c r="FT282" s="53"/>
      <c r="FU282" s="53"/>
      <c r="FV282" s="53"/>
      <c r="FW282" s="53"/>
      <c r="FX282" s="53"/>
      <c r="FY282" s="53"/>
      <c r="FZ282" s="53"/>
      <c r="GA282" s="53"/>
      <c r="GB282" s="53"/>
      <c r="GC282" s="53"/>
      <c r="GD282" s="53"/>
      <c r="GE282" s="53"/>
      <c r="GF282" s="53"/>
      <c r="GG282" s="53"/>
      <c r="GH282" s="53"/>
      <c r="GI282" s="53"/>
      <c r="GJ282" s="53"/>
      <c r="GK282" s="53"/>
      <c r="GL282" s="53"/>
      <c r="GM282" s="53"/>
      <c r="GN282" s="53"/>
      <c r="GO282" s="53"/>
      <c r="GP282" s="53"/>
      <c r="GQ282" s="53"/>
      <c r="GR282" s="53"/>
      <c r="GS282" s="53"/>
      <c r="GT282" s="53"/>
      <c r="GU282" s="53"/>
      <c r="GV282" s="53"/>
      <c r="GW282" s="53"/>
      <c r="GX282" s="53"/>
      <c r="GY282" s="53"/>
      <c r="GZ282" s="53"/>
      <c r="HA282" s="53"/>
      <c r="HB282" s="53"/>
      <c r="HC282" s="53"/>
      <c r="HD282" s="53"/>
      <c r="HE282" s="53"/>
      <c r="HF282" s="53"/>
      <c r="HG282" s="53"/>
      <c r="HH282" s="53"/>
      <c r="HI282" s="53"/>
      <c r="HJ282" s="53"/>
      <c r="HK282" s="53"/>
      <c r="HL282" s="53"/>
      <c r="HM282" s="53"/>
      <c r="HN282" s="53"/>
      <c r="HO282" s="53"/>
      <c r="HP282" s="53"/>
      <c r="HQ282" s="53"/>
      <c r="HR282" s="53"/>
      <c r="HS282" s="53"/>
      <c r="HT282" s="53"/>
      <c r="HU282" s="53"/>
      <c r="HV282" s="53"/>
      <c r="HW282" s="53"/>
      <c r="HX282" s="53"/>
      <c r="HY282" s="53"/>
      <c r="HZ282" s="53"/>
      <c r="IA282" s="53"/>
      <c r="IB282" s="53"/>
      <c r="IC282" s="53"/>
      <c r="ID282" s="53"/>
      <c r="IE282" s="53"/>
      <c r="IF282" s="53"/>
      <c r="IG282" s="53"/>
      <c r="IH282" s="53"/>
      <c r="II282" s="53"/>
      <c r="IJ282" s="53"/>
      <c r="IK282" s="53"/>
      <c r="IL282" s="53"/>
      <c r="IM282" s="53"/>
      <c r="IN282" s="53"/>
      <c r="IO282" s="53"/>
      <c r="IP282" s="53"/>
      <c r="IQ282" s="53"/>
      <c r="IR282" s="53"/>
      <c r="IS282" s="53"/>
      <c r="IT282" s="53"/>
      <c r="IU282" s="53"/>
      <c r="IV282" s="53"/>
      <c r="IW282" s="53"/>
      <c r="IX282" s="53"/>
      <c r="IY282" s="53"/>
      <c r="IZ282" s="53"/>
      <c r="JA282" s="53"/>
      <c r="JB282" s="53"/>
      <c r="JC282" s="53"/>
      <c r="JD282" s="53"/>
      <c r="JE282" s="53"/>
      <c r="JF282" s="53"/>
      <c r="JG282" s="53"/>
      <c r="JH282" s="53"/>
      <c r="JI282" s="53"/>
      <c r="JJ282" s="53"/>
      <c r="JK282" s="53"/>
      <c r="JL282" s="53"/>
      <c r="JM282" s="53"/>
      <c r="JN282" s="53"/>
      <c r="JO282" s="53"/>
      <c r="JP282" s="53"/>
      <c r="JQ282" s="53"/>
      <c r="JR282" s="53"/>
      <c r="JS282" s="53"/>
      <c r="JT282" s="53"/>
      <c r="JU282" s="53"/>
      <c r="JV282" s="53"/>
      <c r="JW282" s="53"/>
      <c r="JX282" s="53"/>
      <c r="JY282" s="53"/>
      <c r="JZ282" s="53"/>
      <c r="KA282" s="53"/>
      <c r="KB282" s="53"/>
      <c r="KC282" s="53"/>
      <c r="KD282" s="53"/>
      <c r="KE282" s="53"/>
      <c r="KF282" s="53"/>
      <c r="KG282" s="53"/>
      <c r="KH282" s="53"/>
      <c r="KI282" s="53"/>
      <c r="KJ282" s="53"/>
      <c r="KK282" s="53"/>
      <c r="KL282" s="53"/>
      <c r="KM282" s="53"/>
      <c r="KN282" s="53"/>
      <c r="KO282" s="53"/>
      <c r="KP282" s="53"/>
      <c r="KQ282" s="53"/>
      <c r="KR282" s="53"/>
      <c r="KS282" s="53"/>
      <c r="KT282" s="53"/>
      <c r="KU282" s="53"/>
      <c r="KV282" s="53"/>
      <c r="KW282" s="53"/>
      <c r="KX282" s="53"/>
      <c r="KY282" s="53"/>
      <c r="KZ282" s="53"/>
      <c r="LA282" s="53"/>
      <c r="LB282" s="53"/>
      <c r="LC282" s="53"/>
      <c r="LD282" s="53"/>
      <c r="LE282" s="53"/>
      <c r="LF282" s="53"/>
      <c r="LG282" s="53"/>
      <c r="LH282" s="53"/>
      <c r="LI282" s="53"/>
      <c r="LJ282" s="53"/>
      <c r="LK282" s="53"/>
      <c r="LL282" s="53"/>
      <c r="LM282" s="53"/>
      <c r="LN282" s="53"/>
      <c r="LO282" s="53"/>
      <c r="LP282" s="53"/>
      <c r="LQ282" s="53"/>
      <c r="LR282" s="53"/>
      <c r="LS282" s="53"/>
      <c r="LT282" s="53"/>
      <c r="LU282" s="53"/>
      <c r="LV282" s="53"/>
      <c r="LW282" s="53"/>
      <c r="LX282" s="53"/>
      <c r="LY282" s="53"/>
      <c r="LZ282" s="53"/>
      <c r="MA282" s="53"/>
      <c r="MB282" s="53"/>
      <c r="MC282" s="53"/>
      <c r="MD282" s="53"/>
      <c r="ME282" s="53"/>
      <c r="MF282" s="53"/>
      <c r="MG282" s="53"/>
      <c r="MH282" s="53"/>
      <c r="MI282" s="53"/>
      <c r="MJ282" s="53"/>
      <c r="MK282" s="53"/>
      <c r="ML282" s="53"/>
      <c r="MM282" s="53"/>
      <c r="MN282" s="53"/>
      <c r="MO282" s="53"/>
      <c r="MP282" s="53"/>
      <c r="MQ282" s="53"/>
      <c r="MR282" s="53"/>
      <c r="MS282" s="53"/>
      <c r="MT282" s="53"/>
      <c r="MU282" s="53"/>
      <c r="MV282" s="53"/>
      <c r="MW282" s="53"/>
      <c r="MX282" s="53"/>
      <c r="MY282" s="53"/>
      <c r="MZ282" s="53"/>
      <c r="NA282" s="53"/>
      <c r="NB282" s="53"/>
      <c r="NC282" s="53"/>
      <c r="ND282" s="53"/>
      <c r="NE282" s="53"/>
      <c r="NF282" s="53"/>
      <c r="NG282" s="53"/>
      <c r="NH282" s="53"/>
      <c r="NI282" s="53"/>
      <c r="NJ282" s="53"/>
      <c r="NK282" s="53"/>
      <c r="NL282" s="53"/>
      <c r="NM282" s="53"/>
      <c r="NN282" s="53"/>
      <c r="NO282" s="53"/>
      <c r="NP282" s="53"/>
      <c r="NQ282" s="53"/>
      <c r="NR282" s="53"/>
      <c r="NS282" s="53"/>
      <c r="NT282" s="53"/>
      <c r="NU282" s="53"/>
      <c r="NV282" s="53"/>
      <c r="NW282" s="53"/>
      <c r="NX282" s="53"/>
      <c r="NY282" s="53"/>
      <c r="NZ282" s="53"/>
      <c r="OA282" s="53"/>
      <c r="OB282" s="53"/>
      <c r="OC282" s="53"/>
      <c r="OD282" s="53"/>
      <c r="OE282" s="53"/>
      <c r="OF282" s="53"/>
      <c r="OG282" s="53"/>
      <c r="OH282" s="53"/>
      <c r="OI282" s="53"/>
      <c r="OJ282" s="53"/>
      <c r="OK282" s="53"/>
      <c r="OL282" s="53"/>
      <c r="OM282" s="53"/>
      <c r="ON282" s="53"/>
      <c r="OO282" s="53"/>
      <c r="OP282" s="53"/>
      <c r="OQ282" s="53"/>
      <c r="OR282" s="53"/>
      <c r="OS282" s="53"/>
      <c r="OT282" s="53"/>
      <c r="OU282" s="53"/>
      <c r="OV282" s="53"/>
      <c r="OW282" s="53"/>
      <c r="OX282" s="53"/>
      <c r="OY282" s="53"/>
      <c r="OZ282" s="53"/>
      <c r="PA282" s="53"/>
      <c r="PB282" s="53"/>
      <c r="PC282" s="53"/>
      <c r="PD282" s="53"/>
      <c r="PE282" s="53"/>
      <c r="PF282" s="53"/>
      <c r="PG282" s="53"/>
      <c r="PH282" s="53"/>
      <c r="PI282" s="53"/>
      <c r="PJ282" s="53"/>
      <c r="PK282" s="53"/>
      <c r="PL282" s="53"/>
      <c r="PM282" s="53"/>
      <c r="PN282" s="53"/>
      <c r="PO282" s="53"/>
      <c r="PP282" s="53"/>
      <c r="PQ282" s="53"/>
      <c r="PR282" s="53"/>
      <c r="PS282" s="53"/>
      <c r="PT282" s="53"/>
      <c r="PU282" s="53"/>
      <c r="PV282" s="53"/>
      <c r="PW282" s="53"/>
      <c r="PX282" s="53"/>
      <c r="PY282" s="53"/>
      <c r="PZ282" s="53"/>
      <c r="QA282" s="53"/>
      <c r="QB282" s="53"/>
      <c r="QC282" s="53"/>
      <c r="QD282" s="53"/>
      <c r="QE282" s="53"/>
      <c r="QF282" s="53"/>
      <c r="QG282" s="53"/>
      <c r="QH282" s="53"/>
      <c r="QI282" s="53"/>
      <c r="QJ282" s="53"/>
      <c r="QK282" s="53"/>
      <c r="QL282" s="53"/>
      <c r="QM282" s="53"/>
      <c r="QN282" s="53"/>
      <c r="QO282" s="53"/>
      <c r="QP282" s="53"/>
      <c r="QQ282" s="53"/>
      <c r="QR282" s="53"/>
      <c r="QS282" s="53"/>
      <c r="QT282" s="53"/>
      <c r="QU282" s="53"/>
      <c r="QV282" s="53"/>
      <c r="QW282" s="53"/>
      <c r="QX282" s="53"/>
      <c r="QY282" s="53"/>
      <c r="QZ282" s="53"/>
      <c r="RA282" s="53"/>
      <c r="RB282" s="53"/>
      <c r="RC282" s="53"/>
      <c r="RD282" s="53"/>
      <c r="RE282" s="53"/>
      <c r="RF282" s="53"/>
      <c r="RG282" s="53"/>
      <c r="RH282" s="53"/>
      <c r="RI282" s="53"/>
      <c r="RJ282" s="53"/>
      <c r="RK282" s="53"/>
      <c r="RL282" s="53"/>
      <c r="RM282" s="53"/>
      <c r="RN282" s="53"/>
      <c r="RO282" s="53"/>
      <c r="RP282" s="53"/>
      <c r="RQ282" s="53"/>
      <c r="RR282" s="53"/>
      <c r="RS282" s="53"/>
      <c r="RT282" s="53"/>
      <c r="RU282" s="53"/>
      <c r="RV282" s="53"/>
      <c r="RW282" s="53"/>
      <c r="RX282" s="53"/>
      <c r="RY282" s="53"/>
      <c r="RZ282" s="53"/>
      <c r="SA282" s="53"/>
      <c r="SB282" s="53"/>
      <c r="SC282" s="53"/>
      <c r="SD282" s="53"/>
      <c r="SE282" s="53"/>
      <c r="SF282" s="53"/>
      <c r="SG282" s="53"/>
      <c r="SH282" s="53"/>
      <c r="SI282" s="53"/>
      <c r="SJ282" s="53"/>
      <c r="SK282" s="53"/>
      <c r="SL282" s="53"/>
      <c r="SM282" s="53"/>
      <c r="SN282" s="53"/>
      <c r="SO282" s="53"/>
      <c r="SP282" s="53"/>
      <c r="SQ282" s="53"/>
      <c r="SR282" s="53"/>
      <c r="SS282" s="53"/>
      <c r="ST282" s="53"/>
      <c r="SU282" s="53"/>
      <c r="SV282" s="53"/>
      <c r="SW282" s="53"/>
      <c r="SX282" s="53"/>
      <c r="SY282" s="53"/>
      <c r="SZ282" s="53"/>
      <c r="TA282" s="53"/>
      <c r="TB282" s="53"/>
      <c r="TC282" s="53"/>
      <c r="TD282" s="53"/>
      <c r="TE282" s="53"/>
      <c r="TF282" s="53"/>
      <c r="TG282" s="53"/>
      <c r="TH282" s="53"/>
      <c r="TI282" s="53"/>
      <c r="TJ282" s="53"/>
      <c r="TK282" s="53"/>
      <c r="TL282" s="53"/>
      <c r="TM282" s="53"/>
      <c r="TN282" s="53"/>
      <c r="TO282" s="53"/>
      <c r="TP282" s="53"/>
      <c r="TQ282" s="53"/>
      <c r="TR282" s="53"/>
      <c r="TS282" s="53"/>
      <c r="TT282" s="53"/>
      <c r="TU282" s="53"/>
      <c r="TV282" s="53"/>
      <c r="TW282" s="53"/>
      <c r="TX282" s="53"/>
      <c r="TY282" s="53"/>
      <c r="TZ282" s="53"/>
      <c r="UA282" s="53"/>
      <c r="UB282" s="53"/>
      <c r="UC282" s="53"/>
      <c r="UD282" s="53"/>
      <c r="UE282" s="53"/>
      <c r="UF282" s="53"/>
      <c r="UG282" s="53"/>
      <c r="UH282" s="53"/>
      <c r="UI282" s="53"/>
      <c r="UJ282" s="53"/>
      <c r="UK282" s="53"/>
      <c r="UL282" s="53"/>
      <c r="UM282" s="53"/>
      <c r="UN282" s="53"/>
      <c r="UO282" s="53"/>
      <c r="UP282" s="53"/>
      <c r="UQ282" s="53"/>
      <c r="UR282" s="53"/>
      <c r="US282" s="53"/>
      <c r="UT282" s="53"/>
      <c r="UU282" s="53"/>
      <c r="UV282" s="53"/>
      <c r="UW282" s="53"/>
      <c r="UX282" s="53"/>
      <c r="UY282" s="53"/>
      <c r="UZ282" s="53"/>
      <c r="VA282" s="53"/>
      <c r="VB282" s="53"/>
      <c r="VC282" s="53"/>
      <c r="VD282" s="53"/>
      <c r="VE282" s="53"/>
      <c r="VF282" s="53"/>
      <c r="VG282" s="53"/>
      <c r="VH282" s="53"/>
      <c r="VI282" s="53"/>
      <c r="VJ282" s="53"/>
      <c r="VK282" s="53"/>
      <c r="VL282" s="53"/>
      <c r="VM282" s="53"/>
      <c r="VN282" s="53"/>
      <c r="VO282" s="53"/>
      <c r="VP282" s="53"/>
      <c r="VQ282" s="53"/>
      <c r="VR282" s="53"/>
      <c r="VS282" s="53"/>
      <c r="VT282" s="53"/>
      <c r="VU282" s="53"/>
      <c r="VV282" s="53"/>
      <c r="VW282" s="53"/>
      <c r="VX282" s="53"/>
      <c r="VY282" s="53"/>
      <c r="VZ282" s="53"/>
      <c r="WA282" s="53"/>
      <c r="WB282" s="53"/>
      <c r="WC282" s="53"/>
      <c r="WD282" s="53"/>
      <c r="WE282" s="53"/>
      <c r="WF282" s="53"/>
      <c r="WG282" s="53"/>
      <c r="WH282" s="53"/>
      <c r="WI282" s="53"/>
      <c r="WJ282" s="53"/>
      <c r="WK282" s="53"/>
      <c r="WL282" s="53"/>
      <c r="WM282" s="53"/>
      <c r="WN282" s="53"/>
      <c r="WO282" s="53"/>
      <c r="WP282" s="53"/>
      <c r="WQ282" s="53"/>
      <c r="WR282" s="53"/>
      <c r="WS282" s="53"/>
      <c r="WT282" s="53"/>
      <c r="WU282" s="53"/>
      <c r="WV282" s="53"/>
      <c r="WW282" s="53"/>
      <c r="WX282" s="53"/>
      <c r="WY282" s="53"/>
      <c r="WZ282" s="53"/>
      <c r="XA282" s="53"/>
      <c r="XB282" s="53"/>
      <c r="XC282" s="53"/>
      <c r="XD282" s="53"/>
      <c r="XE282" s="53"/>
      <c r="XF282" s="53"/>
      <c r="XG282" s="53"/>
      <c r="XH282" s="53"/>
      <c r="XI282" s="53"/>
      <c r="XJ282" s="53"/>
      <c r="XK282" s="53"/>
      <c r="XL282" s="53"/>
      <c r="XM282" s="53"/>
      <c r="XN282" s="53"/>
      <c r="XO282" s="53"/>
      <c r="XP282" s="53"/>
      <c r="XQ282" s="53"/>
      <c r="XR282" s="53"/>
      <c r="XS282" s="53"/>
      <c r="XT282" s="53"/>
      <c r="XU282" s="53"/>
      <c r="XV282" s="53"/>
      <c r="XW282" s="53"/>
      <c r="XX282" s="53"/>
      <c r="XY282" s="53"/>
      <c r="XZ282" s="53"/>
      <c r="YA282" s="53"/>
      <c r="YB282" s="53"/>
      <c r="YC282" s="53"/>
      <c r="YD282" s="53"/>
      <c r="YE282" s="53"/>
      <c r="YF282" s="53"/>
      <c r="YG282" s="53"/>
      <c r="YH282" s="53"/>
      <c r="YI282" s="53"/>
      <c r="YJ282" s="53"/>
      <c r="YK282" s="53"/>
      <c r="YL282" s="53"/>
      <c r="YM282" s="53"/>
      <c r="YN282" s="53"/>
      <c r="YO282" s="53"/>
      <c r="YP282" s="53"/>
      <c r="YQ282" s="53"/>
      <c r="YR282" s="53"/>
      <c r="YS282" s="53"/>
      <c r="YT282" s="53"/>
      <c r="YU282" s="53"/>
      <c r="YV282" s="53"/>
      <c r="YW282" s="53"/>
      <c r="YX282" s="53"/>
      <c r="YY282" s="53"/>
      <c r="YZ282" s="53"/>
      <c r="ZA282" s="53"/>
      <c r="ZB282" s="53"/>
      <c r="ZC282" s="53"/>
      <c r="ZD282" s="53"/>
      <c r="ZE282" s="53"/>
      <c r="ZF282" s="53"/>
      <c r="ZG282" s="53"/>
      <c r="ZH282" s="53"/>
      <c r="ZI282" s="53"/>
      <c r="ZJ282" s="53"/>
      <c r="ZK282" s="53"/>
      <c r="ZL282" s="53"/>
      <c r="ZM282" s="53"/>
      <c r="ZN282" s="53"/>
      <c r="ZO282" s="53"/>
      <c r="ZP282" s="53"/>
      <c r="ZQ282" s="53"/>
      <c r="ZR282" s="53"/>
      <c r="ZS282" s="53"/>
      <c r="ZT282" s="53"/>
      <c r="ZU282" s="53"/>
      <c r="ZV282" s="53"/>
      <c r="ZW282" s="53"/>
      <c r="ZX282" s="53"/>
      <c r="ZY282" s="53"/>
      <c r="ZZ282" s="53"/>
      <c r="AAA282" s="53"/>
      <c r="AAB282" s="53"/>
      <c r="AAC282" s="53"/>
      <c r="AAD282" s="53"/>
      <c r="AAE282" s="53"/>
      <c r="AAF282" s="53"/>
      <c r="AAG282" s="53"/>
      <c r="AAH282" s="53"/>
      <c r="AAI282" s="53"/>
      <c r="AAJ282" s="53"/>
      <c r="AAK282" s="53"/>
      <c r="AAL282" s="53"/>
      <c r="AAM282" s="53"/>
      <c r="AAN282" s="53"/>
      <c r="AAO282" s="53"/>
      <c r="AAP282" s="53"/>
      <c r="AAQ282" s="53"/>
      <c r="AAR282" s="53"/>
      <c r="AAS282" s="53"/>
      <c r="AAT282" s="53"/>
      <c r="AAU282" s="53"/>
      <c r="AAV282" s="53"/>
      <c r="AAW282" s="53"/>
      <c r="AAX282" s="53"/>
      <c r="AAY282" s="53"/>
      <c r="AAZ282" s="53"/>
      <c r="ABA282" s="53"/>
      <c r="ABB282" s="53"/>
      <c r="ABC282" s="53"/>
      <c r="ABD282" s="53"/>
      <c r="ABE282" s="53"/>
      <c r="ABF282" s="53"/>
      <c r="ABG282" s="53"/>
      <c r="ABH282" s="53"/>
      <c r="ABI282" s="53"/>
      <c r="ABJ282" s="53"/>
      <c r="ABK282" s="53"/>
      <c r="ABL282" s="53"/>
      <c r="ABM282" s="53"/>
      <c r="ABN282" s="53"/>
      <c r="ABO282" s="53"/>
      <c r="ABP282" s="53"/>
      <c r="ABQ282" s="53"/>
      <c r="ABR282" s="53"/>
      <c r="ABS282" s="53"/>
      <c r="ABT282" s="53"/>
      <c r="ABU282" s="53"/>
      <c r="ABV282" s="53"/>
      <c r="ABW282" s="53"/>
      <c r="ABX282" s="53"/>
      <c r="ABY282" s="53"/>
      <c r="ABZ282" s="53"/>
      <c r="ACA282" s="53"/>
      <c r="ACB282" s="53"/>
      <c r="ACC282" s="53"/>
      <c r="ACD282" s="53"/>
      <c r="ACE282" s="53"/>
      <c r="ACF282" s="53"/>
      <c r="ACG282" s="53"/>
      <c r="ACH282" s="53"/>
      <c r="ACI282" s="53"/>
      <c r="ACJ282" s="53"/>
      <c r="ACK282" s="53"/>
      <c r="ACL282" s="53"/>
      <c r="ACM282" s="53"/>
      <c r="ACN282" s="53"/>
      <c r="ACO282" s="53"/>
      <c r="ACP282" s="53"/>
      <c r="ACQ282" s="53"/>
      <c r="ACR282" s="53"/>
      <c r="ACS282" s="53"/>
      <c r="ACT282" s="53"/>
      <c r="ACU282" s="53"/>
      <c r="ACV282" s="53"/>
      <c r="ACW282" s="53"/>
      <c r="ACX282" s="53"/>
      <c r="ACY282" s="53"/>
      <c r="ACZ282" s="53"/>
      <c r="ADA282" s="53"/>
      <c r="ADB282" s="53"/>
      <c r="ADC282" s="53"/>
      <c r="ADD282" s="53"/>
      <c r="ADE282" s="53"/>
      <c r="ADF282" s="53"/>
      <c r="ADG282" s="53"/>
      <c r="ADH282" s="53"/>
      <c r="ADI282" s="53"/>
      <c r="ADJ282" s="53"/>
      <c r="ADK282" s="53"/>
      <c r="ADL282" s="53"/>
      <c r="ADM282" s="53"/>
      <c r="ADN282" s="53"/>
      <c r="ADO282" s="53"/>
      <c r="ADP282" s="53"/>
      <c r="ADQ282" s="53"/>
      <c r="ADR282" s="53"/>
      <c r="ADS282" s="53"/>
      <c r="ADT282" s="53"/>
      <c r="ADU282" s="53"/>
      <c r="ADV282" s="53"/>
      <c r="ADW282" s="53"/>
      <c r="ADX282" s="53"/>
      <c r="ADY282" s="53"/>
      <c r="ADZ282" s="53"/>
      <c r="AEA282" s="53"/>
      <c r="AEB282" s="53"/>
      <c r="AEC282" s="53"/>
      <c r="AED282" s="53"/>
      <c r="AEE282" s="53"/>
      <c r="AEF282" s="53"/>
      <c r="AEG282" s="53"/>
      <c r="AEH282" s="53"/>
      <c r="AEI282" s="53"/>
      <c r="AEJ282" s="53"/>
      <c r="AEK282" s="53"/>
      <c r="AEL282" s="53"/>
      <c r="AEM282" s="53"/>
      <c r="AEN282" s="53"/>
      <c r="AEO282" s="53"/>
      <c r="AEP282" s="53"/>
      <c r="AEQ282" s="53"/>
      <c r="AER282" s="53"/>
      <c r="AES282" s="53"/>
      <c r="AET282" s="53"/>
      <c r="AEU282" s="53"/>
      <c r="AEV282" s="53"/>
      <c r="AEW282" s="53"/>
      <c r="AEX282" s="53"/>
      <c r="AEY282" s="53"/>
      <c r="AEZ282" s="53"/>
      <c r="AFA282" s="53"/>
      <c r="AFB282" s="53"/>
      <c r="AFC282" s="53"/>
      <c r="AFD282" s="53"/>
      <c r="AFE282" s="53"/>
      <c r="AFF282" s="53"/>
      <c r="AFG282" s="53"/>
      <c r="AFH282" s="53"/>
      <c r="AFI282" s="53"/>
      <c r="AFJ282" s="53"/>
      <c r="AFK282" s="53"/>
      <c r="AFL282" s="53"/>
      <c r="AFM282" s="53"/>
      <c r="AFN282" s="53"/>
      <c r="AFO282" s="53"/>
      <c r="AFP282" s="53"/>
      <c r="AFQ282" s="53"/>
      <c r="AFR282" s="53"/>
      <c r="AFS282" s="53"/>
      <c r="AFT282" s="53"/>
      <c r="AFU282" s="53"/>
      <c r="AFV282" s="53"/>
      <c r="AFW282" s="53"/>
      <c r="AFX282" s="53"/>
      <c r="AFY282" s="53"/>
      <c r="AFZ282" s="53"/>
      <c r="AGA282" s="53"/>
      <c r="AGB282" s="53"/>
      <c r="AGC282" s="53"/>
      <c r="AGD282" s="53"/>
      <c r="AGE282" s="53"/>
      <c r="AGF282" s="53"/>
      <c r="AGG282" s="53"/>
      <c r="AGH282" s="53"/>
      <c r="AGI282" s="53"/>
      <c r="AGJ282" s="53"/>
      <c r="AGK282" s="53"/>
      <c r="AGL282" s="53"/>
      <c r="AGM282" s="53"/>
      <c r="AGN282" s="53"/>
      <c r="AGO282" s="53"/>
      <c r="AGP282" s="53"/>
      <c r="AGQ282" s="53"/>
      <c r="AGR282" s="53"/>
      <c r="AGS282" s="53"/>
      <c r="AGT282" s="53"/>
      <c r="AGU282" s="53"/>
      <c r="AGV282" s="53"/>
      <c r="AGW282" s="53"/>
      <c r="AGX282" s="53"/>
      <c r="AGY282" s="53"/>
      <c r="AGZ282" s="53"/>
      <c r="AHA282" s="53"/>
      <c r="AHB282" s="53"/>
      <c r="AHC282" s="53"/>
      <c r="AHD282" s="53"/>
      <c r="AHE282" s="53"/>
      <c r="AHF282" s="53"/>
      <c r="AHG282" s="53"/>
      <c r="AHH282" s="53"/>
      <c r="AHI282" s="53"/>
      <c r="AHJ282" s="53"/>
      <c r="AHK282" s="53"/>
      <c r="AHL282" s="53"/>
      <c r="AHM282" s="53"/>
      <c r="AHN282" s="53"/>
      <c r="AHO282" s="53"/>
      <c r="AHP282" s="53"/>
      <c r="AHQ282" s="53"/>
      <c r="AHR282" s="53"/>
      <c r="AHS282" s="53"/>
      <c r="AHT282" s="53"/>
      <c r="AHU282" s="53"/>
      <c r="AHV282" s="53"/>
      <c r="AHW282" s="53"/>
      <c r="AHX282" s="53"/>
      <c r="AHY282" s="53"/>
      <c r="AHZ282" s="53"/>
      <c r="AIA282" s="53"/>
      <c r="AIB282" s="53"/>
      <c r="AIC282" s="53"/>
      <c r="AID282" s="53"/>
      <c r="AIE282" s="53"/>
      <c r="AIF282" s="53"/>
      <c r="AIG282" s="53"/>
      <c r="AIH282" s="53"/>
      <c r="AII282" s="53"/>
      <c r="AIJ282" s="53"/>
      <c r="AIK282" s="53"/>
      <c r="AIL282" s="53"/>
      <c r="AIM282" s="53"/>
      <c r="AIN282" s="53"/>
      <c r="AIO282" s="53"/>
      <c r="AIP282" s="53"/>
      <c r="AIQ282" s="53"/>
      <c r="AIR282" s="53"/>
      <c r="AIS282" s="53"/>
      <c r="AIT282" s="53"/>
      <c r="AIU282" s="53"/>
      <c r="AIV282" s="53"/>
      <c r="AIW282" s="53"/>
      <c r="AIX282" s="53"/>
      <c r="AIY282" s="53"/>
      <c r="AIZ282" s="53"/>
      <c r="AJA282" s="53"/>
      <c r="AJB282" s="53"/>
      <c r="AJC282" s="53"/>
      <c r="AJD282" s="53"/>
      <c r="AJE282" s="53"/>
      <c r="AJF282" s="53"/>
      <c r="AJG282" s="53"/>
      <c r="AJH282" s="53"/>
      <c r="AJI282" s="53"/>
      <c r="AJJ282" s="53"/>
      <c r="AJK282" s="53"/>
      <c r="AJL282" s="53"/>
      <c r="AJM282" s="53"/>
      <c r="AJN282" s="53"/>
      <c r="AJO282" s="53"/>
      <c r="AJP282" s="53"/>
      <c r="AJQ282" s="53"/>
      <c r="AJR282" s="53"/>
      <c r="AJS282" s="53"/>
      <c r="AJT282" s="53"/>
      <c r="AJU282" s="53"/>
      <c r="AJV282" s="53"/>
      <c r="AJW282" s="53"/>
      <c r="AJX282" s="53"/>
      <c r="AJY282" s="53"/>
      <c r="AJZ282" s="53"/>
      <c r="AKA282" s="53"/>
      <c r="AKB282" s="53"/>
      <c r="AKC282" s="53"/>
      <c r="AKD282" s="53"/>
      <c r="AKE282" s="53"/>
      <c r="AKF282" s="53"/>
      <c r="AKG282" s="53"/>
      <c r="AKH282" s="53"/>
      <c r="AKI282" s="53"/>
      <c r="AKJ282" s="53"/>
      <c r="AKK282" s="53"/>
      <c r="AKL282" s="53"/>
      <c r="AKM282" s="53"/>
      <c r="AKN282" s="53"/>
      <c r="AKO282" s="53"/>
      <c r="AKP282" s="53"/>
      <c r="AKQ282" s="53"/>
      <c r="AKR282" s="53"/>
      <c r="AKS282" s="53"/>
      <c r="AKT282" s="53"/>
      <c r="AKU282" s="53"/>
      <c r="AKV282" s="53"/>
      <c r="AKW282" s="53"/>
      <c r="AKX282" s="53"/>
      <c r="AKY282" s="53"/>
      <c r="AKZ282" s="53"/>
      <c r="ALA282" s="53"/>
      <c r="ALB282" s="53"/>
      <c r="ALC282" s="53"/>
      <c r="ALD282" s="53"/>
      <c r="ALE282" s="53"/>
      <c r="ALF282" s="53"/>
      <c r="ALG282" s="53"/>
      <c r="ALH282" s="53"/>
      <c r="ALI282" s="53"/>
      <c r="ALJ282" s="53"/>
      <c r="ALK282" s="53"/>
      <c r="ALL282" s="53"/>
      <c r="ALM282" s="53"/>
      <c r="ALN282" s="53"/>
      <c r="ALO282" s="53"/>
      <c r="ALP282" s="53"/>
      <c r="ALQ282" s="53"/>
      <c r="ALR282" s="53"/>
      <c r="ALS282" s="53"/>
      <c r="ALT282" s="53"/>
      <c r="ALU282" s="53"/>
      <c r="ALV282" s="53"/>
      <c r="ALW282" s="53"/>
      <c r="ALX282" s="53"/>
      <c r="ALY282" s="53"/>
      <c r="ALZ282" s="53"/>
      <c r="AMA282" s="53"/>
      <c r="AMB282" s="53"/>
      <c r="AMC282" s="53"/>
      <c r="AMD282" s="53"/>
      <c r="AME282" s="53"/>
      <c r="AMF282" s="53"/>
      <c r="AMG282" s="53"/>
      <c r="AMH282" s="53"/>
      <c r="AMI282" s="53"/>
    </row>
    <row r="283" spans="1:1023" s="71" customFormat="1">
      <c r="A283" s="53" t="s">
        <v>119</v>
      </c>
      <c r="B283" s="81">
        <v>2000</v>
      </c>
      <c r="C283" s="63" t="s">
        <v>214</v>
      </c>
      <c r="D283" s="81">
        <v>645</v>
      </c>
      <c r="E283" s="98" t="s">
        <v>264</v>
      </c>
      <c r="F283" s="23">
        <v>1102</v>
      </c>
      <c r="G283" s="33" t="s">
        <v>155</v>
      </c>
      <c r="H283" s="33" t="s">
        <v>157</v>
      </c>
      <c r="I283" s="101">
        <v>1</v>
      </c>
      <c r="J283" s="23">
        <v>5</v>
      </c>
      <c r="K283" s="23">
        <v>5</v>
      </c>
      <c r="L283" s="23">
        <v>144</v>
      </c>
      <c r="M283" s="63">
        <v>3000</v>
      </c>
      <c r="N283" s="23">
        <v>51000</v>
      </c>
      <c r="O283" s="63">
        <v>3000000</v>
      </c>
      <c r="P283" s="75">
        <f t="shared" si="76"/>
        <v>0.1</v>
      </c>
      <c r="Q283" s="75">
        <f t="shared" si="77"/>
        <v>1.7000000000000002</v>
      </c>
      <c r="R283" s="23">
        <v>0</v>
      </c>
      <c r="S283" s="23">
        <v>1</v>
      </c>
      <c r="T283" s="23">
        <v>1</v>
      </c>
      <c r="U283" s="23">
        <v>-1</v>
      </c>
      <c r="V283" s="23">
        <v>0</v>
      </c>
      <c r="W283" s="23">
        <v>0</v>
      </c>
      <c r="X283" s="67">
        <f t="shared" si="58"/>
        <v>0.16666666666666666</v>
      </c>
      <c r="Y283" s="23">
        <v>-1</v>
      </c>
      <c r="Z283" s="23">
        <v>0</v>
      </c>
      <c r="AA283" s="53">
        <v>0</v>
      </c>
      <c r="AB283" s="54" t="s">
        <v>69</v>
      </c>
      <c r="AC283" s="23">
        <v>0</v>
      </c>
      <c r="AD283" s="23">
        <v>0</v>
      </c>
      <c r="AE283" s="23">
        <v>-1</v>
      </c>
      <c r="AF283" s="23">
        <v>0</v>
      </c>
      <c r="AG283" s="63" t="s">
        <v>33</v>
      </c>
      <c r="AH283" s="67">
        <f t="shared" si="59"/>
        <v>-0.2857142857142857</v>
      </c>
      <c r="AI283" s="67">
        <f t="shared" si="60"/>
        <v>-5.9523809523809521E-2</v>
      </c>
      <c r="AJ283" s="66">
        <v>710</v>
      </c>
      <c r="AK283" s="63">
        <v>0</v>
      </c>
      <c r="AL283" s="62" t="s">
        <v>33</v>
      </c>
      <c r="AM283" s="62" t="s">
        <v>33</v>
      </c>
      <c r="AN283" s="63">
        <v>0</v>
      </c>
      <c r="AO283" s="23" t="s">
        <v>33</v>
      </c>
      <c r="AP283" s="63">
        <v>0</v>
      </c>
      <c r="AQ283" s="63">
        <v>0</v>
      </c>
      <c r="AR283" s="63">
        <v>-1</v>
      </c>
      <c r="AS283" s="63">
        <v>-1</v>
      </c>
      <c r="AT283" s="23" t="s">
        <v>33</v>
      </c>
      <c r="AU283" s="23" t="s">
        <v>33</v>
      </c>
      <c r="AV283" s="62" t="s">
        <v>33</v>
      </c>
      <c r="AW283" s="62" t="s">
        <v>33</v>
      </c>
      <c r="AX283" s="63">
        <v>1</v>
      </c>
      <c r="AY283" s="62" t="s">
        <v>33</v>
      </c>
      <c r="AZ283" s="67">
        <f t="shared" si="64"/>
        <v>-0.14285714285714285</v>
      </c>
      <c r="BA283" s="63">
        <v>1</v>
      </c>
      <c r="BB283" s="55" t="s">
        <v>120</v>
      </c>
      <c r="BC283" s="23">
        <f t="shared" si="88"/>
        <v>36</v>
      </c>
      <c r="BD283" s="23">
        <v>1</v>
      </c>
      <c r="BE283" s="55" t="s">
        <v>120</v>
      </c>
      <c r="BF283" s="23">
        <f t="shared" si="89"/>
        <v>36</v>
      </c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3"/>
      <c r="BS283" s="53"/>
      <c r="BT283" s="53"/>
      <c r="BU283" s="53"/>
      <c r="BV283" s="53"/>
      <c r="BW283" s="53"/>
      <c r="BX283" s="53"/>
      <c r="BY283" s="53"/>
      <c r="BZ283" s="53"/>
      <c r="CA283" s="53"/>
      <c r="CB283" s="53"/>
      <c r="CC283" s="53"/>
      <c r="CD283" s="53"/>
      <c r="CE283" s="53"/>
      <c r="CF283" s="53"/>
      <c r="CG283" s="53"/>
      <c r="CH283" s="53"/>
      <c r="CI283" s="53"/>
      <c r="CJ283" s="53"/>
      <c r="CK283" s="53"/>
      <c r="CL283" s="53"/>
      <c r="CM283" s="53"/>
      <c r="CN283" s="53"/>
      <c r="CO283" s="53"/>
      <c r="CP283" s="53"/>
      <c r="CQ283" s="53"/>
      <c r="CR283" s="53"/>
      <c r="CS283" s="53"/>
      <c r="CT283" s="53"/>
      <c r="CU283" s="53"/>
      <c r="CV283" s="53"/>
      <c r="CW283" s="53"/>
      <c r="CX283" s="53"/>
      <c r="CY283" s="53"/>
      <c r="CZ283" s="53"/>
      <c r="DA283" s="53"/>
      <c r="DB283" s="53"/>
      <c r="DC283" s="53"/>
      <c r="DD283" s="53"/>
      <c r="DE283" s="53"/>
      <c r="DF283" s="53"/>
      <c r="DG283" s="53"/>
      <c r="DH283" s="53"/>
      <c r="DI283" s="53"/>
      <c r="DJ283" s="53"/>
      <c r="DK283" s="53"/>
      <c r="DL283" s="53"/>
      <c r="DM283" s="53"/>
      <c r="DN283" s="53"/>
      <c r="DO283" s="53"/>
      <c r="DP283" s="53"/>
      <c r="DQ283" s="53"/>
      <c r="DR283" s="53"/>
      <c r="DS283" s="53"/>
      <c r="DT283" s="53"/>
      <c r="DU283" s="53"/>
      <c r="DV283" s="53"/>
      <c r="DW283" s="53"/>
      <c r="DX283" s="53"/>
      <c r="DY283" s="53"/>
      <c r="DZ283" s="53"/>
      <c r="EA283" s="53"/>
      <c r="EB283" s="53"/>
      <c r="EC283" s="53"/>
      <c r="ED283" s="53"/>
      <c r="EE283" s="53"/>
      <c r="EF283" s="53"/>
      <c r="EG283" s="53"/>
      <c r="EH283" s="53"/>
      <c r="EI283" s="53"/>
      <c r="EJ283" s="53"/>
      <c r="EK283" s="53"/>
      <c r="EL283" s="53"/>
      <c r="EM283" s="53"/>
      <c r="EN283" s="53"/>
      <c r="EO283" s="53"/>
      <c r="EP283" s="53"/>
      <c r="EQ283" s="53"/>
      <c r="ER283" s="53"/>
      <c r="ES283" s="53"/>
      <c r="ET283" s="53"/>
      <c r="EU283" s="53"/>
      <c r="EV283" s="53"/>
      <c r="EW283" s="53"/>
      <c r="EX283" s="53"/>
      <c r="EY283" s="53"/>
      <c r="EZ283" s="53"/>
      <c r="FA283" s="53"/>
      <c r="FB283" s="53"/>
      <c r="FC283" s="53"/>
      <c r="FD283" s="53"/>
      <c r="FE283" s="53"/>
      <c r="FF283" s="53"/>
      <c r="FG283" s="53"/>
      <c r="FH283" s="53"/>
      <c r="FI283" s="53"/>
      <c r="FJ283" s="53"/>
      <c r="FK283" s="53"/>
      <c r="FL283" s="53"/>
      <c r="FM283" s="53"/>
      <c r="FN283" s="53"/>
      <c r="FO283" s="53"/>
      <c r="FP283" s="53"/>
      <c r="FQ283" s="53"/>
      <c r="FR283" s="53"/>
      <c r="FS283" s="53"/>
      <c r="FT283" s="53"/>
      <c r="FU283" s="53"/>
      <c r="FV283" s="53"/>
      <c r="FW283" s="53"/>
      <c r="FX283" s="53"/>
      <c r="FY283" s="53"/>
      <c r="FZ283" s="53"/>
      <c r="GA283" s="53"/>
      <c r="GB283" s="53"/>
      <c r="GC283" s="53"/>
      <c r="GD283" s="53"/>
      <c r="GE283" s="53"/>
      <c r="GF283" s="53"/>
      <c r="GG283" s="53"/>
      <c r="GH283" s="53"/>
      <c r="GI283" s="53"/>
      <c r="GJ283" s="53"/>
      <c r="GK283" s="53"/>
      <c r="GL283" s="53"/>
      <c r="GM283" s="53"/>
      <c r="GN283" s="53"/>
      <c r="GO283" s="53"/>
      <c r="GP283" s="53"/>
      <c r="GQ283" s="53"/>
      <c r="GR283" s="53"/>
      <c r="GS283" s="53"/>
      <c r="GT283" s="53"/>
      <c r="GU283" s="53"/>
      <c r="GV283" s="53"/>
      <c r="GW283" s="53"/>
      <c r="GX283" s="53"/>
      <c r="GY283" s="53"/>
      <c r="GZ283" s="53"/>
      <c r="HA283" s="53"/>
      <c r="HB283" s="53"/>
      <c r="HC283" s="53"/>
      <c r="HD283" s="53"/>
      <c r="HE283" s="53"/>
      <c r="HF283" s="53"/>
      <c r="HG283" s="53"/>
      <c r="HH283" s="53"/>
      <c r="HI283" s="53"/>
      <c r="HJ283" s="53"/>
      <c r="HK283" s="53"/>
      <c r="HL283" s="53"/>
      <c r="HM283" s="53"/>
      <c r="HN283" s="53"/>
      <c r="HO283" s="53"/>
      <c r="HP283" s="53"/>
      <c r="HQ283" s="53"/>
      <c r="HR283" s="53"/>
      <c r="HS283" s="53"/>
      <c r="HT283" s="53"/>
      <c r="HU283" s="53"/>
      <c r="HV283" s="53"/>
      <c r="HW283" s="53"/>
      <c r="HX283" s="53"/>
      <c r="HY283" s="53"/>
      <c r="HZ283" s="53"/>
      <c r="IA283" s="53"/>
      <c r="IB283" s="53"/>
      <c r="IC283" s="53"/>
      <c r="ID283" s="53"/>
      <c r="IE283" s="53"/>
      <c r="IF283" s="53"/>
      <c r="IG283" s="53"/>
      <c r="IH283" s="53"/>
      <c r="II283" s="53"/>
      <c r="IJ283" s="53"/>
      <c r="IK283" s="53"/>
      <c r="IL283" s="53"/>
      <c r="IM283" s="53"/>
      <c r="IN283" s="53"/>
      <c r="IO283" s="53"/>
      <c r="IP283" s="53"/>
      <c r="IQ283" s="53"/>
      <c r="IR283" s="53"/>
      <c r="IS283" s="53"/>
      <c r="IT283" s="53"/>
      <c r="IU283" s="53"/>
      <c r="IV283" s="53"/>
      <c r="IW283" s="53"/>
      <c r="IX283" s="53"/>
      <c r="IY283" s="53"/>
      <c r="IZ283" s="53"/>
      <c r="JA283" s="53"/>
      <c r="JB283" s="53"/>
      <c r="JC283" s="53"/>
      <c r="JD283" s="53"/>
      <c r="JE283" s="53"/>
      <c r="JF283" s="53"/>
      <c r="JG283" s="53"/>
      <c r="JH283" s="53"/>
      <c r="JI283" s="53"/>
      <c r="JJ283" s="53"/>
      <c r="JK283" s="53"/>
      <c r="JL283" s="53"/>
      <c r="JM283" s="53"/>
      <c r="JN283" s="53"/>
      <c r="JO283" s="53"/>
      <c r="JP283" s="53"/>
      <c r="JQ283" s="53"/>
      <c r="JR283" s="53"/>
      <c r="JS283" s="53"/>
      <c r="JT283" s="53"/>
      <c r="JU283" s="53"/>
      <c r="JV283" s="53"/>
      <c r="JW283" s="53"/>
      <c r="JX283" s="53"/>
      <c r="JY283" s="53"/>
      <c r="JZ283" s="53"/>
      <c r="KA283" s="53"/>
      <c r="KB283" s="53"/>
      <c r="KC283" s="53"/>
      <c r="KD283" s="53"/>
      <c r="KE283" s="53"/>
      <c r="KF283" s="53"/>
      <c r="KG283" s="53"/>
      <c r="KH283" s="53"/>
      <c r="KI283" s="53"/>
      <c r="KJ283" s="53"/>
      <c r="KK283" s="53"/>
      <c r="KL283" s="53"/>
      <c r="KM283" s="53"/>
      <c r="KN283" s="53"/>
      <c r="KO283" s="53"/>
      <c r="KP283" s="53"/>
      <c r="KQ283" s="53"/>
      <c r="KR283" s="53"/>
      <c r="KS283" s="53"/>
      <c r="KT283" s="53"/>
      <c r="KU283" s="53"/>
      <c r="KV283" s="53"/>
      <c r="KW283" s="53"/>
      <c r="KX283" s="53"/>
      <c r="KY283" s="53"/>
      <c r="KZ283" s="53"/>
      <c r="LA283" s="53"/>
      <c r="LB283" s="53"/>
      <c r="LC283" s="53"/>
      <c r="LD283" s="53"/>
      <c r="LE283" s="53"/>
      <c r="LF283" s="53"/>
      <c r="LG283" s="53"/>
      <c r="LH283" s="53"/>
      <c r="LI283" s="53"/>
      <c r="LJ283" s="53"/>
      <c r="LK283" s="53"/>
      <c r="LL283" s="53"/>
      <c r="LM283" s="53"/>
      <c r="LN283" s="53"/>
      <c r="LO283" s="53"/>
      <c r="LP283" s="53"/>
      <c r="LQ283" s="53"/>
      <c r="LR283" s="53"/>
      <c r="LS283" s="53"/>
      <c r="LT283" s="53"/>
      <c r="LU283" s="53"/>
      <c r="LV283" s="53"/>
      <c r="LW283" s="53"/>
      <c r="LX283" s="53"/>
      <c r="LY283" s="53"/>
      <c r="LZ283" s="53"/>
      <c r="MA283" s="53"/>
      <c r="MB283" s="53"/>
      <c r="MC283" s="53"/>
      <c r="MD283" s="53"/>
      <c r="ME283" s="53"/>
      <c r="MF283" s="53"/>
      <c r="MG283" s="53"/>
      <c r="MH283" s="53"/>
      <c r="MI283" s="53"/>
      <c r="MJ283" s="53"/>
      <c r="MK283" s="53"/>
      <c r="ML283" s="53"/>
      <c r="MM283" s="53"/>
      <c r="MN283" s="53"/>
      <c r="MO283" s="53"/>
      <c r="MP283" s="53"/>
      <c r="MQ283" s="53"/>
      <c r="MR283" s="53"/>
      <c r="MS283" s="53"/>
      <c r="MT283" s="53"/>
      <c r="MU283" s="53"/>
      <c r="MV283" s="53"/>
      <c r="MW283" s="53"/>
      <c r="MX283" s="53"/>
      <c r="MY283" s="53"/>
      <c r="MZ283" s="53"/>
      <c r="NA283" s="53"/>
      <c r="NB283" s="53"/>
      <c r="NC283" s="53"/>
      <c r="ND283" s="53"/>
      <c r="NE283" s="53"/>
      <c r="NF283" s="53"/>
      <c r="NG283" s="53"/>
      <c r="NH283" s="53"/>
      <c r="NI283" s="53"/>
      <c r="NJ283" s="53"/>
      <c r="NK283" s="53"/>
      <c r="NL283" s="53"/>
      <c r="NM283" s="53"/>
      <c r="NN283" s="53"/>
      <c r="NO283" s="53"/>
      <c r="NP283" s="53"/>
      <c r="NQ283" s="53"/>
      <c r="NR283" s="53"/>
      <c r="NS283" s="53"/>
      <c r="NT283" s="53"/>
      <c r="NU283" s="53"/>
      <c r="NV283" s="53"/>
      <c r="NW283" s="53"/>
      <c r="NX283" s="53"/>
      <c r="NY283" s="53"/>
      <c r="NZ283" s="53"/>
      <c r="OA283" s="53"/>
      <c r="OB283" s="53"/>
      <c r="OC283" s="53"/>
      <c r="OD283" s="53"/>
      <c r="OE283" s="53"/>
      <c r="OF283" s="53"/>
      <c r="OG283" s="53"/>
      <c r="OH283" s="53"/>
      <c r="OI283" s="53"/>
      <c r="OJ283" s="53"/>
      <c r="OK283" s="53"/>
      <c r="OL283" s="53"/>
      <c r="OM283" s="53"/>
      <c r="ON283" s="53"/>
      <c r="OO283" s="53"/>
      <c r="OP283" s="53"/>
      <c r="OQ283" s="53"/>
      <c r="OR283" s="53"/>
      <c r="OS283" s="53"/>
      <c r="OT283" s="53"/>
      <c r="OU283" s="53"/>
      <c r="OV283" s="53"/>
      <c r="OW283" s="53"/>
      <c r="OX283" s="53"/>
      <c r="OY283" s="53"/>
      <c r="OZ283" s="53"/>
      <c r="PA283" s="53"/>
      <c r="PB283" s="53"/>
      <c r="PC283" s="53"/>
      <c r="PD283" s="53"/>
      <c r="PE283" s="53"/>
      <c r="PF283" s="53"/>
      <c r="PG283" s="53"/>
      <c r="PH283" s="53"/>
      <c r="PI283" s="53"/>
      <c r="PJ283" s="53"/>
      <c r="PK283" s="53"/>
      <c r="PL283" s="53"/>
      <c r="PM283" s="53"/>
      <c r="PN283" s="53"/>
      <c r="PO283" s="53"/>
      <c r="PP283" s="53"/>
      <c r="PQ283" s="53"/>
      <c r="PR283" s="53"/>
      <c r="PS283" s="53"/>
      <c r="PT283" s="53"/>
      <c r="PU283" s="53"/>
      <c r="PV283" s="53"/>
      <c r="PW283" s="53"/>
      <c r="PX283" s="53"/>
      <c r="PY283" s="53"/>
      <c r="PZ283" s="53"/>
      <c r="QA283" s="53"/>
      <c r="QB283" s="53"/>
      <c r="QC283" s="53"/>
      <c r="QD283" s="53"/>
      <c r="QE283" s="53"/>
      <c r="QF283" s="53"/>
      <c r="QG283" s="53"/>
      <c r="QH283" s="53"/>
      <c r="QI283" s="53"/>
      <c r="QJ283" s="53"/>
      <c r="QK283" s="53"/>
      <c r="QL283" s="53"/>
      <c r="QM283" s="53"/>
      <c r="QN283" s="53"/>
      <c r="QO283" s="53"/>
      <c r="QP283" s="53"/>
      <c r="QQ283" s="53"/>
      <c r="QR283" s="53"/>
      <c r="QS283" s="53"/>
      <c r="QT283" s="53"/>
      <c r="QU283" s="53"/>
      <c r="QV283" s="53"/>
      <c r="QW283" s="53"/>
      <c r="QX283" s="53"/>
      <c r="QY283" s="53"/>
      <c r="QZ283" s="53"/>
      <c r="RA283" s="53"/>
      <c r="RB283" s="53"/>
      <c r="RC283" s="53"/>
      <c r="RD283" s="53"/>
      <c r="RE283" s="53"/>
      <c r="RF283" s="53"/>
      <c r="RG283" s="53"/>
      <c r="RH283" s="53"/>
      <c r="RI283" s="53"/>
      <c r="RJ283" s="53"/>
      <c r="RK283" s="53"/>
      <c r="RL283" s="53"/>
      <c r="RM283" s="53"/>
      <c r="RN283" s="53"/>
      <c r="RO283" s="53"/>
      <c r="RP283" s="53"/>
      <c r="RQ283" s="53"/>
      <c r="RR283" s="53"/>
      <c r="RS283" s="53"/>
      <c r="RT283" s="53"/>
      <c r="RU283" s="53"/>
      <c r="RV283" s="53"/>
      <c r="RW283" s="53"/>
      <c r="RX283" s="53"/>
      <c r="RY283" s="53"/>
      <c r="RZ283" s="53"/>
      <c r="SA283" s="53"/>
      <c r="SB283" s="53"/>
      <c r="SC283" s="53"/>
      <c r="SD283" s="53"/>
      <c r="SE283" s="53"/>
      <c r="SF283" s="53"/>
      <c r="SG283" s="53"/>
      <c r="SH283" s="53"/>
      <c r="SI283" s="53"/>
      <c r="SJ283" s="53"/>
      <c r="SK283" s="53"/>
      <c r="SL283" s="53"/>
      <c r="SM283" s="53"/>
      <c r="SN283" s="53"/>
      <c r="SO283" s="53"/>
      <c r="SP283" s="53"/>
      <c r="SQ283" s="53"/>
      <c r="SR283" s="53"/>
      <c r="SS283" s="53"/>
      <c r="ST283" s="53"/>
      <c r="SU283" s="53"/>
      <c r="SV283" s="53"/>
      <c r="SW283" s="53"/>
      <c r="SX283" s="53"/>
      <c r="SY283" s="53"/>
      <c r="SZ283" s="53"/>
      <c r="TA283" s="53"/>
      <c r="TB283" s="53"/>
      <c r="TC283" s="53"/>
      <c r="TD283" s="53"/>
      <c r="TE283" s="53"/>
      <c r="TF283" s="53"/>
      <c r="TG283" s="53"/>
      <c r="TH283" s="53"/>
      <c r="TI283" s="53"/>
      <c r="TJ283" s="53"/>
      <c r="TK283" s="53"/>
      <c r="TL283" s="53"/>
      <c r="TM283" s="53"/>
      <c r="TN283" s="53"/>
      <c r="TO283" s="53"/>
      <c r="TP283" s="53"/>
      <c r="TQ283" s="53"/>
      <c r="TR283" s="53"/>
      <c r="TS283" s="53"/>
      <c r="TT283" s="53"/>
      <c r="TU283" s="53"/>
      <c r="TV283" s="53"/>
      <c r="TW283" s="53"/>
      <c r="TX283" s="53"/>
      <c r="TY283" s="53"/>
      <c r="TZ283" s="53"/>
      <c r="UA283" s="53"/>
      <c r="UB283" s="53"/>
      <c r="UC283" s="53"/>
      <c r="UD283" s="53"/>
      <c r="UE283" s="53"/>
      <c r="UF283" s="53"/>
      <c r="UG283" s="53"/>
      <c r="UH283" s="53"/>
      <c r="UI283" s="53"/>
      <c r="UJ283" s="53"/>
      <c r="UK283" s="53"/>
      <c r="UL283" s="53"/>
      <c r="UM283" s="53"/>
      <c r="UN283" s="53"/>
      <c r="UO283" s="53"/>
      <c r="UP283" s="53"/>
      <c r="UQ283" s="53"/>
      <c r="UR283" s="53"/>
      <c r="US283" s="53"/>
      <c r="UT283" s="53"/>
      <c r="UU283" s="53"/>
      <c r="UV283" s="53"/>
      <c r="UW283" s="53"/>
      <c r="UX283" s="53"/>
      <c r="UY283" s="53"/>
      <c r="UZ283" s="53"/>
      <c r="VA283" s="53"/>
      <c r="VB283" s="53"/>
      <c r="VC283" s="53"/>
      <c r="VD283" s="53"/>
      <c r="VE283" s="53"/>
      <c r="VF283" s="53"/>
      <c r="VG283" s="53"/>
      <c r="VH283" s="53"/>
      <c r="VI283" s="53"/>
      <c r="VJ283" s="53"/>
      <c r="VK283" s="53"/>
      <c r="VL283" s="53"/>
      <c r="VM283" s="53"/>
      <c r="VN283" s="53"/>
      <c r="VO283" s="53"/>
      <c r="VP283" s="53"/>
      <c r="VQ283" s="53"/>
      <c r="VR283" s="53"/>
      <c r="VS283" s="53"/>
      <c r="VT283" s="53"/>
      <c r="VU283" s="53"/>
      <c r="VV283" s="53"/>
      <c r="VW283" s="53"/>
      <c r="VX283" s="53"/>
      <c r="VY283" s="53"/>
      <c r="VZ283" s="53"/>
      <c r="WA283" s="53"/>
      <c r="WB283" s="53"/>
      <c r="WC283" s="53"/>
      <c r="WD283" s="53"/>
      <c r="WE283" s="53"/>
      <c r="WF283" s="53"/>
      <c r="WG283" s="53"/>
      <c r="WH283" s="53"/>
      <c r="WI283" s="53"/>
      <c r="WJ283" s="53"/>
      <c r="WK283" s="53"/>
      <c r="WL283" s="53"/>
      <c r="WM283" s="53"/>
      <c r="WN283" s="53"/>
      <c r="WO283" s="53"/>
      <c r="WP283" s="53"/>
      <c r="WQ283" s="53"/>
      <c r="WR283" s="53"/>
      <c r="WS283" s="53"/>
      <c r="WT283" s="53"/>
      <c r="WU283" s="53"/>
      <c r="WV283" s="53"/>
      <c r="WW283" s="53"/>
      <c r="WX283" s="53"/>
      <c r="WY283" s="53"/>
      <c r="WZ283" s="53"/>
      <c r="XA283" s="53"/>
      <c r="XB283" s="53"/>
      <c r="XC283" s="53"/>
      <c r="XD283" s="53"/>
      <c r="XE283" s="53"/>
      <c r="XF283" s="53"/>
      <c r="XG283" s="53"/>
      <c r="XH283" s="53"/>
      <c r="XI283" s="53"/>
      <c r="XJ283" s="53"/>
      <c r="XK283" s="53"/>
      <c r="XL283" s="53"/>
      <c r="XM283" s="53"/>
      <c r="XN283" s="53"/>
      <c r="XO283" s="53"/>
      <c r="XP283" s="53"/>
      <c r="XQ283" s="53"/>
      <c r="XR283" s="53"/>
      <c r="XS283" s="53"/>
      <c r="XT283" s="53"/>
      <c r="XU283" s="53"/>
      <c r="XV283" s="53"/>
      <c r="XW283" s="53"/>
      <c r="XX283" s="53"/>
      <c r="XY283" s="53"/>
      <c r="XZ283" s="53"/>
      <c r="YA283" s="53"/>
      <c r="YB283" s="53"/>
      <c r="YC283" s="53"/>
      <c r="YD283" s="53"/>
      <c r="YE283" s="53"/>
      <c r="YF283" s="53"/>
      <c r="YG283" s="53"/>
      <c r="YH283" s="53"/>
      <c r="YI283" s="53"/>
      <c r="YJ283" s="53"/>
      <c r="YK283" s="53"/>
      <c r="YL283" s="53"/>
      <c r="YM283" s="53"/>
      <c r="YN283" s="53"/>
      <c r="YO283" s="53"/>
      <c r="YP283" s="53"/>
      <c r="YQ283" s="53"/>
      <c r="YR283" s="53"/>
      <c r="YS283" s="53"/>
      <c r="YT283" s="53"/>
      <c r="YU283" s="53"/>
      <c r="YV283" s="53"/>
      <c r="YW283" s="53"/>
      <c r="YX283" s="53"/>
      <c r="YY283" s="53"/>
      <c r="YZ283" s="53"/>
      <c r="ZA283" s="53"/>
      <c r="ZB283" s="53"/>
      <c r="ZC283" s="53"/>
      <c r="ZD283" s="53"/>
      <c r="ZE283" s="53"/>
      <c r="ZF283" s="53"/>
      <c r="ZG283" s="53"/>
      <c r="ZH283" s="53"/>
      <c r="ZI283" s="53"/>
      <c r="ZJ283" s="53"/>
      <c r="ZK283" s="53"/>
      <c r="ZL283" s="53"/>
      <c r="ZM283" s="53"/>
      <c r="ZN283" s="53"/>
      <c r="ZO283" s="53"/>
      <c r="ZP283" s="53"/>
      <c r="ZQ283" s="53"/>
      <c r="ZR283" s="53"/>
      <c r="ZS283" s="53"/>
      <c r="ZT283" s="53"/>
      <c r="ZU283" s="53"/>
      <c r="ZV283" s="53"/>
      <c r="ZW283" s="53"/>
      <c r="ZX283" s="53"/>
      <c r="ZY283" s="53"/>
      <c r="ZZ283" s="53"/>
      <c r="AAA283" s="53"/>
      <c r="AAB283" s="53"/>
      <c r="AAC283" s="53"/>
      <c r="AAD283" s="53"/>
      <c r="AAE283" s="53"/>
      <c r="AAF283" s="53"/>
      <c r="AAG283" s="53"/>
      <c r="AAH283" s="53"/>
      <c r="AAI283" s="53"/>
      <c r="AAJ283" s="53"/>
      <c r="AAK283" s="53"/>
      <c r="AAL283" s="53"/>
      <c r="AAM283" s="53"/>
      <c r="AAN283" s="53"/>
      <c r="AAO283" s="53"/>
      <c r="AAP283" s="53"/>
      <c r="AAQ283" s="53"/>
      <c r="AAR283" s="53"/>
      <c r="AAS283" s="53"/>
      <c r="AAT283" s="53"/>
      <c r="AAU283" s="53"/>
      <c r="AAV283" s="53"/>
      <c r="AAW283" s="53"/>
      <c r="AAX283" s="53"/>
      <c r="AAY283" s="53"/>
      <c r="AAZ283" s="53"/>
      <c r="ABA283" s="53"/>
      <c r="ABB283" s="53"/>
      <c r="ABC283" s="53"/>
      <c r="ABD283" s="53"/>
      <c r="ABE283" s="53"/>
      <c r="ABF283" s="53"/>
      <c r="ABG283" s="53"/>
      <c r="ABH283" s="53"/>
      <c r="ABI283" s="53"/>
      <c r="ABJ283" s="53"/>
      <c r="ABK283" s="53"/>
      <c r="ABL283" s="53"/>
      <c r="ABM283" s="53"/>
      <c r="ABN283" s="53"/>
      <c r="ABO283" s="53"/>
      <c r="ABP283" s="53"/>
      <c r="ABQ283" s="53"/>
      <c r="ABR283" s="53"/>
      <c r="ABS283" s="53"/>
      <c r="ABT283" s="53"/>
      <c r="ABU283" s="53"/>
      <c r="ABV283" s="53"/>
      <c r="ABW283" s="53"/>
      <c r="ABX283" s="53"/>
      <c r="ABY283" s="53"/>
      <c r="ABZ283" s="53"/>
      <c r="ACA283" s="53"/>
      <c r="ACB283" s="53"/>
      <c r="ACC283" s="53"/>
      <c r="ACD283" s="53"/>
      <c r="ACE283" s="53"/>
      <c r="ACF283" s="53"/>
      <c r="ACG283" s="53"/>
      <c r="ACH283" s="53"/>
      <c r="ACI283" s="53"/>
      <c r="ACJ283" s="53"/>
      <c r="ACK283" s="53"/>
      <c r="ACL283" s="53"/>
      <c r="ACM283" s="53"/>
      <c r="ACN283" s="53"/>
      <c r="ACO283" s="53"/>
      <c r="ACP283" s="53"/>
      <c r="ACQ283" s="53"/>
      <c r="ACR283" s="53"/>
      <c r="ACS283" s="53"/>
      <c r="ACT283" s="53"/>
      <c r="ACU283" s="53"/>
      <c r="ACV283" s="53"/>
      <c r="ACW283" s="53"/>
      <c r="ACX283" s="53"/>
      <c r="ACY283" s="53"/>
      <c r="ACZ283" s="53"/>
      <c r="ADA283" s="53"/>
      <c r="ADB283" s="53"/>
      <c r="ADC283" s="53"/>
      <c r="ADD283" s="53"/>
      <c r="ADE283" s="53"/>
      <c r="ADF283" s="53"/>
      <c r="ADG283" s="53"/>
      <c r="ADH283" s="53"/>
      <c r="ADI283" s="53"/>
      <c r="ADJ283" s="53"/>
      <c r="ADK283" s="53"/>
      <c r="ADL283" s="53"/>
      <c r="ADM283" s="53"/>
      <c r="ADN283" s="53"/>
      <c r="ADO283" s="53"/>
      <c r="ADP283" s="53"/>
      <c r="ADQ283" s="53"/>
      <c r="ADR283" s="53"/>
      <c r="ADS283" s="53"/>
      <c r="ADT283" s="53"/>
      <c r="ADU283" s="53"/>
      <c r="ADV283" s="53"/>
      <c r="ADW283" s="53"/>
      <c r="ADX283" s="53"/>
      <c r="ADY283" s="53"/>
      <c r="ADZ283" s="53"/>
      <c r="AEA283" s="53"/>
      <c r="AEB283" s="53"/>
      <c r="AEC283" s="53"/>
      <c r="AED283" s="53"/>
      <c r="AEE283" s="53"/>
      <c r="AEF283" s="53"/>
      <c r="AEG283" s="53"/>
      <c r="AEH283" s="53"/>
      <c r="AEI283" s="53"/>
      <c r="AEJ283" s="53"/>
      <c r="AEK283" s="53"/>
      <c r="AEL283" s="53"/>
      <c r="AEM283" s="53"/>
      <c r="AEN283" s="53"/>
      <c r="AEO283" s="53"/>
      <c r="AEP283" s="53"/>
      <c r="AEQ283" s="53"/>
      <c r="AER283" s="53"/>
      <c r="AES283" s="53"/>
      <c r="AET283" s="53"/>
      <c r="AEU283" s="53"/>
      <c r="AEV283" s="53"/>
      <c r="AEW283" s="53"/>
      <c r="AEX283" s="53"/>
      <c r="AEY283" s="53"/>
      <c r="AEZ283" s="53"/>
      <c r="AFA283" s="53"/>
      <c r="AFB283" s="53"/>
      <c r="AFC283" s="53"/>
      <c r="AFD283" s="53"/>
      <c r="AFE283" s="53"/>
      <c r="AFF283" s="53"/>
      <c r="AFG283" s="53"/>
      <c r="AFH283" s="53"/>
      <c r="AFI283" s="53"/>
      <c r="AFJ283" s="53"/>
      <c r="AFK283" s="53"/>
      <c r="AFL283" s="53"/>
      <c r="AFM283" s="53"/>
      <c r="AFN283" s="53"/>
      <c r="AFO283" s="53"/>
      <c r="AFP283" s="53"/>
      <c r="AFQ283" s="53"/>
      <c r="AFR283" s="53"/>
      <c r="AFS283" s="53"/>
      <c r="AFT283" s="53"/>
      <c r="AFU283" s="53"/>
      <c r="AFV283" s="53"/>
      <c r="AFW283" s="53"/>
      <c r="AFX283" s="53"/>
      <c r="AFY283" s="53"/>
      <c r="AFZ283" s="53"/>
      <c r="AGA283" s="53"/>
      <c r="AGB283" s="53"/>
      <c r="AGC283" s="53"/>
      <c r="AGD283" s="53"/>
      <c r="AGE283" s="53"/>
      <c r="AGF283" s="53"/>
      <c r="AGG283" s="53"/>
      <c r="AGH283" s="53"/>
      <c r="AGI283" s="53"/>
      <c r="AGJ283" s="53"/>
      <c r="AGK283" s="53"/>
      <c r="AGL283" s="53"/>
      <c r="AGM283" s="53"/>
      <c r="AGN283" s="53"/>
      <c r="AGO283" s="53"/>
      <c r="AGP283" s="53"/>
      <c r="AGQ283" s="53"/>
      <c r="AGR283" s="53"/>
      <c r="AGS283" s="53"/>
      <c r="AGT283" s="53"/>
      <c r="AGU283" s="53"/>
      <c r="AGV283" s="53"/>
      <c r="AGW283" s="53"/>
      <c r="AGX283" s="53"/>
      <c r="AGY283" s="53"/>
      <c r="AGZ283" s="53"/>
      <c r="AHA283" s="53"/>
      <c r="AHB283" s="53"/>
      <c r="AHC283" s="53"/>
      <c r="AHD283" s="53"/>
      <c r="AHE283" s="53"/>
      <c r="AHF283" s="53"/>
      <c r="AHG283" s="53"/>
      <c r="AHH283" s="53"/>
      <c r="AHI283" s="53"/>
      <c r="AHJ283" s="53"/>
      <c r="AHK283" s="53"/>
      <c r="AHL283" s="53"/>
      <c r="AHM283" s="53"/>
      <c r="AHN283" s="53"/>
      <c r="AHO283" s="53"/>
      <c r="AHP283" s="53"/>
      <c r="AHQ283" s="53"/>
      <c r="AHR283" s="53"/>
      <c r="AHS283" s="53"/>
      <c r="AHT283" s="53"/>
      <c r="AHU283" s="53"/>
      <c r="AHV283" s="53"/>
      <c r="AHW283" s="53"/>
      <c r="AHX283" s="53"/>
      <c r="AHY283" s="53"/>
      <c r="AHZ283" s="53"/>
      <c r="AIA283" s="53"/>
      <c r="AIB283" s="53"/>
      <c r="AIC283" s="53"/>
      <c r="AID283" s="53"/>
      <c r="AIE283" s="53"/>
      <c r="AIF283" s="53"/>
      <c r="AIG283" s="53"/>
      <c r="AIH283" s="53"/>
      <c r="AII283" s="53"/>
      <c r="AIJ283" s="53"/>
      <c r="AIK283" s="53"/>
      <c r="AIL283" s="53"/>
      <c r="AIM283" s="53"/>
      <c r="AIN283" s="53"/>
      <c r="AIO283" s="53"/>
      <c r="AIP283" s="53"/>
      <c r="AIQ283" s="53"/>
      <c r="AIR283" s="53"/>
      <c r="AIS283" s="53"/>
      <c r="AIT283" s="53"/>
      <c r="AIU283" s="53"/>
      <c r="AIV283" s="53"/>
      <c r="AIW283" s="53"/>
      <c r="AIX283" s="53"/>
      <c r="AIY283" s="53"/>
      <c r="AIZ283" s="53"/>
      <c r="AJA283" s="53"/>
      <c r="AJB283" s="53"/>
      <c r="AJC283" s="53"/>
      <c r="AJD283" s="53"/>
      <c r="AJE283" s="53"/>
      <c r="AJF283" s="53"/>
      <c r="AJG283" s="53"/>
      <c r="AJH283" s="53"/>
      <c r="AJI283" s="53"/>
      <c r="AJJ283" s="53"/>
      <c r="AJK283" s="53"/>
      <c r="AJL283" s="53"/>
      <c r="AJM283" s="53"/>
      <c r="AJN283" s="53"/>
      <c r="AJO283" s="53"/>
      <c r="AJP283" s="53"/>
      <c r="AJQ283" s="53"/>
      <c r="AJR283" s="53"/>
      <c r="AJS283" s="53"/>
      <c r="AJT283" s="53"/>
      <c r="AJU283" s="53"/>
      <c r="AJV283" s="53"/>
      <c r="AJW283" s="53"/>
      <c r="AJX283" s="53"/>
      <c r="AJY283" s="53"/>
      <c r="AJZ283" s="53"/>
      <c r="AKA283" s="53"/>
      <c r="AKB283" s="53"/>
      <c r="AKC283" s="53"/>
      <c r="AKD283" s="53"/>
      <c r="AKE283" s="53"/>
      <c r="AKF283" s="53"/>
      <c r="AKG283" s="53"/>
      <c r="AKH283" s="53"/>
      <c r="AKI283" s="53"/>
      <c r="AKJ283" s="53"/>
      <c r="AKK283" s="53"/>
      <c r="AKL283" s="53"/>
      <c r="AKM283" s="53"/>
      <c r="AKN283" s="53"/>
      <c r="AKO283" s="53"/>
      <c r="AKP283" s="53"/>
      <c r="AKQ283" s="53"/>
      <c r="AKR283" s="53"/>
      <c r="AKS283" s="53"/>
      <c r="AKT283" s="53"/>
      <c r="AKU283" s="53"/>
      <c r="AKV283" s="53"/>
      <c r="AKW283" s="53"/>
      <c r="AKX283" s="53"/>
      <c r="AKY283" s="53"/>
      <c r="AKZ283" s="53"/>
      <c r="ALA283" s="53"/>
      <c r="ALB283" s="53"/>
      <c r="ALC283" s="53"/>
      <c r="ALD283" s="53"/>
      <c r="ALE283" s="53"/>
      <c r="ALF283" s="53"/>
      <c r="ALG283" s="53"/>
      <c r="ALH283" s="53"/>
      <c r="ALI283" s="53"/>
      <c r="ALJ283" s="53"/>
      <c r="ALK283" s="53"/>
      <c r="ALL283" s="53"/>
      <c r="ALM283" s="53"/>
      <c r="ALN283" s="53"/>
      <c r="ALO283" s="53"/>
      <c r="ALP283" s="53"/>
      <c r="ALQ283" s="53"/>
      <c r="ALR283" s="53"/>
      <c r="ALS283" s="53"/>
      <c r="ALT283" s="53"/>
      <c r="ALU283" s="53"/>
      <c r="ALV283" s="53"/>
      <c r="ALW283" s="53"/>
      <c r="ALX283" s="53"/>
      <c r="ALY283" s="53"/>
      <c r="ALZ283" s="53"/>
      <c r="AMA283" s="53"/>
      <c r="AMB283" s="53"/>
      <c r="AMC283" s="53"/>
      <c r="AMD283" s="53"/>
      <c r="AME283" s="53"/>
      <c r="AMF283" s="53"/>
      <c r="AMG283" s="53"/>
      <c r="AMH283" s="53"/>
      <c r="AMI283" s="53"/>
    </row>
    <row r="284" spans="1:1023" s="71" customFormat="1">
      <c r="A284" s="53" t="s">
        <v>119</v>
      </c>
      <c r="B284" s="81">
        <v>2001</v>
      </c>
      <c r="C284" s="63" t="s">
        <v>214</v>
      </c>
      <c r="D284" s="81">
        <v>645</v>
      </c>
      <c r="E284" s="98" t="s">
        <v>264</v>
      </c>
      <c r="F284" s="23">
        <v>1102</v>
      </c>
      <c r="G284" s="33" t="s">
        <v>155</v>
      </c>
      <c r="H284" s="33" t="s">
        <v>157</v>
      </c>
      <c r="I284" s="101">
        <v>1</v>
      </c>
      <c r="J284" s="23">
        <v>5</v>
      </c>
      <c r="K284" s="23">
        <v>5</v>
      </c>
      <c r="L284" s="23">
        <v>144</v>
      </c>
      <c r="M284" s="63">
        <v>3000</v>
      </c>
      <c r="N284" s="23">
        <v>51000</v>
      </c>
      <c r="O284" s="63">
        <v>3000000</v>
      </c>
      <c r="P284" s="75">
        <f t="shared" si="76"/>
        <v>0.1</v>
      </c>
      <c r="Q284" s="75">
        <f t="shared" si="77"/>
        <v>1.7000000000000002</v>
      </c>
      <c r="R284" s="23">
        <v>0</v>
      </c>
      <c r="S284" s="23">
        <v>1</v>
      </c>
      <c r="T284" s="23">
        <v>1</v>
      </c>
      <c r="U284" s="23">
        <v>-1</v>
      </c>
      <c r="V284" s="23">
        <v>0</v>
      </c>
      <c r="W284" s="23">
        <v>0</v>
      </c>
      <c r="X284" s="67">
        <f t="shared" si="58"/>
        <v>0.16666666666666666</v>
      </c>
      <c r="Y284" s="23">
        <v>-1</v>
      </c>
      <c r="Z284" s="23">
        <v>0</v>
      </c>
      <c r="AA284" s="53">
        <v>0</v>
      </c>
      <c r="AB284" s="54" t="s">
        <v>69</v>
      </c>
      <c r="AC284" s="23">
        <v>0</v>
      </c>
      <c r="AD284" s="23">
        <v>0</v>
      </c>
      <c r="AE284" s="23">
        <v>-1</v>
      </c>
      <c r="AF284" s="23">
        <v>0</v>
      </c>
      <c r="AG284" s="63" t="s">
        <v>33</v>
      </c>
      <c r="AH284" s="67">
        <f t="shared" si="59"/>
        <v>-0.2857142857142857</v>
      </c>
      <c r="AI284" s="67">
        <f t="shared" si="60"/>
        <v>-5.9523809523809521E-2</v>
      </c>
      <c r="AJ284" s="66">
        <v>721</v>
      </c>
      <c r="AK284" s="63">
        <v>0</v>
      </c>
      <c r="AL284" s="62" t="s">
        <v>33</v>
      </c>
      <c r="AM284" s="62" t="s">
        <v>33</v>
      </c>
      <c r="AN284" s="63">
        <v>0</v>
      </c>
      <c r="AO284" s="23" t="s">
        <v>33</v>
      </c>
      <c r="AP284" s="63">
        <v>0</v>
      </c>
      <c r="AQ284" s="63">
        <v>0</v>
      </c>
      <c r="AR284" s="63">
        <v>-1</v>
      </c>
      <c r="AS284" s="63">
        <v>-1</v>
      </c>
      <c r="AT284" s="23" t="s">
        <v>33</v>
      </c>
      <c r="AU284" s="23" t="s">
        <v>33</v>
      </c>
      <c r="AV284" s="62" t="s">
        <v>33</v>
      </c>
      <c r="AW284" s="62" t="s">
        <v>33</v>
      </c>
      <c r="AX284" s="63">
        <v>1</v>
      </c>
      <c r="AY284" s="62" t="s">
        <v>33</v>
      </c>
      <c r="AZ284" s="67">
        <f t="shared" si="64"/>
        <v>-0.14285714285714285</v>
      </c>
      <c r="BA284" s="63">
        <v>1</v>
      </c>
      <c r="BB284" s="55" t="s">
        <v>120</v>
      </c>
      <c r="BC284" s="23">
        <f t="shared" si="88"/>
        <v>48</v>
      </c>
      <c r="BD284" s="23">
        <v>1</v>
      </c>
      <c r="BE284" s="55" t="s">
        <v>120</v>
      </c>
      <c r="BF284" s="23">
        <f t="shared" si="89"/>
        <v>48</v>
      </c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3"/>
      <c r="BS284" s="53"/>
      <c r="BT284" s="53"/>
      <c r="BU284" s="53"/>
      <c r="BV284" s="53"/>
      <c r="BW284" s="53"/>
      <c r="BX284" s="53"/>
      <c r="BY284" s="53"/>
      <c r="BZ284" s="53"/>
      <c r="CA284" s="53"/>
      <c r="CB284" s="53"/>
      <c r="CC284" s="53"/>
      <c r="CD284" s="53"/>
      <c r="CE284" s="53"/>
      <c r="CF284" s="53"/>
      <c r="CG284" s="53"/>
      <c r="CH284" s="53"/>
      <c r="CI284" s="53"/>
      <c r="CJ284" s="53"/>
      <c r="CK284" s="53"/>
      <c r="CL284" s="53"/>
      <c r="CM284" s="53"/>
      <c r="CN284" s="53"/>
      <c r="CO284" s="53"/>
      <c r="CP284" s="53"/>
      <c r="CQ284" s="53"/>
      <c r="CR284" s="53"/>
      <c r="CS284" s="53"/>
      <c r="CT284" s="53"/>
      <c r="CU284" s="53"/>
      <c r="CV284" s="53"/>
      <c r="CW284" s="53"/>
      <c r="CX284" s="53"/>
      <c r="CY284" s="53"/>
      <c r="CZ284" s="53"/>
      <c r="DA284" s="53"/>
      <c r="DB284" s="53"/>
      <c r="DC284" s="53"/>
      <c r="DD284" s="53"/>
      <c r="DE284" s="53"/>
      <c r="DF284" s="53"/>
      <c r="DG284" s="53"/>
      <c r="DH284" s="53"/>
      <c r="DI284" s="53"/>
      <c r="DJ284" s="53"/>
      <c r="DK284" s="53"/>
      <c r="DL284" s="53"/>
      <c r="DM284" s="53"/>
      <c r="DN284" s="53"/>
      <c r="DO284" s="53"/>
      <c r="DP284" s="53"/>
      <c r="DQ284" s="53"/>
      <c r="DR284" s="53"/>
      <c r="DS284" s="53"/>
      <c r="DT284" s="53"/>
      <c r="DU284" s="53"/>
      <c r="DV284" s="53"/>
      <c r="DW284" s="53"/>
      <c r="DX284" s="53"/>
      <c r="DY284" s="53"/>
      <c r="DZ284" s="53"/>
      <c r="EA284" s="53"/>
      <c r="EB284" s="53"/>
      <c r="EC284" s="53"/>
      <c r="ED284" s="53"/>
      <c r="EE284" s="53"/>
      <c r="EF284" s="53"/>
      <c r="EG284" s="53"/>
      <c r="EH284" s="53"/>
      <c r="EI284" s="53"/>
      <c r="EJ284" s="53"/>
      <c r="EK284" s="53"/>
      <c r="EL284" s="53"/>
      <c r="EM284" s="53"/>
      <c r="EN284" s="53"/>
      <c r="EO284" s="53"/>
      <c r="EP284" s="53"/>
      <c r="EQ284" s="53"/>
      <c r="ER284" s="53"/>
      <c r="ES284" s="53"/>
      <c r="ET284" s="53"/>
      <c r="EU284" s="53"/>
      <c r="EV284" s="53"/>
      <c r="EW284" s="53"/>
      <c r="EX284" s="53"/>
      <c r="EY284" s="53"/>
      <c r="EZ284" s="53"/>
      <c r="FA284" s="53"/>
      <c r="FB284" s="53"/>
      <c r="FC284" s="53"/>
      <c r="FD284" s="53"/>
      <c r="FE284" s="53"/>
      <c r="FF284" s="53"/>
      <c r="FG284" s="53"/>
      <c r="FH284" s="53"/>
      <c r="FI284" s="53"/>
      <c r="FJ284" s="53"/>
      <c r="FK284" s="53"/>
      <c r="FL284" s="53"/>
      <c r="FM284" s="53"/>
      <c r="FN284" s="53"/>
      <c r="FO284" s="53"/>
      <c r="FP284" s="53"/>
      <c r="FQ284" s="53"/>
      <c r="FR284" s="53"/>
      <c r="FS284" s="53"/>
      <c r="FT284" s="53"/>
      <c r="FU284" s="53"/>
      <c r="FV284" s="53"/>
      <c r="FW284" s="53"/>
      <c r="FX284" s="53"/>
      <c r="FY284" s="53"/>
      <c r="FZ284" s="53"/>
      <c r="GA284" s="53"/>
      <c r="GB284" s="53"/>
      <c r="GC284" s="53"/>
      <c r="GD284" s="53"/>
      <c r="GE284" s="53"/>
      <c r="GF284" s="53"/>
      <c r="GG284" s="53"/>
      <c r="GH284" s="53"/>
      <c r="GI284" s="53"/>
      <c r="GJ284" s="53"/>
      <c r="GK284" s="53"/>
      <c r="GL284" s="53"/>
      <c r="GM284" s="53"/>
      <c r="GN284" s="53"/>
      <c r="GO284" s="53"/>
      <c r="GP284" s="53"/>
      <c r="GQ284" s="53"/>
      <c r="GR284" s="53"/>
      <c r="GS284" s="53"/>
      <c r="GT284" s="53"/>
      <c r="GU284" s="53"/>
      <c r="GV284" s="53"/>
      <c r="GW284" s="53"/>
      <c r="GX284" s="53"/>
      <c r="GY284" s="53"/>
      <c r="GZ284" s="53"/>
      <c r="HA284" s="53"/>
      <c r="HB284" s="53"/>
      <c r="HC284" s="53"/>
      <c r="HD284" s="53"/>
      <c r="HE284" s="53"/>
      <c r="HF284" s="53"/>
      <c r="HG284" s="53"/>
      <c r="HH284" s="53"/>
      <c r="HI284" s="53"/>
      <c r="HJ284" s="53"/>
      <c r="HK284" s="53"/>
      <c r="HL284" s="53"/>
      <c r="HM284" s="53"/>
      <c r="HN284" s="53"/>
      <c r="HO284" s="53"/>
      <c r="HP284" s="53"/>
      <c r="HQ284" s="53"/>
      <c r="HR284" s="53"/>
      <c r="HS284" s="53"/>
      <c r="HT284" s="53"/>
      <c r="HU284" s="53"/>
      <c r="HV284" s="53"/>
      <c r="HW284" s="53"/>
      <c r="HX284" s="53"/>
      <c r="HY284" s="53"/>
      <c r="HZ284" s="53"/>
      <c r="IA284" s="53"/>
      <c r="IB284" s="53"/>
      <c r="IC284" s="53"/>
      <c r="ID284" s="53"/>
      <c r="IE284" s="53"/>
      <c r="IF284" s="53"/>
      <c r="IG284" s="53"/>
      <c r="IH284" s="53"/>
      <c r="II284" s="53"/>
      <c r="IJ284" s="53"/>
      <c r="IK284" s="53"/>
      <c r="IL284" s="53"/>
      <c r="IM284" s="53"/>
      <c r="IN284" s="53"/>
      <c r="IO284" s="53"/>
      <c r="IP284" s="53"/>
      <c r="IQ284" s="53"/>
      <c r="IR284" s="53"/>
      <c r="IS284" s="53"/>
      <c r="IT284" s="53"/>
      <c r="IU284" s="53"/>
      <c r="IV284" s="53"/>
      <c r="IW284" s="53"/>
      <c r="IX284" s="53"/>
      <c r="IY284" s="53"/>
      <c r="IZ284" s="53"/>
      <c r="JA284" s="53"/>
      <c r="JB284" s="53"/>
      <c r="JC284" s="53"/>
      <c r="JD284" s="53"/>
      <c r="JE284" s="53"/>
      <c r="JF284" s="53"/>
      <c r="JG284" s="53"/>
      <c r="JH284" s="53"/>
      <c r="JI284" s="53"/>
      <c r="JJ284" s="53"/>
      <c r="JK284" s="53"/>
      <c r="JL284" s="53"/>
      <c r="JM284" s="53"/>
      <c r="JN284" s="53"/>
      <c r="JO284" s="53"/>
      <c r="JP284" s="53"/>
      <c r="JQ284" s="53"/>
      <c r="JR284" s="53"/>
      <c r="JS284" s="53"/>
      <c r="JT284" s="53"/>
      <c r="JU284" s="53"/>
      <c r="JV284" s="53"/>
      <c r="JW284" s="53"/>
      <c r="JX284" s="53"/>
      <c r="JY284" s="53"/>
      <c r="JZ284" s="53"/>
      <c r="KA284" s="53"/>
      <c r="KB284" s="53"/>
      <c r="KC284" s="53"/>
      <c r="KD284" s="53"/>
      <c r="KE284" s="53"/>
      <c r="KF284" s="53"/>
      <c r="KG284" s="53"/>
      <c r="KH284" s="53"/>
      <c r="KI284" s="53"/>
      <c r="KJ284" s="53"/>
      <c r="KK284" s="53"/>
      <c r="KL284" s="53"/>
      <c r="KM284" s="53"/>
      <c r="KN284" s="53"/>
      <c r="KO284" s="53"/>
      <c r="KP284" s="53"/>
      <c r="KQ284" s="53"/>
      <c r="KR284" s="53"/>
      <c r="KS284" s="53"/>
      <c r="KT284" s="53"/>
      <c r="KU284" s="53"/>
      <c r="KV284" s="53"/>
      <c r="KW284" s="53"/>
      <c r="KX284" s="53"/>
      <c r="KY284" s="53"/>
      <c r="KZ284" s="53"/>
      <c r="LA284" s="53"/>
      <c r="LB284" s="53"/>
      <c r="LC284" s="53"/>
      <c r="LD284" s="53"/>
      <c r="LE284" s="53"/>
      <c r="LF284" s="53"/>
      <c r="LG284" s="53"/>
      <c r="LH284" s="53"/>
      <c r="LI284" s="53"/>
      <c r="LJ284" s="53"/>
      <c r="LK284" s="53"/>
      <c r="LL284" s="53"/>
      <c r="LM284" s="53"/>
      <c r="LN284" s="53"/>
      <c r="LO284" s="53"/>
      <c r="LP284" s="53"/>
      <c r="LQ284" s="53"/>
      <c r="LR284" s="53"/>
      <c r="LS284" s="53"/>
      <c r="LT284" s="53"/>
      <c r="LU284" s="53"/>
      <c r="LV284" s="53"/>
      <c r="LW284" s="53"/>
      <c r="LX284" s="53"/>
      <c r="LY284" s="53"/>
      <c r="LZ284" s="53"/>
      <c r="MA284" s="53"/>
      <c r="MB284" s="53"/>
      <c r="MC284" s="53"/>
      <c r="MD284" s="53"/>
      <c r="ME284" s="53"/>
      <c r="MF284" s="53"/>
      <c r="MG284" s="53"/>
      <c r="MH284" s="53"/>
      <c r="MI284" s="53"/>
      <c r="MJ284" s="53"/>
      <c r="MK284" s="53"/>
      <c r="ML284" s="53"/>
      <c r="MM284" s="53"/>
      <c r="MN284" s="53"/>
      <c r="MO284" s="53"/>
      <c r="MP284" s="53"/>
      <c r="MQ284" s="53"/>
      <c r="MR284" s="53"/>
      <c r="MS284" s="53"/>
      <c r="MT284" s="53"/>
      <c r="MU284" s="53"/>
      <c r="MV284" s="53"/>
      <c r="MW284" s="53"/>
      <c r="MX284" s="53"/>
      <c r="MY284" s="53"/>
      <c r="MZ284" s="53"/>
      <c r="NA284" s="53"/>
      <c r="NB284" s="53"/>
      <c r="NC284" s="53"/>
      <c r="ND284" s="53"/>
      <c r="NE284" s="53"/>
      <c r="NF284" s="53"/>
      <c r="NG284" s="53"/>
      <c r="NH284" s="53"/>
      <c r="NI284" s="53"/>
      <c r="NJ284" s="53"/>
      <c r="NK284" s="53"/>
      <c r="NL284" s="53"/>
      <c r="NM284" s="53"/>
      <c r="NN284" s="53"/>
      <c r="NO284" s="53"/>
      <c r="NP284" s="53"/>
      <c r="NQ284" s="53"/>
      <c r="NR284" s="53"/>
      <c r="NS284" s="53"/>
      <c r="NT284" s="53"/>
      <c r="NU284" s="53"/>
      <c r="NV284" s="53"/>
      <c r="NW284" s="53"/>
      <c r="NX284" s="53"/>
      <c r="NY284" s="53"/>
      <c r="NZ284" s="53"/>
      <c r="OA284" s="53"/>
      <c r="OB284" s="53"/>
      <c r="OC284" s="53"/>
      <c r="OD284" s="53"/>
      <c r="OE284" s="53"/>
      <c r="OF284" s="53"/>
      <c r="OG284" s="53"/>
      <c r="OH284" s="53"/>
      <c r="OI284" s="53"/>
      <c r="OJ284" s="53"/>
      <c r="OK284" s="53"/>
      <c r="OL284" s="53"/>
      <c r="OM284" s="53"/>
      <c r="ON284" s="53"/>
      <c r="OO284" s="53"/>
      <c r="OP284" s="53"/>
      <c r="OQ284" s="53"/>
      <c r="OR284" s="53"/>
      <c r="OS284" s="53"/>
      <c r="OT284" s="53"/>
      <c r="OU284" s="53"/>
      <c r="OV284" s="53"/>
      <c r="OW284" s="53"/>
      <c r="OX284" s="53"/>
      <c r="OY284" s="53"/>
      <c r="OZ284" s="53"/>
      <c r="PA284" s="53"/>
      <c r="PB284" s="53"/>
      <c r="PC284" s="53"/>
      <c r="PD284" s="53"/>
      <c r="PE284" s="53"/>
      <c r="PF284" s="53"/>
      <c r="PG284" s="53"/>
      <c r="PH284" s="53"/>
      <c r="PI284" s="53"/>
      <c r="PJ284" s="53"/>
      <c r="PK284" s="53"/>
      <c r="PL284" s="53"/>
      <c r="PM284" s="53"/>
      <c r="PN284" s="53"/>
      <c r="PO284" s="53"/>
      <c r="PP284" s="53"/>
      <c r="PQ284" s="53"/>
      <c r="PR284" s="53"/>
      <c r="PS284" s="53"/>
      <c r="PT284" s="53"/>
      <c r="PU284" s="53"/>
      <c r="PV284" s="53"/>
      <c r="PW284" s="53"/>
      <c r="PX284" s="53"/>
      <c r="PY284" s="53"/>
      <c r="PZ284" s="53"/>
      <c r="QA284" s="53"/>
      <c r="QB284" s="53"/>
      <c r="QC284" s="53"/>
      <c r="QD284" s="53"/>
      <c r="QE284" s="53"/>
      <c r="QF284" s="53"/>
      <c r="QG284" s="53"/>
      <c r="QH284" s="53"/>
      <c r="QI284" s="53"/>
      <c r="QJ284" s="53"/>
      <c r="QK284" s="53"/>
      <c r="QL284" s="53"/>
      <c r="QM284" s="53"/>
      <c r="QN284" s="53"/>
      <c r="QO284" s="53"/>
      <c r="QP284" s="53"/>
      <c r="QQ284" s="53"/>
      <c r="QR284" s="53"/>
      <c r="QS284" s="53"/>
      <c r="QT284" s="53"/>
      <c r="QU284" s="53"/>
      <c r="QV284" s="53"/>
      <c r="QW284" s="53"/>
      <c r="QX284" s="53"/>
      <c r="QY284" s="53"/>
      <c r="QZ284" s="53"/>
      <c r="RA284" s="53"/>
      <c r="RB284" s="53"/>
      <c r="RC284" s="53"/>
      <c r="RD284" s="53"/>
      <c r="RE284" s="53"/>
      <c r="RF284" s="53"/>
      <c r="RG284" s="53"/>
      <c r="RH284" s="53"/>
      <c r="RI284" s="53"/>
      <c r="RJ284" s="53"/>
      <c r="RK284" s="53"/>
      <c r="RL284" s="53"/>
      <c r="RM284" s="53"/>
      <c r="RN284" s="53"/>
      <c r="RO284" s="53"/>
      <c r="RP284" s="53"/>
      <c r="RQ284" s="53"/>
      <c r="RR284" s="53"/>
      <c r="RS284" s="53"/>
      <c r="RT284" s="53"/>
      <c r="RU284" s="53"/>
      <c r="RV284" s="53"/>
      <c r="RW284" s="53"/>
      <c r="RX284" s="53"/>
      <c r="RY284" s="53"/>
      <c r="RZ284" s="53"/>
      <c r="SA284" s="53"/>
      <c r="SB284" s="53"/>
      <c r="SC284" s="53"/>
      <c r="SD284" s="53"/>
      <c r="SE284" s="53"/>
      <c r="SF284" s="53"/>
      <c r="SG284" s="53"/>
      <c r="SH284" s="53"/>
      <c r="SI284" s="53"/>
      <c r="SJ284" s="53"/>
      <c r="SK284" s="53"/>
      <c r="SL284" s="53"/>
      <c r="SM284" s="53"/>
      <c r="SN284" s="53"/>
      <c r="SO284" s="53"/>
      <c r="SP284" s="53"/>
      <c r="SQ284" s="53"/>
      <c r="SR284" s="53"/>
      <c r="SS284" s="53"/>
      <c r="ST284" s="53"/>
      <c r="SU284" s="53"/>
      <c r="SV284" s="53"/>
      <c r="SW284" s="53"/>
      <c r="SX284" s="53"/>
      <c r="SY284" s="53"/>
      <c r="SZ284" s="53"/>
      <c r="TA284" s="53"/>
      <c r="TB284" s="53"/>
      <c r="TC284" s="53"/>
      <c r="TD284" s="53"/>
      <c r="TE284" s="53"/>
      <c r="TF284" s="53"/>
      <c r="TG284" s="53"/>
      <c r="TH284" s="53"/>
      <c r="TI284" s="53"/>
      <c r="TJ284" s="53"/>
      <c r="TK284" s="53"/>
      <c r="TL284" s="53"/>
      <c r="TM284" s="53"/>
      <c r="TN284" s="53"/>
      <c r="TO284" s="53"/>
      <c r="TP284" s="53"/>
      <c r="TQ284" s="53"/>
      <c r="TR284" s="53"/>
      <c r="TS284" s="53"/>
      <c r="TT284" s="53"/>
      <c r="TU284" s="53"/>
      <c r="TV284" s="53"/>
      <c r="TW284" s="53"/>
      <c r="TX284" s="53"/>
      <c r="TY284" s="53"/>
      <c r="TZ284" s="53"/>
      <c r="UA284" s="53"/>
      <c r="UB284" s="53"/>
      <c r="UC284" s="53"/>
      <c r="UD284" s="53"/>
      <c r="UE284" s="53"/>
      <c r="UF284" s="53"/>
      <c r="UG284" s="53"/>
      <c r="UH284" s="53"/>
      <c r="UI284" s="53"/>
      <c r="UJ284" s="53"/>
      <c r="UK284" s="53"/>
      <c r="UL284" s="53"/>
      <c r="UM284" s="53"/>
      <c r="UN284" s="53"/>
      <c r="UO284" s="53"/>
      <c r="UP284" s="53"/>
      <c r="UQ284" s="53"/>
      <c r="UR284" s="53"/>
      <c r="US284" s="53"/>
      <c r="UT284" s="53"/>
      <c r="UU284" s="53"/>
      <c r="UV284" s="53"/>
      <c r="UW284" s="53"/>
      <c r="UX284" s="53"/>
      <c r="UY284" s="53"/>
      <c r="UZ284" s="53"/>
      <c r="VA284" s="53"/>
      <c r="VB284" s="53"/>
      <c r="VC284" s="53"/>
      <c r="VD284" s="53"/>
      <c r="VE284" s="53"/>
      <c r="VF284" s="53"/>
      <c r="VG284" s="53"/>
      <c r="VH284" s="53"/>
      <c r="VI284" s="53"/>
      <c r="VJ284" s="53"/>
      <c r="VK284" s="53"/>
      <c r="VL284" s="53"/>
      <c r="VM284" s="53"/>
      <c r="VN284" s="53"/>
      <c r="VO284" s="53"/>
      <c r="VP284" s="53"/>
      <c r="VQ284" s="53"/>
      <c r="VR284" s="53"/>
      <c r="VS284" s="53"/>
      <c r="VT284" s="53"/>
      <c r="VU284" s="53"/>
      <c r="VV284" s="53"/>
      <c r="VW284" s="53"/>
      <c r="VX284" s="53"/>
      <c r="VY284" s="53"/>
      <c r="VZ284" s="53"/>
      <c r="WA284" s="53"/>
      <c r="WB284" s="53"/>
      <c r="WC284" s="53"/>
      <c r="WD284" s="53"/>
      <c r="WE284" s="53"/>
      <c r="WF284" s="53"/>
      <c r="WG284" s="53"/>
      <c r="WH284" s="53"/>
      <c r="WI284" s="53"/>
      <c r="WJ284" s="53"/>
      <c r="WK284" s="53"/>
      <c r="WL284" s="53"/>
      <c r="WM284" s="53"/>
      <c r="WN284" s="53"/>
      <c r="WO284" s="53"/>
      <c r="WP284" s="53"/>
      <c r="WQ284" s="53"/>
      <c r="WR284" s="53"/>
      <c r="WS284" s="53"/>
      <c r="WT284" s="53"/>
      <c r="WU284" s="53"/>
      <c r="WV284" s="53"/>
      <c r="WW284" s="53"/>
      <c r="WX284" s="53"/>
      <c r="WY284" s="53"/>
      <c r="WZ284" s="53"/>
      <c r="XA284" s="53"/>
      <c r="XB284" s="53"/>
      <c r="XC284" s="53"/>
      <c r="XD284" s="53"/>
      <c r="XE284" s="53"/>
      <c r="XF284" s="53"/>
      <c r="XG284" s="53"/>
      <c r="XH284" s="53"/>
      <c r="XI284" s="53"/>
      <c r="XJ284" s="53"/>
      <c r="XK284" s="53"/>
      <c r="XL284" s="53"/>
      <c r="XM284" s="53"/>
      <c r="XN284" s="53"/>
      <c r="XO284" s="53"/>
      <c r="XP284" s="53"/>
      <c r="XQ284" s="53"/>
      <c r="XR284" s="53"/>
      <c r="XS284" s="53"/>
      <c r="XT284" s="53"/>
      <c r="XU284" s="53"/>
      <c r="XV284" s="53"/>
      <c r="XW284" s="53"/>
      <c r="XX284" s="53"/>
      <c r="XY284" s="53"/>
      <c r="XZ284" s="53"/>
      <c r="YA284" s="53"/>
      <c r="YB284" s="53"/>
      <c r="YC284" s="53"/>
      <c r="YD284" s="53"/>
      <c r="YE284" s="53"/>
      <c r="YF284" s="53"/>
      <c r="YG284" s="53"/>
      <c r="YH284" s="53"/>
      <c r="YI284" s="53"/>
      <c r="YJ284" s="53"/>
      <c r="YK284" s="53"/>
      <c r="YL284" s="53"/>
      <c r="YM284" s="53"/>
      <c r="YN284" s="53"/>
      <c r="YO284" s="53"/>
      <c r="YP284" s="53"/>
      <c r="YQ284" s="53"/>
      <c r="YR284" s="53"/>
      <c r="YS284" s="53"/>
      <c r="YT284" s="53"/>
      <c r="YU284" s="53"/>
      <c r="YV284" s="53"/>
      <c r="YW284" s="53"/>
      <c r="YX284" s="53"/>
      <c r="YY284" s="53"/>
      <c r="YZ284" s="53"/>
      <c r="ZA284" s="53"/>
      <c r="ZB284" s="53"/>
      <c r="ZC284" s="53"/>
      <c r="ZD284" s="53"/>
      <c r="ZE284" s="53"/>
      <c r="ZF284" s="53"/>
      <c r="ZG284" s="53"/>
      <c r="ZH284" s="53"/>
      <c r="ZI284" s="53"/>
      <c r="ZJ284" s="53"/>
      <c r="ZK284" s="53"/>
      <c r="ZL284" s="53"/>
      <c r="ZM284" s="53"/>
      <c r="ZN284" s="53"/>
      <c r="ZO284" s="53"/>
      <c r="ZP284" s="53"/>
      <c r="ZQ284" s="53"/>
      <c r="ZR284" s="53"/>
      <c r="ZS284" s="53"/>
      <c r="ZT284" s="53"/>
      <c r="ZU284" s="53"/>
      <c r="ZV284" s="53"/>
      <c r="ZW284" s="53"/>
      <c r="ZX284" s="53"/>
      <c r="ZY284" s="53"/>
      <c r="ZZ284" s="53"/>
      <c r="AAA284" s="53"/>
      <c r="AAB284" s="53"/>
      <c r="AAC284" s="53"/>
      <c r="AAD284" s="53"/>
      <c r="AAE284" s="53"/>
      <c r="AAF284" s="53"/>
      <c r="AAG284" s="53"/>
      <c r="AAH284" s="53"/>
      <c r="AAI284" s="53"/>
      <c r="AAJ284" s="53"/>
      <c r="AAK284" s="53"/>
      <c r="AAL284" s="53"/>
      <c r="AAM284" s="53"/>
      <c r="AAN284" s="53"/>
      <c r="AAO284" s="53"/>
      <c r="AAP284" s="53"/>
      <c r="AAQ284" s="53"/>
      <c r="AAR284" s="53"/>
      <c r="AAS284" s="53"/>
      <c r="AAT284" s="53"/>
      <c r="AAU284" s="53"/>
      <c r="AAV284" s="53"/>
      <c r="AAW284" s="53"/>
      <c r="AAX284" s="53"/>
      <c r="AAY284" s="53"/>
      <c r="AAZ284" s="53"/>
      <c r="ABA284" s="53"/>
      <c r="ABB284" s="53"/>
      <c r="ABC284" s="53"/>
      <c r="ABD284" s="53"/>
      <c r="ABE284" s="53"/>
      <c r="ABF284" s="53"/>
      <c r="ABG284" s="53"/>
      <c r="ABH284" s="53"/>
      <c r="ABI284" s="53"/>
      <c r="ABJ284" s="53"/>
      <c r="ABK284" s="53"/>
      <c r="ABL284" s="53"/>
      <c r="ABM284" s="53"/>
      <c r="ABN284" s="53"/>
      <c r="ABO284" s="53"/>
      <c r="ABP284" s="53"/>
      <c r="ABQ284" s="53"/>
      <c r="ABR284" s="53"/>
      <c r="ABS284" s="53"/>
      <c r="ABT284" s="53"/>
      <c r="ABU284" s="53"/>
      <c r="ABV284" s="53"/>
      <c r="ABW284" s="53"/>
      <c r="ABX284" s="53"/>
      <c r="ABY284" s="53"/>
      <c r="ABZ284" s="53"/>
      <c r="ACA284" s="53"/>
      <c r="ACB284" s="53"/>
      <c r="ACC284" s="53"/>
      <c r="ACD284" s="53"/>
      <c r="ACE284" s="53"/>
      <c r="ACF284" s="53"/>
      <c r="ACG284" s="53"/>
      <c r="ACH284" s="53"/>
      <c r="ACI284" s="53"/>
      <c r="ACJ284" s="53"/>
      <c r="ACK284" s="53"/>
      <c r="ACL284" s="53"/>
      <c r="ACM284" s="53"/>
      <c r="ACN284" s="53"/>
      <c r="ACO284" s="53"/>
      <c r="ACP284" s="53"/>
      <c r="ACQ284" s="53"/>
      <c r="ACR284" s="53"/>
      <c r="ACS284" s="53"/>
      <c r="ACT284" s="53"/>
      <c r="ACU284" s="53"/>
      <c r="ACV284" s="53"/>
      <c r="ACW284" s="53"/>
      <c r="ACX284" s="53"/>
      <c r="ACY284" s="53"/>
      <c r="ACZ284" s="53"/>
      <c r="ADA284" s="53"/>
      <c r="ADB284" s="53"/>
      <c r="ADC284" s="53"/>
      <c r="ADD284" s="53"/>
      <c r="ADE284" s="53"/>
      <c r="ADF284" s="53"/>
      <c r="ADG284" s="53"/>
      <c r="ADH284" s="53"/>
      <c r="ADI284" s="53"/>
      <c r="ADJ284" s="53"/>
      <c r="ADK284" s="53"/>
      <c r="ADL284" s="53"/>
      <c r="ADM284" s="53"/>
      <c r="ADN284" s="53"/>
      <c r="ADO284" s="53"/>
      <c r="ADP284" s="53"/>
      <c r="ADQ284" s="53"/>
      <c r="ADR284" s="53"/>
      <c r="ADS284" s="53"/>
      <c r="ADT284" s="53"/>
      <c r="ADU284" s="53"/>
      <c r="ADV284" s="53"/>
      <c r="ADW284" s="53"/>
      <c r="ADX284" s="53"/>
      <c r="ADY284" s="53"/>
      <c r="ADZ284" s="53"/>
      <c r="AEA284" s="53"/>
      <c r="AEB284" s="53"/>
      <c r="AEC284" s="53"/>
      <c r="AED284" s="53"/>
      <c r="AEE284" s="53"/>
      <c r="AEF284" s="53"/>
      <c r="AEG284" s="53"/>
      <c r="AEH284" s="53"/>
      <c r="AEI284" s="53"/>
      <c r="AEJ284" s="53"/>
      <c r="AEK284" s="53"/>
      <c r="AEL284" s="53"/>
      <c r="AEM284" s="53"/>
      <c r="AEN284" s="53"/>
      <c r="AEO284" s="53"/>
      <c r="AEP284" s="53"/>
      <c r="AEQ284" s="53"/>
      <c r="AER284" s="53"/>
      <c r="AES284" s="53"/>
      <c r="AET284" s="53"/>
      <c r="AEU284" s="53"/>
      <c r="AEV284" s="53"/>
      <c r="AEW284" s="53"/>
      <c r="AEX284" s="53"/>
      <c r="AEY284" s="53"/>
      <c r="AEZ284" s="53"/>
      <c r="AFA284" s="53"/>
      <c r="AFB284" s="53"/>
      <c r="AFC284" s="53"/>
      <c r="AFD284" s="53"/>
      <c r="AFE284" s="53"/>
      <c r="AFF284" s="53"/>
      <c r="AFG284" s="53"/>
      <c r="AFH284" s="53"/>
      <c r="AFI284" s="53"/>
      <c r="AFJ284" s="53"/>
      <c r="AFK284" s="53"/>
      <c r="AFL284" s="53"/>
      <c r="AFM284" s="53"/>
      <c r="AFN284" s="53"/>
      <c r="AFO284" s="53"/>
      <c r="AFP284" s="53"/>
      <c r="AFQ284" s="53"/>
      <c r="AFR284" s="53"/>
      <c r="AFS284" s="53"/>
      <c r="AFT284" s="53"/>
      <c r="AFU284" s="53"/>
      <c r="AFV284" s="53"/>
      <c r="AFW284" s="53"/>
      <c r="AFX284" s="53"/>
      <c r="AFY284" s="53"/>
      <c r="AFZ284" s="53"/>
      <c r="AGA284" s="53"/>
      <c r="AGB284" s="53"/>
      <c r="AGC284" s="53"/>
      <c r="AGD284" s="53"/>
      <c r="AGE284" s="53"/>
      <c r="AGF284" s="53"/>
      <c r="AGG284" s="53"/>
      <c r="AGH284" s="53"/>
      <c r="AGI284" s="53"/>
      <c r="AGJ284" s="53"/>
      <c r="AGK284" s="53"/>
      <c r="AGL284" s="53"/>
      <c r="AGM284" s="53"/>
      <c r="AGN284" s="53"/>
      <c r="AGO284" s="53"/>
      <c r="AGP284" s="53"/>
      <c r="AGQ284" s="53"/>
      <c r="AGR284" s="53"/>
      <c r="AGS284" s="53"/>
      <c r="AGT284" s="53"/>
      <c r="AGU284" s="53"/>
      <c r="AGV284" s="53"/>
      <c r="AGW284" s="53"/>
      <c r="AGX284" s="53"/>
      <c r="AGY284" s="53"/>
      <c r="AGZ284" s="53"/>
      <c r="AHA284" s="53"/>
      <c r="AHB284" s="53"/>
      <c r="AHC284" s="53"/>
      <c r="AHD284" s="53"/>
      <c r="AHE284" s="53"/>
      <c r="AHF284" s="53"/>
      <c r="AHG284" s="53"/>
      <c r="AHH284" s="53"/>
      <c r="AHI284" s="53"/>
      <c r="AHJ284" s="53"/>
      <c r="AHK284" s="53"/>
      <c r="AHL284" s="53"/>
      <c r="AHM284" s="53"/>
      <c r="AHN284" s="53"/>
      <c r="AHO284" s="53"/>
      <c r="AHP284" s="53"/>
      <c r="AHQ284" s="53"/>
      <c r="AHR284" s="53"/>
      <c r="AHS284" s="53"/>
      <c r="AHT284" s="53"/>
      <c r="AHU284" s="53"/>
      <c r="AHV284" s="53"/>
      <c r="AHW284" s="53"/>
      <c r="AHX284" s="53"/>
      <c r="AHY284" s="53"/>
      <c r="AHZ284" s="53"/>
      <c r="AIA284" s="53"/>
      <c r="AIB284" s="53"/>
      <c r="AIC284" s="53"/>
      <c r="AID284" s="53"/>
      <c r="AIE284" s="53"/>
      <c r="AIF284" s="53"/>
      <c r="AIG284" s="53"/>
      <c r="AIH284" s="53"/>
      <c r="AII284" s="53"/>
      <c r="AIJ284" s="53"/>
      <c r="AIK284" s="53"/>
      <c r="AIL284" s="53"/>
      <c r="AIM284" s="53"/>
      <c r="AIN284" s="53"/>
      <c r="AIO284" s="53"/>
      <c r="AIP284" s="53"/>
      <c r="AIQ284" s="53"/>
      <c r="AIR284" s="53"/>
      <c r="AIS284" s="53"/>
      <c r="AIT284" s="53"/>
      <c r="AIU284" s="53"/>
      <c r="AIV284" s="53"/>
      <c r="AIW284" s="53"/>
      <c r="AIX284" s="53"/>
      <c r="AIY284" s="53"/>
      <c r="AIZ284" s="53"/>
      <c r="AJA284" s="53"/>
      <c r="AJB284" s="53"/>
      <c r="AJC284" s="53"/>
      <c r="AJD284" s="53"/>
      <c r="AJE284" s="53"/>
      <c r="AJF284" s="53"/>
      <c r="AJG284" s="53"/>
      <c r="AJH284" s="53"/>
      <c r="AJI284" s="53"/>
      <c r="AJJ284" s="53"/>
      <c r="AJK284" s="53"/>
      <c r="AJL284" s="53"/>
      <c r="AJM284" s="53"/>
      <c r="AJN284" s="53"/>
      <c r="AJO284" s="53"/>
      <c r="AJP284" s="53"/>
      <c r="AJQ284" s="53"/>
      <c r="AJR284" s="53"/>
      <c r="AJS284" s="53"/>
      <c r="AJT284" s="53"/>
      <c r="AJU284" s="53"/>
      <c r="AJV284" s="53"/>
      <c r="AJW284" s="53"/>
      <c r="AJX284" s="53"/>
      <c r="AJY284" s="53"/>
      <c r="AJZ284" s="53"/>
      <c r="AKA284" s="53"/>
      <c r="AKB284" s="53"/>
      <c r="AKC284" s="53"/>
      <c r="AKD284" s="53"/>
      <c r="AKE284" s="53"/>
      <c r="AKF284" s="53"/>
      <c r="AKG284" s="53"/>
      <c r="AKH284" s="53"/>
      <c r="AKI284" s="53"/>
      <c r="AKJ284" s="53"/>
      <c r="AKK284" s="53"/>
      <c r="AKL284" s="53"/>
      <c r="AKM284" s="53"/>
      <c r="AKN284" s="53"/>
      <c r="AKO284" s="53"/>
      <c r="AKP284" s="53"/>
      <c r="AKQ284" s="53"/>
      <c r="AKR284" s="53"/>
      <c r="AKS284" s="53"/>
      <c r="AKT284" s="53"/>
      <c r="AKU284" s="53"/>
      <c r="AKV284" s="53"/>
      <c r="AKW284" s="53"/>
      <c r="AKX284" s="53"/>
      <c r="AKY284" s="53"/>
      <c r="AKZ284" s="53"/>
      <c r="ALA284" s="53"/>
      <c r="ALB284" s="53"/>
      <c r="ALC284" s="53"/>
      <c r="ALD284" s="53"/>
      <c r="ALE284" s="53"/>
      <c r="ALF284" s="53"/>
      <c r="ALG284" s="53"/>
      <c r="ALH284" s="53"/>
      <c r="ALI284" s="53"/>
      <c r="ALJ284" s="53"/>
      <c r="ALK284" s="53"/>
      <c r="ALL284" s="53"/>
      <c r="ALM284" s="53"/>
      <c r="ALN284" s="53"/>
      <c r="ALO284" s="53"/>
      <c r="ALP284" s="53"/>
      <c r="ALQ284" s="53"/>
      <c r="ALR284" s="53"/>
      <c r="ALS284" s="53"/>
      <c r="ALT284" s="53"/>
      <c r="ALU284" s="53"/>
      <c r="ALV284" s="53"/>
      <c r="ALW284" s="53"/>
      <c r="ALX284" s="53"/>
      <c r="ALY284" s="53"/>
      <c r="ALZ284" s="53"/>
      <c r="AMA284" s="53"/>
      <c r="AMB284" s="53"/>
      <c r="AMC284" s="53"/>
      <c r="AMD284" s="53"/>
      <c r="AME284" s="53"/>
      <c r="AMF284" s="53"/>
      <c r="AMG284" s="53"/>
      <c r="AMH284" s="53"/>
      <c r="AMI284" s="53"/>
    </row>
    <row r="285" spans="1:1023" s="71" customFormat="1">
      <c r="A285" s="53" t="s">
        <v>119</v>
      </c>
      <c r="B285" s="81">
        <v>2002</v>
      </c>
      <c r="C285" s="63" t="s">
        <v>214</v>
      </c>
      <c r="D285" s="81">
        <v>645</v>
      </c>
      <c r="E285" s="98" t="s">
        <v>264</v>
      </c>
      <c r="F285" s="23">
        <v>1102</v>
      </c>
      <c r="G285" s="33" t="s">
        <v>155</v>
      </c>
      <c r="H285" s="33" t="s">
        <v>157</v>
      </c>
      <c r="I285" s="101">
        <v>1</v>
      </c>
      <c r="J285" s="23">
        <v>5</v>
      </c>
      <c r="K285" s="23">
        <v>5</v>
      </c>
      <c r="L285" s="23">
        <v>144</v>
      </c>
      <c r="M285" s="63">
        <v>3000</v>
      </c>
      <c r="N285" s="23">
        <v>51000</v>
      </c>
      <c r="O285" s="63">
        <v>3000000</v>
      </c>
      <c r="P285" s="75">
        <f t="shared" si="76"/>
        <v>0.1</v>
      </c>
      <c r="Q285" s="75">
        <f t="shared" si="77"/>
        <v>1.7000000000000002</v>
      </c>
      <c r="R285" s="23">
        <v>0</v>
      </c>
      <c r="S285" s="23">
        <v>1</v>
      </c>
      <c r="T285" s="23">
        <v>1</v>
      </c>
      <c r="U285" s="23">
        <v>-1</v>
      </c>
      <c r="V285" s="23">
        <v>0</v>
      </c>
      <c r="W285" s="23">
        <v>0</v>
      </c>
      <c r="X285" s="67">
        <f t="shared" si="58"/>
        <v>0.16666666666666666</v>
      </c>
      <c r="Y285" s="23">
        <v>-1</v>
      </c>
      <c r="Z285" s="23">
        <v>0</v>
      </c>
      <c r="AA285" s="53">
        <v>0</v>
      </c>
      <c r="AB285" s="54" t="s">
        <v>69</v>
      </c>
      <c r="AC285" s="23">
        <v>0</v>
      </c>
      <c r="AD285" s="23">
        <v>0</v>
      </c>
      <c r="AE285" s="23">
        <v>-1</v>
      </c>
      <c r="AF285" s="23">
        <v>0</v>
      </c>
      <c r="AG285" s="63" t="s">
        <v>33</v>
      </c>
      <c r="AH285" s="67">
        <f t="shared" si="59"/>
        <v>-0.2857142857142857</v>
      </c>
      <c r="AI285" s="67">
        <f t="shared" si="60"/>
        <v>-5.9523809523809521E-2</v>
      </c>
      <c r="AJ285" s="66">
        <v>691</v>
      </c>
      <c r="AK285" s="63">
        <v>0</v>
      </c>
      <c r="AL285" s="62" t="s">
        <v>33</v>
      </c>
      <c r="AM285" s="62" t="s">
        <v>33</v>
      </c>
      <c r="AN285" s="63">
        <v>0</v>
      </c>
      <c r="AO285" s="23" t="s">
        <v>33</v>
      </c>
      <c r="AP285" s="63">
        <v>0</v>
      </c>
      <c r="AQ285" s="63">
        <v>0</v>
      </c>
      <c r="AR285" s="63">
        <v>-1</v>
      </c>
      <c r="AS285" s="63">
        <v>-1</v>
      </c>
      <c r="AT285" s="23" t="s">
        <v>33</v>
      </c>
      <c r="AU285" s="23" t="s">
        <v>33</v>
      </c>
      <c r="AV285" s="62" t="s">
        <v>33</v>
      </c>
      <c r="AW285" s="62" t="s">
        <v>33</v>
      </c>
      <c r="AX285" s="63">
        <v>1</v>
      </c>
      <c r="AY285" s="62" t="s">
        <v>33</v>
      </c>
      <c r="AZ285" s="67">
        <f t="shared" si="64"/>
        <v>-0.14285714285714285</v>
      </c>
      <c r="BA285" s="63">
        <v>1</v>
      </c>
      <c r="BB285" s="55" t="s">
        <v>120</v>
      </c>
      <c r="BC285" s="23">
        <f t="shared" si="88"/>
        <v>60</v>
      </c>
      <c r="BD285" s="23">
        <v>1</v>
      </c>
      <c r="BE285" s="55" t="s">
        <v>120</v>
      </c>
      <c r="BF285" s="23">
        <f t="shared" si="89"/>
        <v>60</v>
      </c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3"/>
      <c r="BS285" s="53"/>
      <c r="BT285" s="53"/>
      <c r="BU285" s="53"/>
      <c r="BV285" s="53"/>
      <c r="BW285" s="53"/>
      <c r="BX285" s="53"/>
      <c r="BY285" s="53"/>
      <c r="BZ285" s="53"/>
      <c r="CA285" s="53"/>
      <c r="CB285" s="53"/>
      <c r="CC285" s="53"/>
      <c r="CD285" s="53"/>
      <c r="CE285" s="53"/>
      <c r="CF285" s="53"/>
      <c r="CG285" s="53"/>
      <c r="CH285" s="53"/>
      <c r="CI285" s="53"/>
      <c r="CJ285" s="53"/>
      <c r="CK285" s="53"/>
      <c r="CL285" s="53"/>
      <c r="CM285" s="53"/>
      <c r="CN285" s="53"/>
      <c r="CO285" s="53"/>
      <c r="CP285" s="53"/>
      <c r="CQ285" s="53"/>
      <c r="CR285" s="53"/>
      <c r="CS285" s="53"/>
      <c r="CT285" s="53"/>
      <c r="CU285" s="53"/>
      <c r="CV285" s="53"/>
      <c r="CW285" s="53"/>
      <c r="CX285" s="53"/>
      <c r="CY285" s="53"/>
      <c r="CZ285" s="53"/>
      <c r="DA285" s="53"/>
      <c r="DB285" s="53"/>
      <c r="DC285" s="53"/>
      <c r="DD285" s="53"/>
      <c r="DE285" s="53"/>
      <c r="DF285" s="53"/>
      <c r="DG285" s="53"/>
      <c r="DH285" s="53"/>
      <c r="DI285" s="53"/>
      <c r="DJ285" s="53"/>
      <c r="DK285" s="53"/>
      <c r="DL285" s="53"/>
      <c r="DM285" s="53"/>
      <c r="DN285" s="53"/>
      <c r="DO285" s="53"/>
      <c r="DP285" s="53"/>
      <c r="DQ285" s="53"/>
      <c r="DR285" s="53"/>
      <c r="DS285" s="53"/>
      <c r="DT285" s="53"/>
      <c r="DU285" s="53"/>
      <c r="DV285" s="53"/>
      <c r="DW285" s="53"/>
      <c r="DX285" s="53"/>
      <c r="DY285" s="53"/>
      <c r="DZ285" s="53"/>
      <c r="EA285" s="53"/>
      <c r="EB285" s="53"/>
      <c r="EC285" s="53"/>
      <c r="ED285" s="53"/>
      <c r="EE285" s="53"/>
      <c r="EF285" s="53"/>
      <c r="EG285" s="53"/>
      <c r="EH285" s="53"/>
      <c r="EI285" s="53"/>
      <c r="EJ285" s="53"/>
      <c r="EK285" s="53"/>
      <c r="EL285" s="53"/>
      <c r="EM285" s="53"/>
      <c r="EN285" s="53"/>
      <c r="EO285" s="53"/>
      <c r="EP285" s="53"/>
      <c r="EQ285" s="53"/>
      <c r="ER285" s="53"/>
      <c r="ES285" s="53"/>
      <c r="ET285" s="53"/>
      <c r="EU285" s="53"/>
      <c r="EV285" s="53"/>
      <c r="EW285" s="53"/>
      <c r="EX285" s="53"/>
      <c r="EY285" s="53"/>
      <c r="EZ285" s="53"/>
      <c r="FA285" s="53"/>
      <c r="FB285" s="53"/>
      <c r="FC285" s="53"/>
      <c r="FD285" s="53"/>
      <c r="FE285" s="53"/>
      <c r="FF285" s="53"/>
      <c r="FG285" s="53"/>
      <c r="FH285" s="53"/>
      <c r="FI285" s="53"/>
      <c r="FJ285" s="53"/>
      <c r="FK285" s="53"/>
      <c r="FL285" s="53"/>
      <c r="FM285" s="53"/>
      <c r="FN285" s="53"/>
      <c r="FO285" s="53"/>
      <c r="FP285" s="53"/>
      <c r="FQ285" s="53"/>
      <c r="FR285" s="53"/>
      <c r="FS285" s="53"/>
      <c r="FT285" s="53"/>
      <c r="FU285" s="53"/>
      <c r="FV285" s="53"/>
      <c r="FW285" s="53"/>
      <c r="FX285" s="53"/>
      <c r="FY285" s="53"/>
      <c r="FZ285" s="53"/>
      <c r="GA285" s="53"/>
      <c r="GB285" s="53"/>
      <c r="GC285" s="53"/>
      <c r="GD285" s="53"/>
      <c r="GE285" s="53"/>
      <c r="GF285" s="53"/>
      <c r="GG285" s="53"/>
      <c r="GH285" s="53"/>
      <c r="GI285" s="53"/>
      <c r="GJ285" s="53"/>
      <c r="GK285" s="53"/>
      <c r="GL285" s="53"/>
      <c r="GM285" s="53"/>
      <c r="GN285" s="53"/>
      <c r="GO285" s="53"/>
      <c r="GP285" s="53"/>
      <c r="GQ285" s="53"/>
      <c r="GR285" s="53"/>
      <c r="GS285" s="53"/>
      <c r="GT285" s="53"/>
      <c r="GU285" s="53"/>
      <c r="GV285" s="53"/>
      <c r="GW285" s="53"/>
      <c r="GX285" s="53"/>
      <c r="GY285" s="53"/>
      <c r="GZ285" s="53"/>
      <c r="HA285" s="53"/>
      <c r="HB285" s="53"/>
      <c r="HC285" s="53"/>
      <c r="HD285" s="53"/>
      <c r="HE285" s="53"/>
      <c r="HF285" s="53"/>
      <c r="HG285" s="53"/>
      <c r="HH285" s="53"/>
      <c r="HI285" s="53"/>
      <c r="HJ285" s="53"/>
      <c r="HK285" s="53"/>
      <c r="HL285" s="53"/>
      <c r="HM285" s="53"/>
      <c r="HN285" s="53"/>
      <c r="HO285" s="53"/>
      <c r="HP285" s="53"/>
      <c r="HQ285" s="53"/>
      <c r="HR285" s="53"/>
      <c r="HS285" s="53"/>
      <c r="HT285" s="53"/>
      <c r="HU285" s="53"/>
      <c r="HV285" s="53"/>
      <c r="HW285" s="53"/>
      <c r="HX285" s="53"/>
      <c r="HY285" s="53"/>
      <c r="HZ285" s="53"/>
      <c r="IA285" s="53"/>
      <c r="IB285" s="53"/>
      <c r="IC285" s="53"/>
      <c r="ID285" s="53"/>
      <c r="IE285" s="53"/>
      <c r="IF285" s="53"/>
      <c r="IG285" s="53"/>
      <c r="IH285" s="53"/>
      <c r="II285" s="53"/>
      <c r="IJ285" s="53"/>
      <c r="IK285" s="53"/>
      <c r="IL285" s="53"/>
      <c r="IM285" s="53"/>
      <c r="IN285" s="53"/>
      <c r="IO285" s="53"/>
      <c r="IP285" s="53"/>
      <c r="IQ285" s="53"/>
      <c r="IR285" s="53"/>
      <c r="IS285" s="53"/>
      <c r="IT285" s="53"/>
      <c r="IU285" s="53"/>
      <c r="IV285" s="53"/>
      <c r="IW285" s="53"/>
      <c r="IX285" s="53"/>
      <c r="IY285" s="53"/>
      <c r="IZ285" s="53"/>
      <c r="JA285" s="53"/>
      <c r="JB285" s="53"/>
      <c r="JC285" s="53"/>
      <c r="JD285" s="53"/>
      <c r="JE285" s="53"/>
      <c r="JF285" s="53"/>
      <c r="JG285" s="53"/>
      <c r="JH285" s="53"/>
      <c r="JI285" s="53"/>
      <c r="JJ285" s="53"/>
      <c r="JK285" s="53"/>
      <c r="JL285" s="53"/>
      <c r="JM285" s="53"/>
      <c r="JN285" s="53"/>
      <c r="JO285" s="53"/>
      <c r="JP285" s="53"/>
      <c r="JQ285" s="53"/>
      <c r="JR285" s="53"/>
      <c r="JS285" s="53"/>
      <c r="JT285" s="53"/>
      <c r="JU285" s="53"/>
      <c r="JV285" s="53"/>
      <c r="JW285" s="53"/>
      <c r="JX285" s="53"/>
      <c r="JY285" s="53"/>
      <c r="JZ285" s="53"/>
      <c r="KA285" s="53"/>
      <c r="KB285" s="53"/>
      <c r="KC285" s="53"/>
      <c r="KD285" s="53"/>
      <c r="KE285" s="53"/>
      <c r="KF285" s="53"/>
      <c r="KG285" s="53"/>
      <c r="KH285" s="53"/>
      <c r="KI285" s="53"/>
      <c r="KJ285" s="53"/>
      <c r="KK285" s="53"/>
      <c r="KL285" s="53"/>
      <c r="KM285" s="53"/>
      <c r="KN285" s="53"/>
      <c r="KO285" s="53"/>
      <c r="KP285" s="53"/>
      <c r="KQ285" s="53"/>
      <c r="KR285" s="53"/>
      <c r="KS285" s="53"/>
      <c r="KT285" s="53"/>
      <c r="KU285" s="53"/>
      <c r="KV285" s="53"/>
      <c r="KW285" s="53"/>
      <c r="KX285" s="53"/>
      <c r="KY285" s="53"/>
      <c r="KZ285" s="53"/>
      <c r="LA285" s="53"/>
      <c r="LB285" s="53"/>
      <c r="LC285" s="53"/>
      <c r="LD285" s="53"/>
      <c r="LE285" s="53"/>
      <c r="LF285" s="53"/>
      <c r="LG285" s="53"/>
      <c r="LH285" s="53"/>
      <c r="LI285" s="53"/>
      <c r="LJ285" s="53"/>
      <c r="LK285" s="53"/>
      <c r="LL285" s="53"/>
      <c r="LM285" s="53"/>
      <c r="LN285" s="53"/>
      <c r="LO285" s="53"/>
      <c r="LP285" s="53"/>
      <c r="LQ285" s="53"/>
      <c r="LR285" s="53"/>
      <c r="LS285" s="53"/>
      <c r="LT285" s="53"/>
      <c r="LU285" s="53"/>
      <c r="LV285" s="53"/>
      <c r="LW285" s="53"/>
      <c r="LX285" s="53"/>
      <c r="LY285" s="53"/>
      <c r="LZ285" s="53"/>
      <c r="MA285" s="53"/>
      <c r="MB285" s="53"/>
      <c r="MC285" s="53"/>
      <c r="MD285" s="53"/>
      <c r="ME285" s="53"/>
      <c r="MF285" s="53"/>
      <c r="MG285" s="53"/>
      <c r="MH285" s="53"/>
      <c r="MI285" s="53"/>
      <c r="MJ285" s="53"/>
      <c r="MK285" s="53"/>
      <c r="ML285" s="53"/>
      <c r="MM285" s="53"/>
      <c r="MN285" s="53"/>
      <c r="MO285" s="53"/>
      <c r="MP285" s="53"/>
      <c r="MQ285" s="53"/>
      <c r="MR285" s="53"/>
      <c r="MS285" s="53"/>
      <c r="MT285" s="53"/>
      <c r="MU285" s="53"/>
      <c r="MV285" s="53"/>
      <c r="MW285" s="53"/>
      <c r="MX285" s="53"/>
      <c r="MY285" s="53"/>
      <c r="MZ285" s="53"/>
      <c r="NA285" s="53"/>
      <c r="NB285" s="53"/>
      <c r="NC285" s="53"/>
      <c r="ND285" s="53"/>
      <c r="NE285" s="53"/>
      <c r="NF285" s="53"/>
      <c r="NG285" s="53"/>
      <c r="NH285" s="53"/>
      <c r="NI285" s="53"/>
      <c r="NJ285" s="53"/>
      <c r="NK285" s="53"/>
      <c r="NL285" s="53"/>
      <c r="NM285" s="53"/>
      <c r="NN285" s="53"/>
      <c r="NO285" s="53"/>
      <c r="NP285" s="53"/>
      <c r="NQ285" s="53"/>
      <c r="NR285" s="53"/>
      <c r="NS285" s="53"/>
      <c r="NT285" s="53"/>
      <c r="NU285" s="53"/>
      <c r="NV285" s="53"/>
      <c r="NW285" s="53"/>
      <c r="NX285" s="53"/>
      <c r="NY285" s="53"/>
      <c r="NZ285" s="53"/>
      <c r="OA285" s="53"/>
      <c r="OB285" s="53"/>
      <c r="OC285" s="53"/>
      <c r="OD285" s="53"/>
      <c r="OE285" s="53"/>
      <c r="OF285" s="53"/>
      <c r="OG285" s="53"/>
      <c r="OH285" s="53"/>
      <c r="OI285" s="53"/>
      <c r="OJ285" s="53"/>
      <c r="OK285" s="53"/>
      <c r="OL285" s="53"/>
      <c r="OM285" s="53"/>
      <c r="ON285" s="53"/>
      <c r="OO285" s="53"/>
      <c r="OP285" s="53"/>
      <c r="OQ285" s="53"/>
      <c r="OR285" s="53"/>
      <c r="OS285" s="53"/>
      <c r="OT285" s="53"/>
      <c r="OU285" s="53"/>
      <c r="OV285" s="53"/>
      <c r="OW285" s="53"/>
      <c r="OX285" s="53"/>
      <c r="OY285" s="53"/>
      <c r="OZ285" s="53"/>
      <c r="PA285" s="53"/>
      <c r="PB285" s="53"/>
      <c r="PC285" s="53"/>
      <c r="PD285" s="53"/>
      <c r="PE285" s="53"/>
      <c r="PF285" s="53"/>
      <c r="PG285" s="53"/>
      <c r="PH285" s="53"/>
      <c r="PI285" s="53"/>
      <c r="PJ285" s="53"/>
      <c r="PK285" s="53"/>
      <c r="PL285" s="53"/>
      <c r="PM285" s="53"/>
      <c r="PN285" s="53"/>
      <c r="PO285" s="53"/>
      <c r="PP285" s="53"/>
      <c r="PQ285" s="53"/>
      <c r="PR285" s="53"/>
      <c r="PS285" s="53"/>
      <c r="PT285" s="53"/>
      <c r="PU285" s="53"/>
      <c r="PV285" s="53"/>
      <c r="PW285" s="53"/>
      <c r="PX285" s="53"/>
      <c r="PY285" s="53"/>
      <c r="PZ285" s="53"/>
      <c r="QA285" s="53"/>
      <c r="QB285" s="53"/>
      <c r="QC285" s="53"/>
      <c r="QD285" s="53"/>
      <c r="QE285" s="53"/>
      <c r="QF285" s="53"/>
      <c r="QG285" s="53"/>
      <c r="QH285" s="53"/>
      <c r="QI285" s="53"/>
      <c r="QJ285" s="53"/>
      <c r="QK285" s="53"/>
      <c r="QL285" s="53"/>
      <c r="QM285" s="53"/>
      <c r="QN285" s="53"/>
      <c r="QO285" s="53"/>
      <c r="QP285" s="53"/>
      <c r="QQ285" s="53"/>
      <c r="QR285" s="53"/>
      <c r="QS285" s="53"/>
      <c r="QT285" s="53"/>
      <c r="QU285" s="53"/>
      <c r="QV285" s="53"/>
      <c r="QW285" s="53"/>
      <c r="QX285" s="53"/>
      <c r="QY285" s="53"/>
      <c r="QZ285" s="53"/>
      <c r="RA285" s="53"/>
      <c r="RB285" s="53"/>
      <c r="RC285" s="53"/>
      <c r="RD285" s="53"/>
      <c r="RE285" s="53"/>
      <c r="RF285" s="53"/>
      <c r="RG285" s="53"/>
      <c r="RH285" s="53"/>
      <c r="RI285" s="53"/>
      <c r="RJ285" s="53"/>
      <c r="RK285" s="53"/>
      <c r="RL285" s="53"/>
      <c r="RM285" s="53"/>
      <c r="RN285" s="53"/>
      <c r="RO285" s="53"/>
      <c r="RP285" s="53"/>
      <c r="RQ285" s="53"/>
      <c r="RR285" s="53"/>
      <c r="RS285" s="53"/>
      <c r="RT285" s="53"/>
      <c r="RU285" s="53"/>
      <c r="RV285" s="53"/>
      <c r="RW285" s="53"/>
      <c r="RX285" s="53"/>
      <c r="RY285" s="53"/>
      <c r="RZ285" s="53"/>
      <c r="SA285" s="53"/>
      <c r="SB285" s="53"/>
      <c r="SC285" s="53"/>
      <c r="SD285" s="53"/>
      <c r="SE285" s="53"/>
      <c r="SF285" s="53"/>
      <c r="SG285" s="53"/>
      <c r="SH285" s="53"/>
      <c r="SI285" s="53"/>
      <c r="SJ285" s="53"/>
      <c r="SK285" s="53"/>
      <c r="SL285" s="53"/>
      <c r="SM285" s="53"/>
      <c r="SN285" s="53"/>
      <c r="SO285" s="53"/>
      <c r="SP285" s="53"/>
      <c r="SQ285" s="53"/>
      <c r="SR285" s="53"/>
      <c r="SS285" s="53"/>
      <c r="ST285" s="53"/>
      <c r="SU285" s="53"/>
      <c r="SV285" s="53"/>
      <c r="SW285" s="53"/>
      <c r="SX285" s="53"/>
      <c r="SY285" s="53"/>
      <c r="SZ285" s="53"/>
      <c r="TA285" s="53"/>
      <c r="TB285" s="53"/>
      <c r="TC285" s="53"/>
      <c r="TD285" s="53"/>
      <c r="TE285" s="53"/>
      <c r="TF285" s="53"/>
      <c r="TG285" s="53"/>
      <c r="TH285" s="53"/>
      <c r="TI285" s="53"/>
      <c r="TJ285" s="53"/>
      <c r="TK285" s="53"/>
      <c r="TL285" s="53"/>
      <c r="TM285" s="53"/>
      <c r="TN285" s="53"/>
      <c r="TO285" s="53"/>
      <c r="TP285" s="53"/>
      <c r="TQ285" s="53"/>
      <c r="TR285" s="53"/>
      <c r="TS285" s="53"/>
      <c r="TT285" s="53"/>
      <c r="TU285" s="53"/>
      <c r="TV285" s="53"/>
      <c r="TW285" s="53"/>
      <c r="TX285" s="53"/>
      <c r="TY285" s="53"/>
      <c r="TZ285" s="53"/>
      <c r="UA285" s="53"/>
      <c r="UB285" s="53"/>
      <c r="UC285" s="53"/>
      <c r="UD285" s="53"/>
      <c r="UE285" s="53"/>
      <c r="UF285" s="53"/>
      <c r="UG285" s="53"/>
      <c r="UH285" s="53"/>
      <c r="UI285" s="53"/>
      <c r="UJ285" s="53"/>
      <c r="UK285" s="53"/>
      <c r="UL285" s="53"/>
      <c r="UM285" s="53"/>
      <c r="UN285" s="53"/>
      <c r="UO285" s="53"/>
      <c r="UP285" s="53"/>
      <c r="UQ285" s="53"/>
      <c r="UR285" s="53"/>
      <c r="US285" s="53"/>
      <c r="UT285" s="53"/>
      <c r="UU285" s="53"/>
      <c r="UV285" s="53"/>
      <c r="UW285" s="53"/>
      <c r="UX285" s="53"/>
      <c r="UY285" s="53"/>
      <c r="UZ285" s="53"/>
      <c r="VA285" s="53"/>
      <c r="VB285" s="53"/>
      <c r="VC285" s="53"/>
      <c r="VD285" s="53"/>
      <c r="VE285" s="53"/>
      <c r="VF285" s="53"/>
      <c r="VG285" s="53"/>
      <c r="VH285" s="53"/>
      <c r="VI285" s="53"/>
      <c r="VJ285" s="53"/>
      <c r="VK285" s="53"/>
      <c r="VL285" s="53"/>
      <c r="VM285" s="53"/>
      <c r="VN285" s="53"/>
      <c r="VO285" s="53"/>
      <c r="VP285" s="53"/>
      <c r="VQ285" s="53"/>
      <c r="VR285" s="53"/>
      <c r="VS285" s="53"/>
      <c r="VT285" s="53"/>
      <c r="VU285" s="53"/>
      <c r="VV285" s="53"/>
      <c r="VW285" s="53"/>
      <c r="VX285" s="53"/>
      <c r="VY285" s="53"/>
      <c r="VZ285" s="53"/>
      <c r="WA285" s="53"/>
      <c r="WB285" s="53"/>
      <c r="WC285" s="53"/>
      <c r="WD285" s="53"/>
      <c r="WE285" s="53"/>
      <c r="WF285" s="53"/>
      <c r="WG285" s="53"/>
      <c r="WH285" s="53"/>
      <c r="WI285" s="53"/>
      <c r="WJ285" s="53"/>
      <c r="WK285" s="53"/>
      <c r="WL285" s="53"/>
      <c r="WM285" s="53"/>
      <c r="WN285" s="53"/>
      <c r="WO285" s="53"/>
      <c r="WP285" s="53"/>
      <c r="WQ285" s="53"/>
      <c r="WR285" s="53"/>
      <c r="WS285" s="53"/>
      <c r="WT285" s="53"/>
      <c r="WU285" s="53"/>
      <c r="WV285" s="53"/>
      <c r="WW285" s="53"/>
      <c r="WX285" s="53"/>
      <c r="WY285" s="53"/>
      <c r="WZ285" s="53"/>
      <c r="XA285" s="53"/>
      <c r="XB285" s="53"/>
      <c r="XC285" s="53"/>
      <c r="XD285" s="53"/>
      <c r="XE285" s="53"/>
      <c r="XF285" s="53"/>
      <c r="XG285" s="53"/>
      <c r="XH285" s="53"/>
      <c r="XI285" s="53"/>
      <c r="XJ285" s="53"/>
      <c r="XK285" s="53"/>
      <c r="XL285" s="53"/>
      <c r="XM285" s="53"/>
      <c r="XN285" s="53"/>
      <c r="XO285" s="53"/>
      <c r="XP285" s="53"/>
      <c r="XQ285" s="53"/>
      <c r="XR285" s="53"/>
      <c r="XS285" s="53"/>
      <c r="XT285" s="53"/>
      <c r="XU285" s="53"/>
      <c r="XV285" s="53"/>
      <c r="XW285" s="53"/>
      <c r="XX285" s="53"/>
      <c r="XY285" s="53"/>
      <c r="XZ285" s="53"/>
      <c r="YA285" s="53"/>
      <c r="YB285" s="53"/>
      <c r="YC285" s="53"/>
      <c r="YD285" s="53"/>
      <c r="YE285" s="53"/>
      <c r="YF285" s="53"/>
      <c r="YG285" s="53"/>
      <c r="YH285" s="53"/>
      <c r="YI285" s="53"/>
      <c r="YJ285" s="53"/>
      <c r="YK285" s="53"/>
      <c r="YL285" s="53"/>
      <c r="YM285" s="53"/>
      <c r="YN285" s="53"/>
      <c r="YO285" s="53"/>
      <c r="YP285" s="53"/>
      <c r="YQ285" s="53"/>
      <c r="YR285" s="53"/>
      <c r="YS285" s="53"/>
      <c r="YT285" s="53"/>
      <c r="YU285" s="53"/>
      <c r="YV285" s="53"/>
      <c r="YW285" s="53"/>
      <c r="YX285" s="53"/>
      <c r="YY285" s="53"/>
      <c r="YZ285" s="53"/>
      <c r="ZA285" s="53"/>
      <c r="ZB285" s="53"/>
      <c r="ZC285" s="53"/>
      <c r="ZD285" s="53"/>
      <c r="ZE285" s="53"/>
      <c r="ZF285" s="53"/>
      <c r="ZG285" s="53"/>
      <c r="ZH285" s="53"/>
      <c r="ZI285" s="53"/>
      <c r="ZJ285" s="53"/>
      <c r="ZK285" s="53"/>
      <c r="ZL285" s="53"/>
      <c r="ZM285" s="53"/>
      <c r="ZN285" s="53"/>
      <c r="ZO285" s="53"/>
      <c r="ZP285" s="53"/>
      <c r="ZQ285" s="53"/>
      <c r="ZR285" s="53"/>
      <c r="ZS285" s="53"/>
      <c r="ZT285" s="53"/>
      <c r="ZU285" s="53"/>
      <c r="ZV285" s="53"/>
      <c r="ZW285" s="53"/>
      <c r="ZX285" s="53"/>
      <c r="ZY285" s="53"/>
      <c r="ZZ285" s="53"/>
      <c r="AAA285" s="53"/>
      <c r="AAB285" s="53"/>
      <c r="AAC285" s="53"/>
      <c r="AAD285" s="53"/>
      <c r="AAE285" s="53"/>
      <c r="AAF285" s="53"/>
      <c r="AAG285" s="53"/>
      <c r="AAH285" s="53"/>
      <c r="AAI285" s="53"/>
      <c r="AAJ285" s="53"/>
      <c r="AAK285" s="53"/>
      <c r="AAL285" s="53"/>
      <c r="AAM285" s="53"/>
      <c r="AAN285" s="53"/>
      <c r="AAO285" s="53"/>
      <c r="AAP285" s="53"/>
      <c r="AAQ285" s="53"/>
      <c r="AAR285" s="53"/>
      <c r="AAS285" s="53"/>
      <c r="AAT285" s="53"/>
      <c r="AAU285" s="53"/>
      <c r="AAV285" s="53"/>
      <c r="AAW285" s="53"/>
      <c r="AAX285" s="53"/>
      <c r="AAY285" s="53"/>
      <c r="AAZ285" s="53"/>
      <c r="ABA285" s="53"/>
      <c r="ABB285" s="53"/>
      <c r="ABC285" s="53"/>
      <c r="ABD285" s="53"/>
      <c r="ABE285" s="53"/>
      <c r="ABF285" s="53"/>
      <c r="ABG285" s="53"/>
      <c r="ABH285" s="53"/>
      <c r="ABI285" s="53"/>
      <c r="ABJ285" s="53"/>
      <c r="ABK285" s="53"/>
      <c r="ABL285" s="53"/>
      <c r="ABM285" s="53"/>
      <c r="ABN285" s="53"/>
      <c r="ABO285" s="53"/>
      <c r="ABP285" s="53"/>
      <c r="ABQ285" s="53"/>
      <c r="ABR285" s="53"/>
      <c r="ABS285" s="53"/>
      <c r="ABT285" s="53"/>
      <c r="ABU285" s="53"/>
      <c r="ABV285" s="53"/>
      <c r="ABW285" s="53"/>
      <c r="ABX285" s="53"/>
      <c r="ABY285" s="53"/>
      <c r="ABZ285" s="53"/>
      <c r="ACA285" s="53"/>
      <c r="ACB285" s="53"/>
      <c r="ACC285" s="53"/>
      <c r="ACD285" s="53"/>
      <c r="ACE285" s="53"/>
      <c r="ACF285" s="53"/>
      <c r="ACG285" s="53"/>
      <c r="ACH285" s="53"/>
      <c r="ACI285" s="53"/>
      <c r="ACJ285" s="53"/>
      <c r="ACK285" s="53"/>
      <c r="ACL285" s="53"/>
      <c r="ACM285" s="53"/>
      <c r="ACN285" s="53"/>
      <c r="ACO285" s="53"/>
      <c r="ACP285" s="53"/>
      <c r="ACQ285" s="53"/>
      <c r="ACR285" s="53"/>
      <c r="ACS285" s="53"/>
      <c r="ACT285" s="53"/>
      <c r="ACU285" s="53"/>
      <c r="ACV285" s="53"/>
      <c r="ACW285" s="53"/>
      <c r="ACX285" s="53"/>
      <c r="ACY285" s="53"/>
      <c r="ACZ285" s="53"/>
      <c r="ADA285" s="53"/>
      <c r="ADB285" s="53"/>
      <c r="ADC285" s="53"/>
      <c r="ADD285" s="53"/>
      <c r="ADE285" s="53"/>
      <c r="ADF285" s="53"/>
      <c r="ADG285" s="53"/>
      <c r="ADH285" s="53"/>
      <c r="ADI285" s="53"/>
      <c r="ADJ285" s="53"/>
      <c r="ADK285" s="53"/>
      <c r="ADL285" s="53"/>
      <c r="ADM285" s="53"/>
      <c r="ADN285" s="53"/>
      <c r="ADO285" s="53"/>
      <c r="ADP285" s="53"/>
      <c r="ADQ285" s="53"/>
      <c r="ADR285" s="53"/>
      <c r="ADS285" s="53"/>
      <c r="ADT285" s="53"/>
      <c r="ADU285" s="53"/>
      <c r="ADV285" s="53"/>
      <c r="ADW285" s="53"/>
      <c r="ADX285" s="53"/>
      <c r="ADY285" s="53"/>
      <c r="ADZ285" s="53"/>
      <c r="AEA285" s="53"/>
      <c r="AEB285" s="53"/>
      <c r="AEC285" s="53"/>
      <c r="AED285" s="53"/>
      <c r="AEE285" s="53"/>
      <c r="AEF285" s="53"/>
      <c r="AEG285" s="53"/>
      <c r="AEH285" s="53"/>
      <c r="AEI285" s="53"/>
      <c r="AEJ285" s="53"/>
      <c r="AEK285" s="53"/>
      <c r="AEL285" s="53"/>
      <c r="AEM285" s="53"/>
      <c r="AEN285" s="53"/>
      <c r="AEO285" s="53"/>
      <c r="AEP285" s="53"/>
      <c r="AEQ285" s="53"/>
      <c r="AER285" s="53"/>
      <c r="AES285" s="53"/>
      <c r="AET285" s="53"/>
      <c r="AEU285" s="53"/>
      <c r="AEV285" s="53"/>
      <c r="AEW285" s="53"/>
      <c r="AEX285" s="53"/>
      <c r="AEY285" s="53"/>
      <c r="AEZ285" s="53"/>
      <c r="AFA285" s="53"/>
      <c r="AFB285" s="53"/>
      <c r="AFC285" s="53"/>
      <c r="AFD285" s="53"/>
      <c r="AFE285" s="53"/>
      <c r="AFF285" s="53"/>
      <c r="AFG285" s="53"/>
      <c r="AFH285" s="53"/>
      <c r="AFI285" s="53"/>
      <c r="AFJ285" s="53"/>
      <c r="AFK285" s="53"/>
      <c r="AFL285" s="53"/>
      <c r="AFM285" s="53"/>
      <c r="AFN285" s="53"/>
      <c r="AFO285" s="53"/>
      <c r="AFP285" s="53"/>
      <c r="AFQ285" s="53"/>
      <c r="AFR285" s="53"/>
      <c r="AFS285" s="53"/>
      <c r="AFT285" s="53"/>
      <c r="AFU285" s="53"/>
      <c r="AFV285" s="53"/>
      <c r="AFW285" s="53"/>
      <c r="AFX285" s="53"/>
      <c r="AFY285" s="53"/>
      <c r="AFZ285" s="53"/>
      <c r="AGA285" s="53"/>
      <c r="AGB285" s="53"/>
      <c r="AGC285" s="53"/>
      <c r="AGD285" s="53"/>
      <c r="AGE285" s="53"/>
      <c r="AGF285" s="53"/>
      <c r="AGG285" s="53"/>
      <c r="AGH285" s="53"/>
      <c r="AGI285" s="53"/>
      <c r="AGJ285" s="53"/>
      <c r="AGK285" s="53"/>
      <c r="AGL285" s="53"/>
      <c r="AGM285" s="53"/>
      <c r="AGN285" s="53"/>
      <c r="AGO285" s="53"/>
      <c r="AGP285" s="53"/>
      <c r="AGQ285" s="53"/>
      <c r="AGR285" s="53"/>
      <c r="AGS285" s="53"/>
      <c r="AGT285" s="53"/>
      <c r="AGU285" s="53"/>
      <c r="AGV285" s="53"/>
      <c r="AGW285" s="53"/>
      <c r="AGX285" s="53"/>
      <c r="AGY285" s="53"/>
      <c r="AGZ285" s="53"/>
      <c r="AHA285" s="53"/>
      <c r="AHB285" s="53"/>
      <c r="AHC285" s="53"/>
      <c r="AHD285" s="53"/>
      <c r="AHE285" s="53"/>
      <c r="AHF285" s="53"/>
      <c r="AHG285" s="53"/>
      <c r="AHH285" s="53"/>
      <c r="AHI285" s="53"/>
      <c r="AHJ285" s="53"/>
      <c r="AHK285" s="53"/>
      <c r="AHL285" s="53"/>
      <c r="AHM285" s="53"/>
      <c r="AHN285" s="53"/>
      <c r="AHO285" s="53"/>
      <c r="AHP285" s="53"/>
      <c r="AHQ285" s="53"/>
      <c r="AHR285" s="53"/>
      <c r="AHS285" s="53"/>
      <c r="AHT285" s="53"/>
      <c r="AHU285" s="53"/>
      <c r="AHV285" s="53"/>
      <c r="AHW285" s="53"/>
      <c r="AHX285" s="53"/>
      <c r="AHY285" s="53"/>
      <c r="AHZ285" s="53"/>
      <c r="AIA285" s="53"/>
      <c r="AIB285" s="53"/>
      <c r="AIC285" s="53"/>
      <c r="AID285" s="53"/>
      <c r="AIE285" s="53"/>
      <c r="AIF285" s="53"/>
      <c r="AIG285" s="53"/>
      <c r="AIH285" s="53"/>
      <c r="AII285" s="53"/>
      <c r="AIJ285" s="53"/>
      <c r="AIK285" s="53"/>
      <c r="AIL285" s="53"/>
      <c r="AIM285" s="53"/>
      <c r="AIN285" s="53"/>
      <c r="AIO285" s="53"/>
      <c r="AIP285" s="53"/>
      <c r="AIQ285" s="53"/>
      <c r="AIR285" s="53"/>
      <c r="AIS285" s="53"/>
      <c r="AIT285" s="53"/>
      <c r="AIU285" s="53"/>
      <c r="AIV285" s="53"/>
      <c r="AIW285" s="53"/>
      <c r="AIX285" s="53"/>
      <c r="AIY285" s="53"/>
      <c r="AIZ285" s="53"/>
      <c r="AJA285" s="53"/>
      <c r="AJB285" s="53"/>
      <c r="AJC285" s="53"/>
      <c r="AJD285" s="53"/>
      <c r="AJE285" s="53"/>
      <c r="AJF285" s="53"/>
      <c r="AJG285" s="53"/>
      <c r="AJH285" s="53"/>
      <c r="AJI285" s="53"/>
      <c r="AJJ285" s="53"/>
      <c r="AJK285" s="53"/>
      <c r="AJL285" s="53"/>
      <c r="AJM285" s="53"/>
      <c r="AJN285" s="53"/>
      <c r="AJO285" s="53"/>
      <c r="AJP285" s="53"/>
      <c r="AJQ285" s="53"/>
      <c r="AJR285" s="53"/>
      <c r="AJS285" s="53"/>
      <c r="AJT285" s="53"/>
      <c r="AJU285" s="53"/>
      <c r="AJV285" s="53"/>
      <c r="AJW285" s="53"/>
      <c r="AJX285" s="53"/>
      <c r="AJY285" s="53"/>
      <c r="AJZ285" s="53"/>
      <c r="AKA285" s="53"/>
      <c r="AKB285" s="53"/>
      <c r="AKC285" s="53"/>
      <c r="AKD285" s="53"/>
      <c r="AKE285" s="53"/>
      <c r="AKF285" s="53"/>
      <c r="AKG285" s="53"/>
      <c r="AKH285" s="53"/>
      <c r="AKI285" s="53"/>
      <c r="AKJ285" s="53"/>
      <c r="AKK285" s="53"/>
      <c r="AKL285" s="53"/>
      <c r="AKM285" s="53"/>
      <c r="AKN285" s="53"/>
      <c r="AKO285" s="53"/>
      <c r="AKP285" s="53"/>
      <c r="AKQ285" s="53"/>
      <c r="AKR285" s="53"/>
      <c r="AKS285" s="53"/>
      <c r="AKT285" s="53"/>
      <c r="AKU285" s="53"/>
      <c r="AKV285" s="53"/>
      <c r="AKW285" s="53"/>
      <c r="AKX285" s="53"/>
      <c r="AKY285" s="53"/>
      <c r="AKZ285" s="53"/>
      <c r="ALA285" s="53"/>
      <c r="ALB285" s="53"/>
      <c r="ALC285" s="53"/>
      <c r="ALD285" s="53"/>
      <c r="ALE285" s="53"/>
      <c r="ALF285" s="53"/>
      <c r="ALG285" s="53"/>
      <c r="ALH285" s="53"/>
      <c r="ALI285" s="53"/>
      <c r="ALJ285" s="53"/>
      <c r="ALK285" s="53"/>
      <c r="ALL285" s="53"/>
      <c r="ALM285" s="53"/>
      <c r="ALN285" s="53"/>
      <c r="ALO285" s="53"/>
      <c r="ALP285" s="53"/>
      <c r="ALQ285" s="53"/>
      <c r="ALR285" s="53"/>
      <c r="ALS285" s="53"/>
      <c r="ALT285" s="53"/>
      <c r="ALU285" s="53"/>
      <c r="ALV285" s="53"/>
      <c r="ALW285" s="53"/>
      <c r="ALX285" s="53"/>
      <c r="ALY285" s="53"/>
      <c r="ALZ285" s="53"/>
      <c r="AMA285" s="53"/>
      <c r="AMB285" s="53"/>
      <c r="AMC285" s="53"/>
      <c r="AMD285" s="53"/>
      <c r="AME285" s="53"/>
      <c r="AMF285" s="53"/>
      <c r="AMG285" s="53"/>
      <c r="AMH285" s="53"/>
      <c r="AMI285" s="53"/>
    </row>
    <row r="286" spans="1:1023" s="71" customFormat="1">
      <c r="A286" s="53" t="s">
        <v>119</v>
      </c>
      <c r="B286" s="81">
        <v>2003</v>
      </c>
      <c r="C286" s="63" t="s">
        <v>214</v>
      </c>
      <c r="D286" s="81">
        <v>645</v>
      </c>
      <c r="E286" s="98" t="s">
        <v>264</v>
      </c>
      <c r="F286" s="23">
        <v>1102</v>
      </c>
      <c r="G286" s="33" t="s">
        <v>155</v>
      </c>
      <c r="H286" s="33" t="s">
        <v>157</v>
      </c>
      <c r="I286" s="101">
        <v>1</v>
      </c>
      <c r="J286" s="23">
        <v>5</v>
      </c>
      <c r="K286" s="23">
        <v>5</v>
      </c>
      <c r="L286" s="23">
        <v>144</v>
      </c>
      <c r="M286" s="63">
        <v>3000</v>
      </c>
      <c r="N286" s="23">
        <v>51000</v>
      </c>
      <c r="O286" s="63">
        <v>3000000</v>
      </c>
      <c r="P286" s="75">
        <f t="shared" si="76"/>
        <v>0.1</v>
      </c>
      <c r="Q286" s="75">
        <f t="shared" si="77"/>
        <v>1.7000000000000002</v>
      </c>
      <c r="R286" s="23">
        <v>0</v>
      </c>
      <c r="S286" s="23">
        <v>1</v>
      </c>
      <c r="T286" s="23">
        <v>1</v>
      </c>
      <c r="U286" s="23">
        <v>-1</v>
      </c>
      <c r="V286" s="23">
        <v>0</v>
      </c>
      <c r="W286" s="23">
        <v>0</v>
      </c>
      <c r="X286" s="67">
        <f t="shared" ref="X286:X328" si="90">AVERAGE(R286:W286)</f>
        <v>0.16666666666666666</v>
      </c>
      <c r="Y286" s="23">
        <v>-1</v>
      </c>
      <c r="Z286" s="23">
        <v>0</v>
      </c>
      <c r="AA286" s="54">
        <v>0</v>
      </c>
      <c r="AB286" s="54" t="s">
        <v>69</v>
      </c>
      <c r="AC286" s="23">
        <v>0</v>
      </c>
      <c r="AD286" s="23">
        <v>0</v>
      </c>
      <c r="AE286" s="23">
        <v>-1</v>
      </c>
      <c r="AF286" s="23">
        <v>0</v>
      </c>
      <c r="AG286" s="63" t="s">
        <v>33</v>
      </c>
      <c r="AH286" s="67">
        <f t="shared" ref="AH286:AH328" si="91">AVERAGE(Y286:AG286)</f>
        <v>-0.2857142857142857</v>
      </c>
      <c r="AI286" s="67">
        <f t="shared" ref="AI286:AI308" si="92">AVERAGE(X286, AH286)</f>
        <v>-5.9523809523809521E-2</v>
      </c>
      <c r="AJ286" s="66">
        <v>637</v>
      </c>
      <c r="AK286" s="63">
        <v>0</v>
      </c>
      <c r="AL286" s="62" t="s">
        <v>33</v>
      </c>
      <c r="AM286" s="62" t="s">
        <v>33</v>
      </c>
      <c r="AN286" s="63">
        <v>0</v>
      </c>
      <c r="AO286" s="23" t="s">
        <v>33</v>
      </c>
      <c r="AP286" s="63">
        <v>0</v>
      </c>
      <c r="AQ286" s="63">
        <v>0</v>
      </c>
      <c r="AR286" s="63">
        <v>-1</v>
      </c>
      <c r="AS286" s="63">
        <v>-1</v>
      </c>
      <c r="AT286" s="23" t="s">
        <v>33</v>
      </c>
      <c r="AU286" s="23" t="s">
        <v>33</v>
      </c>
      <c r="AV286" s="62" t="s">
        <v>33</v>
      </c>
      <c r="AW286" s="62" t="s">
        <v>33</v>
      </c>
      <c r="AX286" s="63">
        <v>1</v>
      </c>
      <c r="AY286" s="62" t="s">
        <v>33</v>
      </c>
      <c r="AZ286" s="67">
        <f t="shared" si="64"/>
        <v>-0.14285714285714285</v>
      </c>
      <c r="BA286" s="63">
        <v>1</v>
      </c>
      <c r="BB286" s="55" t="s">
        <v>120</v>
      </c>
      <c r="BC286" s="23">
        <f>BC285+3</f>
        <v>63</v>
      </c>
      <c r="BD286" s="23">
        <v>1</v>
      </c>
      <c r="BE286" s="55" t="s">
        <v>120</v>
      </c>
      <c r="BF286" s="23">
        <f>BF285+3</f>
        <v>63</v>
      </c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3"/>
      <c r="BS286" s="53"/>
      <c r="BT286" s="53"/>
      <c r="BU286" s="53"/>
      <c r="BV286" s="53"/>
      <c r="BW286" s="53"/>
      <c r="BX286" s="53"/>
      <c r="BY286" s="53"/>
      <c r="BZ286" s="53"/>
      <c r="CA286" s="53"/>
      <c r="CB286" s="53"/>
      <c r="CC286" s="53"/>
      <c r="CD286" s="53"/>
      <c r="CE286" s="53"/>
      <c r="CF286" s="53"/>
      <c r="CG286" s="53"/>
      <c r="CH286" s="53"/>
      <c r="CI286" s="53"/>
      <c r="CJ286" s="53"/>
      <c r="CK286" s="53"/>
      <c r="CL286" s="53"/>
      <c r="CM286" s="53"/>
      <c r="CN286" s="53"/>
      <c r="CO286" s="53"/>
      <c r="CP286" s="53"/>
      <c r="CQ286" s="53"/>
      <c r="CR286" s="53"/>
      <c r="CS286" s="53"/>
      <c r="CT286" s="53"/>
      <c r="CU286" s="53"/>
      <c r="CV286" s="53"/>
      <c r="CW286" s="53"/>
      <c r="CX286" s="53"/>
      <c r="CY286" s="53"/>
      <c r="CZ286" s="53"/>
      <c r="DA286" s="53"/>
      <c r="DB286" s="53"/>
      <c r="DC286" s="53"/>
      <c r="DD286" s="53"/>
      <c r="DE286" s="53"/>
      <c r="DF286" s="53"/>
      <c r="DG286" s="53"/>
      <c r="DH286" s="53"/>
      <c r="DI286" s="53"/>
      <c r="DJ286" s="53"/>
      <c r="DK286" s="53"/>
      <c r="DL286" s="53"/>
      <c r="DM286" s="53"/>
      <c r="DN286" s="53"/>
      <c r="DO286" s="53"/>
      <c r="DP286" s="53"/>
      <c r="DQ286" s="53"/>
      <c r="DR286" s="53"/>
      <c r="DS286" s="53"/>
      <c r="DT286" s="53"/>
      <c r="DU286" s="53"/>
      <c r="DV286" s="53"/>
      <c r="DW286" s="53"/>
      <c r="DX286" s="53"/>
      <c r="DY286" s="53"/>
      <c r="DZ286" s="53"/>
      <c r="EA286" s="53"/>
      <c r="EB286" s="53"/>
      <c r="EC286" s="53"/>
      <c r="ED286" s="53"/>
      <c r="EE286" s="53"/>
      <c r="EF286" s="53"/>
      <c r="EG286" s="53"/>
      <c r="EH286" s="53"/>
      <c r="EI286" s="53"/>
      <c r="EJ286" s="53"/>
      <c r="EK286" s="53"/>
      <c r="EL286" s="53"/>
      <c r="EM286" s="53"/>
      <c r="EN286" s="53"/>
      <c r="EO286" s="53"/>
      <c r="EP286" s="53"/>
      <c r="EQ286" s="53"/>
      <c r="ER286" s="53"/>
      <c r="ES286" s="53"/>
      <c r="ET286" s="53"/>
      <c r="EU286" s="53"/>
      <c r="EV286" s="53"/>
      <c r="EW286" s="53"/>
      <c r="EX286" s="53"/>
      <c r="EY286" s="53"/>
      <c r="EZ286" s="53"/>
      <c r="FA286" s="53"/>
      <c r="FB286" s="53"/>
      <c r="FC286" s="53"/>
      <c r="FD286" s="53"/>
      <c r="FE286" s="53"/>
      <c r="FF286" s="53"/>
      <c r="FG286" s="53"/>
      <c r="FH286" s="53"/>
      <c r="FI286" s="53"/>
      <c r="FJ286" s="53"/>
      <c r="FK286" s="53"/>
      <c r="FL286" s="53"/>
      <c r="FM286" s="53"/>
      <c r="FN286" s="53"/>
      <c r="FO286" s="53"/>
      <c r="FP286" s="53"/>
      <c r="FQ286" s="53"/>
      <c r="FR286" s="53"/>
      <c r="FS286" s="53"/>
      <c r="FT286" s="53"/>
      <c r="FU286" s="53"/>
      <c r="FV286" s="53"/>
      <c r="FW286" s="53"/>
      <c r="FX286" s="53"/>
      <c r="FY286" s="53"/>
      <c r="FZ286" s="53"/>
      <c r="GA286" s="53"/>
      <c r="GB286" s="53"/>
      <c r="GC286" s="53"/>
      <c r="GD286" s="53"/>
      <c r="GE286" s="53"/>
      <c r="GF286" s="53"/>
      <c r="GG286" s="53"/>
      <c r="GH286" s="53"/>
      <c r="GI286" s="53"/>
      <c r="GJ286" s="53"/>
      <c r="GK286" s="53"/>
      <c r="GL286" s="53"/>
      <c r="GM286" s="53"/>
      <c r="GN286" s="53"/>
      <c r="GO286" s="53"/>
      <c r="GP286" s="53"/>
      <c r="GQ286" s="53"/>
      <c r="GR286" s="53"/>
      <c r="GS286" s="53"/>
      <c r="GT286" s="53"/>
      <c r="GU286" s="53"/>
      <c r="GV286" s="53"/>
      <c r="GW286" s="53"/>
      <c r="GX286" s="53"/>
      <c r="GY286" s="53"/>
      <c r="GZ286" s="53"/>
      <c r="HA286" s="53"/>
      <c r="HB286" s="53"/>
      <c r="HC286" s="53"/>
      <c r="HD286" s="53"/>
      <c r="HE286" s="53"/>
      <c r="HF286" s="53"/>
      <c r="HG286" s="53"/>
      <c r="HH286" s="53"/>
      <c r="HI286" s="53"/>
      <c r="HJ286" s="53"/>
      <c r="HK286" s="53"/>
      <c r="HL286" s="53"/>
      <c r="HM286" s="53"/>
      <c r="HN286" s="53"/>
      <c r="HO286" s="53"/>
      <c r="HP286" s="53"/>
      <c r="HQ286" s="53"/>
      <c r="HR286" s="53"/>
      <c r="HS286" s="53"/>
      <c r="HT286" s="53"/>
      <c r="HU286" s="53"/>
      <c r="HV286" s="53"/>
      <c r="HW286" s="53"/>
      <c r="HX286" s="53"/>
      <c r="HY286" s="53"/>
      <c r="HZ286" s="53"/>
      <c r="IA286" s="53"/>
      <c r="IB286" s="53"/>
      <c r="IC286" s="53"/>
      <c r="ID286" s="53"/>
      <c r="IE286" s="53"/>
      <c r="IF286" s="53"/>
      <c r="IG286" s="53"/>
      <c r="IH286" s="53"/>
      <c r="II286" s="53"/>
      <c r="IJ286" s="53"/>
      <c r="IK286" s="53"/>
      <c r="IL286" s="53"/>
      <c r="IM286" s="53"/>
      <c r="IN286" s="53"/>
      <c r="IO286" s="53"/>
      <c r="IP286" s="53"/>
      <c r="IQ286" s="53"/>
      <c r="IR286" s="53"/>
      <c r="IS286" s="53"/>
      <c r="IT286" s="53"/>
      <c r="IU286" s="53"/>
      <c r="IV286" s="53"/>
      <c r="IW286" s="53"/>
      <c r="IX286" s="53"/>
      <c r="IY286" s="53"/>
      <c r="IZ286" s="53"/>
      <c r="JA286" s="53"/>
      <c r="JB286" s="53"/>
      <c r="JC286" s="53"/>
      <c r="JD286" s="53"/>
      <c r="JE286" s="53"/>
      <c r="JF286" s="53"/>
      <c r="JG286" s="53"/>
      <c r="JH286" s="53"/>
      <c r="JI286" s="53"/>
      <c r="JJ286" s="53"/>
      <c r="JK286" s="53"/>
      <c r="JL286" s="53"/>
      <c r="JM286" s="53"/>
      <c r="JN286" s="53"/>
      <c r="JO286" s="53"/>
      <c r="JP286" s="53"/>
      <c r="JQ286" s="53"/>
      <c r="JR286" s="53"/>
      <c r="JS286" s="53"/>
      <c r="JT286" s="53"/>
      <c r="JU286" s="53"/>
      <c r="JV286" s="53"/>
      <c r="JW286" s="53"/>
      <c r="JX286" s="53"/>
      <c r="JY286" s="53"/>
      <c r="JZ286" s="53"/>
      <c r="KA286" s="53"/>
      <c r="KB286" s="53"/>
      <c r="KC286" s="53"/>
      <c r="KD286" s="53"/>
      <c r="KE286" s="53"/>
      <c r="KF286" s="53"/>
      <c r="KG286" s="53"/>
      <c r="KH286" s="53"/>
      <c r="KI286" s="53"/>
      <c r="KJ286" s="53"/>
      <c r="KK286" s="53"/>
      <c r="KL286" s="53"/>
      <c r="KM286" s="53"/>
      <c r="KN286" s="53"/>
      <c r="KO286" s="53"/>
      <c r="KP286" s="53"/>
      <c r="KQ286" s="53"/>
      <c r="KR286" s="53"/>
      <c r="KS286" s="53"/>
      <c r="KT286" s="53"/>
      <c r="KU286" s="53"/>
      <c r="KV286" s="53"/>
      <c r="KW286" s="53"/>
      <c r="KX286" s="53"/>
      <c r="KY286" s="53"/>
      <c r="KZ286" s="53"/>
      <c r="LA286" s="53"/>
      <c r="LB286" s="53"/>
      <c r="LC286" s="53"/>
      <c r="LD286" s="53"/>
      <c r="LE286" s="53"/>
      <c r="LF286" s="53"/>
      <c r="LG286" s="53"/>
      <c r="LH286" s="53"/>
      <c r="LI286" s="53"/>
      <c r="LJ286" s="53"/>
      <c r="LK286" s="53"/>
      <c r="LL286" s="53"/>
      <c r="LM286" s="53"/>
      <c r="LN286" s="53"/>
      <c r="LO286" s="53"/>
      <c r="LP286" s="53"/>
      <c r="LQ286" s="53"/>
      <c r="LR286" s="53"/>
      <c r="LS286" s="53"/>
      <c r="LT286" s="53"/>
      <c r="LU286" s="53"/>
      <c r="LV286" s="53"/>
      <c r="LW286" s="53"/>
      <c r="LX286" s="53"/>
      <c r="LY286" s="53"/>
      <c r="LZ286" s="53"/>
      <c r="MA286" s="53"/>
      <c r="MB286" s="53"/>
      <c r="MC286" s="53"/>
      <c r="MD286" s="53"/>
      <c r="ME286" s="53"/>
      <c r="MF286" s="53"/>
      <c r="MG286" s="53"/>
      <c r="MH286" s="53"/>
      <c r="MI286" s="53"/>
      <c r="MJ286" s="53"/>
      <c r="MK286" s="53"/>
      <c r="ML286" s="53"/>
      <c r="MM286" s="53"/>
      <c r="MN286" s="53"/>
      <c r="MO286" s="53"/>
      <c r="MP286" s="53"/>
      <c r="MQ286" s="53"/>
      <c r="MR286" s="53"/>
      <c r="MS286" s="53"/>
      <c r="MT286" s="53"/>
      <c r="MU286" s="53"/>
      <c r="MV286" s="53"/>
      <c r="MW286" s="53"/>
      <c r="MX286" s="53"/>
      <c r="MY286" s="53"/>
      <c r="MZ286" s="53"/>
      <c r="NA286" s="53"/>
      <c r="NB286" s="53"/>
      <c r="NC286" s="53"/>
      <c r="ND286" s="53"/>
      <c r="NE286" s="53"/>
      <c r="NF286" s="53"/>
      <c r="NG286" s="53"/>
      <c r="NH286" s="53"/>
      <c r="NI286" s="53"/>
      <c r="NJ286" s="53"/>
      <c r="NK286" s="53"/>
      <c r="NL286" s="53"/>
      <c r="NM286" s="53"/>
      <c r="NN286" s="53"/>
      <c r="NO286" s="53"/>
      <c r="NP286" s="53"/>
      <c r="NQ286" s="53"/>
      <c r="NR286" s="53"/>
      <c r="NS286" s="53"/>
      <c r="NT286" s="53"/>
      <c r="NU286" s="53"/>
      <c r="NV286" s="53"/>
      <c r="NW286" s="53"/>
      <c r="NX286" s="53"/>
      <c r="NY286" s="53"/>
      <c r="NZ286" s="53"/>
      <c r="OA286" s="53"/>
      <c r="OB286" s="53"/>
      <c r="OC286" s="53"/>
      <c r="OD286" s="53"/>
      <c r="OE286" s="53"/>
      <c r="OF286" s="53"/>
      <c r="OG286" s="53"/>
      <c r="OH286" s="53"/>
      <c r="OI286" s="53"/>
      <c r="OJ286" s="53"/>
      <c r="OK286" s="53"/>
      <c r="OL286" s="53"/>
      <c r="OM286" s="53"/>
      <c r="ON286" s="53"/>
      <c r="OO286" s="53"/>
      <c r="OP286" s="53"/>
      <c r="OQ286" s="53"/>
      <c r="OR286" s="53"/>
      <c r="OS286" s="53"/>
      <c r="OT286" s="53"/>
      <c r="OU286" s="53"/>
      <c r="OV286" s="53"/>
      <c r="OW286" s="53"/>
      <c r="OX286" s="53"/>
      <c r="OY286" s="53"/>
      <c r="OZ286" s="53"/>
      <c r="PA286" s="53"/>
      <c r="PB286" s="53"/>
      <c r="PC286" s="53"/>
      <c r="PD286" s="53"/>
      <c r="PE286" s="53"/>
      <c r="PF286" s="53"/>
      <c r="PG286" s="53"/>
      <c r="PH286" s="53"/>
      <c r="PI286" s="53"/>
      <c r="PJ286" s="53"/>
      <c r="PK286" s="53"/>
      <c r="PL286" s="53"/>
      <c r="PM286" s="53"/>
      <c r="PN286" s="53"/>
      <c r="PO286" s="53"/>
      <c r="PP286" s="53"/>
      <c r="PQ286" s="53"/>
      <c r="PR286" s="53"/>
      <c r="PS286" s="53"/>
      <c r="PT286" s="53"/>
      <c r="PU286" s="53"/>
      <c r="PV286" s="53"/>
      <c r="PW286" s="53"/>
      <c r="PX286" s="53"/>
      <c r="PY286" s="53"/>
      <c r="PZ286" s="53"/>
      <c r="QA286" s="53"/>
      <c r="QB286" s="53"/>
      <c r="QC286" s="53"/>
      <c r="QD286" s="53"/>
      <c r="QE286" s="53"/>
      <c r="QF286" s="53"/>
      <c r="QG286" s="53"/>
      <c r="QH286" s="53"/>
      <c r="QI286" s="53"/>
      <c r="QJ286" s="53"/>
      <c r="QK286" s="53"/>
      <c r="QL286" s="53"/>
      <c r="QM286" s="53"/>
      <c r="QN286" s="53"/>
      <c r="QO286" s="53"/>
      <c r="QP286" s="53"/>
      <c r="QQ286" s="53"/>
      <c r="QR286" s="53"/>
      <c r="QS286" s="53"/>
      <c r="QT286" s="53"/>
      <c r="QU286" s="53"/>
      <c r="QV286" s="53"/>
      <c r="QW286" s="53"/>
      <c r="QX286" s="53"/>
      <c r="QY286" s="53"/>
      <c r="QZ286" s="53"/>
      <c r="RA286" s="53"/>
      <c r="RB286" s="53"/>
      <c r="RC286" s="53"/>
      <c r="RD286" s="53"/>
      <c r="RE286" s="53"/>
      <c r="RF286" s="53"/>
      <c r="RG286" s="53"/>
      <c r="RH286" s="53"/>
      <c r="RI286" s="53"/>
      <c r="RJ286" s="53"/>
      <c r="RK286" s="53"/>
      <c r="RL286" s="53"/>
      <c r="RM286" s="53"/>
      <c r="RN286" s="53"/>
      <c r="RO286" s="53"/>
      <c r="RP286" s="53"/>
      <c r="RQ286" s="53"/>
      <c r="RR286" s="53"/>
      <c r="RS286" s="53"/>
      <c r="RT286" s="53"/>
      <c r="RU286" s="53"/>
      <c r="RV286" s="53"/>
      <c r="RW286" s="53"/>
      <c r="RX286" s="53"/>
      <c r="RY286" s="53"/>
      <c r="RZ286" s="53"/>
      <c r="SA286" s="53"/>
      <c r="SB286" s="53"/>
      <c r="SC286" s="53"/>
      <c r="SD286" s="53"/>
      <c r="SE286" s="53"/>
      <c r="SF286" s="53"/>
      <c r="SG286" s="53"/>
      <c r="SH286" s="53"/>
      <c r="SI286" s="53"/>
      <c r="SJ286" s="53"/>
      <c r="SK286" s="53"/>
      <c r="SL286" s="53"/>
      <c r="SM286" s="53"/>
      <c r="SN286" s="53"/>
      <c r="SO286" s="53"/>
      <c r="SP286" s="53"/>
      <c r="SQ286" s="53"/>
      <c r="SR286" s="53"/>
      <c r="SS286" s="53"/>
      <c r="ST286" s="53"/>
      <c r="SU286" s="53"/>
      <c r="SV286" s="53"/>
      <c r="SW286" s="53"/>
      <c r="SX286" s="53"/>
      <c r="SY286" s="53"/>
      <c r="SZ286" s="53"/>
      <c r="TA286" s="53"/>
      <c r="TB286" s="53"/>
      <c r="TC286" s="53"/>
      <c r="TD286" s="53"/>
      <c r="TE286" s="53"/>
      <c r="TF286" s="53"/>
      <c r="TG286" s="53"/>
      <c r="TH286" s="53"/>
      <c r="TI286" s="53"/>
      <c r="TJ286" s="53"/>
      <c r="TK286" s="53"/>
      <c r="TL286" s="53"/>
      <c r="TM286" s="53"/>
      <c r="TN286" s="53"/>
      <c r="TO286" s="53"/>
      <c r="TP286" s="53"/>
      <c r="TQ286" s="53"/>
      <c r="TR286" s="53"/>
      <c r="TS286" s="53"/>
      <c r="TT286" s="53"/>
      <c r="TU286" s="53"/>
      <c r="TV286" s="53"/>
      <c r="TW286" s="53"/>
      <c r="TX286" s="53"/>
      <c r="TY286" s="53"/>
      <c r="TZ286" s="53"/>
      <c r="UA286" s="53"/>
      <c r="UB286" s="53"/>
      <c r="UC286" s="53"/>
      <c r="UD286" s="53"/>
      <c r="UE286" s="53"/>
      <c r="UF286" s="53"/>
      <c r="UG286" s="53"/>
      <c r="UH286" s="53"/>
      <c r="UI286" s="53"/>
      <c r="UJ286" s="53"/>
      <c r="UK286" s="53"/>
      <c r="UL286" s="53"/>
      <c r="UM286" s="53"/>
      <c r="UN286" s="53"/>
      <c r="UO286" s="53"/>
      <c r="UP286" s="53"/>
      <c r="UQ286" s="53"/>
      <c r="UR286" s="53"/>
      <c r="US286" s="53"/>
      <c r="UT286" s="53"/>
      <c r="UU286" s="53"/>
      <c r="UV286" s="53"/>
      <c r="UW286" s="53"/>
      <c r="UX286" s="53"/>
      <c r="UY286" s="53"/>
      <c r="UZ286" s="53"/>
      <c r="VA286" s="53"/>
      <c r="VB286" s="53"/>
      <c r="VC286" s="53"/>
      <c r="VD286" s="53"/>
      <c r="VE286" s="53"/>
      <c r="VF286" s="53"/>
      <c r="VG286" s="53"/>
      <c r="VH286" s="53"/>
      <c r="VI286" s="53"/>
      <c r="VJ286" s="53"/>
      <c r="VK286" s="53"/>
      <c r="VL286" s="53"/>
      <c r="VM286" s="53"/>
      <c r="VN286" s="53"/>
      <c r="VO286" s="53"/>
      <c r="VP286" s="53"/>
      <c r="VQ286" s="53"/>
      <c r="VR286" s="53"/>
      <c r="VS286" s="53"/>
      <c r="VT286" s="53"/>
      <c r="VU286" s="53"/>
      <c r="VV286" s="53"/>
      <c r="VW286" s="53"/>
      <c r="VX286" s="53"/>
      <c r="VY286" s="53"/>
      <c r="VZ286" s="53"/>
      <c r="WA286" s="53"/>
      <c r="WB286" s="53"/>
      <c r="WC286" s="53"/>
      <c r="WD286" s="53"/>
      <c r="WE286" s="53"/>
      <c r="WF286" s="53"/>
      <c r="WG286" s="53"/>
      <c r="WH286" s="53"/>
      <c r="WI286" s="53"/>
      <c r="WJ286" s="53"/>
      <c r="WK286" s="53"/>
      <c r="WL286" s="53"/>
      <c r="WM286" s="53"/>
      <c r="WN286" s="53"/>
      <c r="WO286" s="53"/>
      <c r="WP286" s="53"/>
      <c r="WQ286" s="53"/>
      <c r="WR286" s="53"/>
      <c r="WS286" s="53"/>
      <c r="WT286" s="53"/>
      <c r="WU286" s="53"/>
      <c r="WV286" s="53"/>
      <c r="WW286" s="53"/>
      <c r="WX286" s="53"/>
      <c r="WY286" s="53"/>
      <c r="WZ286" s="53"/>
      <c r="XA286" s="53"/>
      <c r="XB286" s="53"/>
      <c r="XC286" s="53"/>
      <c r="XD286" s="53"/>
      <c r="XE286" s="53"/>
      <c r="XF286" s="53"/>
      <c r="XG286" s="53"/>
      <c r="XH286" s="53"/>
      <c r="XI286" s="53"/>
      <c r="XJ286" s="53"/>
      <c r="XK286" s="53"/>
      <c r="XL286" s="53"/>
      <c r="XM286" s="53"/>
      <c r="XN286" s="53"/>
      <c r="XO286" s="53"/>
      <c r="XP286" s="53"/>
      <c r="XQ286" s="53"/>
      <c r="XR286" s="53"/>
      <c r="XS286" s="53"/>
      <c r="XT286" s="53"/>
      <c r="XU286" s="53"/>
      <c r="XV286" s="53"/>
      <c r="XW286" s="53"/>
      <c r="XX286" s="53"/>
      <c r="XY286" s="53"/>
      <c r="XZ286" s="53"/>
      <c r="YA286" s="53"/>
      <c r="YB286" s="53"/>
      <c r="YC286" s="53"/>
      <c r="YD286" s="53"/>
      <c r="YE286" s="53"/>
      <c r="YF286" s="53"/>
      <c r="YG286" s="53"/>
      <c r="YH286" s="53"/>
      <c r="YI286" s="53"/>
      <c r="YJ286" s="53"/>
      <c r="YK286" s="53"/>
      <c r="YL286" s="53"/>
      <c r="YM286" s="53"/>
      <c r="YN286" s="53"/>
      <c r="YO286" s="53"/>
      <c r="YP286" s="53"/>
      <c r="YQ286" s="53"/>
      <c r="YR286" s="53"/>
      <c r="YS286" s="53"/>
      <c r="YT286" s="53"/>
      <c r="YU286" s="53"/>
      <c r="YV286" s="53"/>
      <c r="YW286" s="53"/>
      <c r="YX286" s="53"/>
      <c r="YY286" s="53"/>
      <c r="YZ286" s="53"/>
      <c r="ZA286" s="53"/>
      <c r="ZB286" s="53"/>
      <c r="ZC286" s="53"/>
      <c r="ZD286" s="53"/>
      <c r="ZE286" s="53"/>
      <c r="ZF286" s="53"/>
      <c r="ZG286" s="53"/>
      <c r="ZH286" s="53"/>
      <c r="ZI286" s="53"/>
      <c r="ZJ286" s="53"/>
      <c r="ZK286" s="53"/>
      <c r="ZL286" s="53"/>
      <c r="ZM286" s="53"/>
      <c r="ZN286" s="53"/>
      <c r="ZO286" s="53"/>
      <c r="ZP286" s="53"/>
      <c r="ZQ286" s="53"/>
      <c r="ZR286" s="53"/>
      <c r="ZS286" s="53"/>
      <c r="ZT286" s="53"/>
      <c r="ZU286" s="53"/>
      <c r="ZV286" s="53"/>
      <c r="ZW286" s="53"/>
      <c r="ZX286" s="53"/>
      <c r="ZY286" s="53"/>
      <c r="ZZ286" s="53"/>
      <c r="AAA286" s="53"/>
      <c r="AAB286" s="53"/>
      <c r="AAC286" s="53"/>
      <c r="AAD286" s="53"/>
      <c r="AAE286" s="53"/>
      <c r="AAF286" s="53"/>
      <c r="AAG286" s="53"/>
      <c r="AAH286" s="53"/>
      <c r="AAI286" s="53"/>
      <c r="AAJ286" s="53"/>
      <c r="AAK286" s="53"/>
      <c r="AAL286" s="53"/>
      <c r="AAM286" s="53"/>
      <c r="AAN286" s="53"/>
      <c r="AAO286" s="53"/>
      <c r="AAP286" s="53"/>
      <c r="AAQ286" s="53"/>
      <c r="AAR286" s="53"/>
      <c r="AAS286" s="53"/>
      <c r="AAT286" s="53"/>
      <c r="AAU286" s="53"/>
      <c r="AAV286" s="53"/>
      <c r="AAW286" s="53"/>
      <c r="AAX286" s="53"/>
      <c r="AAY286" s="53"/>
      <c r="AAZ286" s="53"/>
      <c r="ABA286" s="53"/>
      <c r="ABB286" s="53"/>
      <c r="ABC286" s="53"/>
      <c r="ABD286" s="53"/>
      <c r="ABE286" s="53"/>
      <c r="ABF286" s="53"/>
      <c r="ABG286" s="53"/>
      <c r="ABH286" s="53"/>
      <c r="ABI286" s="53"/>
      <c r="ABJ286" s="53"/>
      <c r="ABK286" s="53"/>
      <c r="ABL286" s="53"/>
      <c r="ABM286" s="53"/>
      <c r="ABN286" s="53"/>
      <c r="ABO286" s="53"/>
      <c r="ABP286" s="53"/>
      <c r="ABQ286" s="53"/>
      <c r="ABR286" s="53"/>
      <c r="ABS286" s="53"/>
      <c r="ABT286" s="53"/>
      <c r="ABU286" s="53"/>
      <c r="ABV286" s="53"/>
      <c r="ABW286" s="53"/>
      <c r="ABX286" s="53"/>
      <c r="ABY286" s="53"/>
      <c r="ABZ286" s="53"/>
      <c r="ACA286" s="53"/>
      <c r="ACB286" s="53"/>
      <c r="ACC286" s="53"/>
      <c r="ACD286" s="53"/>
      <c r="ACE286" s="53"/>
      <c r="ACF286" s="53"/>
      <c r="ACG286" s="53"/>
      <c r="ACH286" s="53"/>
      <c r="ACI286" s="53"/>
      <c r="ACJ286" s="53"/>
      <c r="ACK286" s="53"/>
      <c r="ACL286" s="53"/>
      <c r="ACM286" s="53"/>
      <c r="ACN286" s="53"/>
      <c r="ACO286" s="53"/>
      <c r="ACP286" s="53"/>
      <c r="ACQ286" s="53"/>
      <c r="ACR286" s="53"/>
      <c r="ACS286" s="53"/>
      <c r="ACT286" s="53"/>
      <c r="ACU286" s="53"/>
      <c r="ACV286" s="53"/>
      <c r="ACW286" s="53"/>
      <c r="ACX286" s="53"/>
      <c r="ACY286" s="53"/>
      <c r="ACZ286" s="53"/>
      <c r="ADA286" s="53"/>
      <c r="ADB286" s="53"/>
      <c r="ADC286" s="53"/>
      <c r="ADD286" s="53"/>
      <c r="ADE286" s="53"/>
      <c r="ADF286" s="53"/>
      <c r="ADG286" s="53"/>
      <c r="ADH286" s="53"/>
      <c r="ADI286" s="53"/>
      <c r="ADJ286" s="53"/>
      <c r="ADK286" s="53"/>
      <c r="ADL286" s="53"/>
      <c r="ADM286" s="53"/>
      <c r="ADN286" s="53"/>
      <c r="ADO286" s="53"/>
      <c r="ADP286" s="53"/>
      <c r="ADQ286" s="53"/>
      <c r="ADR286" s="53"/>
      <c r="ADS286" s="53"/>
      <c r="ADT286" s="53"/>
      <c r="ADU286" s="53"/>
      <c r="ADV286" s="53"/>
      <c r="ADW286" s="53"/>
      <c r="ADX286" s="53"/>
      <c r="ADY286" s="53"/>
      <c r="ADZ286" s="53"/>
      <c r="AEA286" s="53"/>
      <c r="AEB286" s="53"/>
      <c r="AEC286" s="53"/>
      <c r="AED286" s="53"/>
      <c r="AEE286" s="53"/>
      <c r="AEF286" s="53"/>
      <c r="AEG286" s="53"/>
      <c r="AEH286" s="53"/>
      <c r="AEI286" s="53"/>
      <c r="AEJ286" s="53"/>
      <c r="AEK286" s="53"/>
      <c r="AEL286" s="53"/>
      <c r="AEM286" s="53"/>
      <c r="AEN286" s="53"/>
      <c r="AEO286" s="53"/>
      <c r="AEP286" s="53"/>
      <c r="AEQ286" s="53"/>
      <c r="AER286" s="53"/>
      <c r="AES286" s="53"/>
      <c r="AET286" s="53"/>
      <c r="AEU286" s="53"/>
      <c r="AEV286" s="53"/>
      <c r="AEW286" s="53"/>
      <c r="AEX286" s="53"/>
      <c r="AEY286" s="53"/>
      <c r="AEZ286" s="53"/>
      <c r="AFA286" s="53"/>
      <c r="AFB286" s="53"/>
      <c r="AFC286" s="53"/>
      <c r="AFD286" s="53"/>
      <c r="AFE286" s="53"/>
      <c r="AFF286" s="53"/>
      <c r="AFG286" s="53"/>
      <c r="AFH286" s="53"/>
      <c r="AFI286" s="53"/>
      <c r="AFJ286" s="53"/>
      <c r="AFK286" s="53"/>
      <c r="AFL286" s="53"/>
      <c r="AFM286" s="53"/>
      <c r="AFN286" s="53"/>
      <c r="AFO286" s="53"/>
      <c r="AFP286" s="53"/>
      <c r="AFQ286" s="53"/>
      <c r="AFR286" s="53"/>
      <c r="AFS286" s="53"/>
      <c r="AFT286" s="53"/>
      <c r="AFU286" s="53"/>
      <c r="AFV286" s="53"/>
      <c r="AFW286" s="53"/>
      <c r="AFX286" s="53"/>
      <c r="AFY286" s="53"/>
      <c r="AFZ286" s="53"/>
      <c r="AGA286" s="53"/>
      <c r="AGB286" s="53"/>
      <c r="AGC286" s="53"/>
      <c r="AGD286" s="53"/>
      <c r="AGE286" s="53"/>
      <c r="AGF286" s="53"/>
      <c r="AGG286" s="53"/>
      <c r="AGH286" s="53"/>
      <c r="AGI286" s="53"/>
      <c r="AGJ286" s="53"/>
      <c r="AGK286" s="53"/>
      <c r="AGL286" s="53"/>
      <c r="AGM286" s="53"/>
      <c r="AGN286" s="53"/>
      <c r="AGO286" s="53"/>
      <c r="AGP286" s="53"/>
      <c r="AGQ286" s="53"/>
      <c r="AGR286" s="53"/>
      <c r="AGS286" s="53"/>
      <c r="AGT286" s="53"/>
      <c r="AGU286" s="53"/>
      <c r="AGV286" s="53"/>
      <c r="AGW286" s="53"/>
      <c r="AGX286" s="53"/>
      <c r="AGY286" s="53"/>
      <c r="AGZ286" s="53"/>
      <c r="AHA286" s="53"/>
      <c r="AHB286" s="53"/>
      <c r="AHC286" s="53"/>
      <c r="AHD286" s="53"/>
      <c r="AHE286" s="53"/>
      <c r="AHF286" s="53"/>
      <c r="AHG286" s="53"/>
      <c r="AHH286" s="53"/>
      <c r="AHI286" s="53"/>
      <c r="AHJ286" s="53"/>
      <c r="AHK286" s="53"/>
      <c r="AHL286" s="53"/>
      <c r="AHM286" s="53"/>
      <c r="AHN286" s="53"/>
      <c r="AHO286" s="53"/>
      <c r="AHP286" s="53"/>
      <c r="AHQ286" s="53"/>
      <c r="AHR286" s="53"/>
      <c r="AHS286" s="53"/>
      <c r="AHT286" s="53"/>
      <c r="AHU286" s="53"/>
      <c r="AHV286" s="53"/>
      <c r="AHW286" s="53"/>
      <c r="AHX286" s="53"/>
      <c r="AHY286" s="53"/>
      <c r="AHZ286" s="53"/>
      <c r="AIA286" s="53"/>
      <c r="AIB286" s="53"/>
      <c r="AIC286" s="53"/>
      <c r="AID286" s="53"/>
      <c r="AIE286" s="53"/>
      <c r="AIF286" s="53"/>
      <c r="AIG286" s="53"/>
      <c r="AIH286" s="53"/>
      <c r="AII286" s="53"/>
      <c r="AIJ286" s="53"/>
      <c r="AIK286" s="53"/>
      <c r="AIL286" s="53"/>
      <c r="AIM286" s="53"/>
      <c r="AIN286" s="53"/>
      <c r="AIO286" s="53"/>
      <c r="AIP286" s="53"/>
      <c r="AIQ286" s="53"/>
      <c r="AIR286" s="53"/>
      <c r="AIS286" s="53"/>
      <c r="AIT286" s="53"/>
      <c r="AIU286" s="53"/>
      <c r="AIV286" s="53"/>
      <c r="AIW286" s="53"/>
      <c r="AIX286" s="53"/>
      <c r="AIY286" s="53"/>
      <c r="AIZ286" s="53"/>
      <c r="AJA286" s="53"/>
      <c r="AJB286" s="53"/>
      <c r="AJC286" s="53"/>
      <c r="AJD286" s="53"/>
      <c r="AJE286" s="53"/>
      <c r="AJF286" s="53"/>
      <c r="AJG286" s="53"/>
      <c r="AJH286" s="53"/>
      <c r="AJI286" s="53"/>
      <c r="AJJ286" s="53"/>
      <c r="AJK286" s="53"/>
      <c r="AJL286" s="53"/>
      <c r="AJM286" s="53"/>
      <c r="AJN286" s="53"/>
      <c r="AJO286" s="53"/>
      <c r="AJP286" s="53"/>
      <c r="AJQ286" s="53"/>
      <c r="AJR286" s="53"/>
      <c r="AJS286" s="53"/>
      <c r="AJT286" s="53"/>
      <c r="AJU286" s="53"/>
      <c r="AJV286" s="53"/>
      <c r="AJW286" s="53"/>
      <c r="AJX286" s="53"/>
      <c r="AJY286" s="53"/>
      <c r="AJZ286" s="53"/>
      <c r="AKA286" s="53"/>
      <c r="AKB286" s="53"/>
      <c r="AKC286" s="53"/>
      <c r="AKD286" s="53"/>
      <c r="AKE286" s="53"/>
      <c r="AKF286" s="53"/>
      <c r="AKG286" s="53"/>
      <c r="AKH286" s="53"/>
      <c r="AKI286" s="53"/>
      <c r="AKJ286" s="53"/>
      <c r="AKK286" s="53"/>
      <c r="AKL286" s="53"/>
      <c r="AKM286" s="53"/>
      <c r="AKN286" s="53"/>
      <c r="AKO286" s="53"/>
      <c r="AKP286" s="53"/>
      <c r="AKQ286" s="53"/>
      <c r="AKR286" s="53"/>
      <c r="AKS286" s="53"/>
      <c r="AKT286" s="53"/>
      <c r="AKU286" s="53"/>
      <c r="AKV286" s="53"/>
      <c r="AKW286" s="53"/>
      <c r="AKX286" s="53"/>
      <c r="AKY286" s="53"/>
      <c r="AKZ286" s="53"/>
      <c r="ALA286" s="53"/>
      <c r="ALB286" s="53"/>
      <c r="ALC286" s="53"/>
      <c r="ALD286" s="53"/>
      <c r="ALE286" s="53"/>
      <c r="ALF286" s="53"/>
      <c r="ALG286" s="53"/>
      <c r="ALH286" s="53"/>
      <c r="ALI286" s="53"/>
      <c r="ALJ286" s="53"/>
      <c r="ALK286" s="53"/>
      <c r="ALL286" s="53"/>
      <c r="ALM286" s="53"/>
      <c r="ALN286" s="53"/>
      <c r="ALO286" s="53"/>
      <c r="ALP286" s="53"/>
      <c r="ALQ286" s="53"/>
      <c r="ALR286" s="53"/>
      <c r="ALS286" s="53"/>
      <c r="ALT286" s="53"/>
      <c r="ALU286" s="53"/>
      <c r="ALV286" s="53"/>
      <c r="ALW286" s="53"/>
      <c r="ALX286" s="53"/>
      <c r="ALY286" s="53"/>
      <c r="ALZ286" s="53"/>
      <c r="AMA286" s="53"/>
      <c r="AMB286" s="53"/>
      <c r="AMC286" s="53"/>
      <c r="AMD286" s="53"/>
      <c r="AME286" s="53"/>
      <c r="AMF286" s="53"/>
      <c r="AMG286" s="53"/>
      <c r="AMH286" s="53"/>
      <c r="AMI286" s="53"/>
    </row>
    <row r="287" spans="1:1023" s="71" customFormat="1">
      <c r="A287" s="71" t="s">
        <v>65</v>
      </c>
      <c r="B287" s="83">
        <v>1997</v>
      </c>
      <c r="C287" s="71" t="s">
        <v>214</v>
      </c>
      <c r="D287" s="83">
        <v>645</v>
      </c>
      <c r="E287" s="33" t="s">
        <v>265</v>
      </c>
      <c r="F287" s="71">
        <v>1073</v>
      </c>
      <c r="G287" s="56">
        <v>33239</v>
      </c>
      <c r="H287" s="44" t="s">
        <v>158</v>
      </c>
      <c r="I287" s="101">
        <v>1</v>
      </c>
      <c r="J287" s="71">
        <v>5</v>
      </c>
      <c r="K287" s="71">
        <v>5</v>
      </c>
      <c r="L287" s="71">
        <v>72</v>
      </c>
      <c r="M287" s="71">
        <v>2000</v>
      </c>
      <c r="N287" s="71">
        <v>25000</v>
      </c>
      <c r="O287" s="71">
        <v>17500000</v>
      </c>
      <c r="P287" s="75">
        <f t="shared" si="76"/>
        <v>1.1428571428571429E-2</v>
      </c>
      <c r="Q287" s="75">
        <f t="shared" ref="Q287:Q308" si="93">N287/O287*100</f>
        <v>0.14285714285714285</v>
      </c>
      <c r="R287" s="71">
        <v>0</v>
      </c>
      <c r="S287" s="71">
        <v>-1</v>
      </c>
      <c r="T287" s="71">
        <v>-1</v>
      </c>
      <c r="U287" s="71">
        <v>-1</v>
      </c>
      <c r="V287" s="71">
        <v>-1</v>
      </c>
      <c r="W287" s="71">
        <v>0</v>
      </c>
      <c r="X287" s="76">
        <f t="shared" si="90"/>
        <v>-0.66666666666666663</v>
      </c>
      <c r="Y287" s="71">
        <v>-1</v>
      </c>
      <c r="Z287" s="71">
        <v>0</v>
      </c>
      <c r="AA287" s="71">
        <v>0</v>
      </c>
      <c r="AB287" s="65" t="s">
        <v>69</v>
      </c>
      <c r="AC287" s="71">
        <v>-1</v>
      </c>
      <c r="AD287" s="71">
        <v>-1</v>
      </c>
      <c r="AE287" s="74">
        <v>-1</v>
      </c>
      <c r="AF287" s="74">
        <v>0</v>
      </c>
      <c r="AG287" s="74" t="s">
        <v>33</v>
      </c>
      <c r="AH287" s="76">
        <f t="shared" si="91"/>
        <v>-0.5714285714285714</v>
      </c>
      <c r="AI287" s="76">
        <f t="shared" si="92"/>
        <v>-0.61904761904761907</v>
      </c>
      <c r="AJ287" s="66">
        <v>307</v>
      </c>
      <c r="AK287" s="71">
        <v>-1</v>
      </c>
      <c r="AL287" s="71">
        <v>-1</v>
      </c>
      <c r="AM287" s="71" t="s">
        <v>33</v>
      </c>
      <c r="AN287" s="71">
        <v>-1</v>
      </c>
      <c r="AO287" s="71" t="s">
        <v>33</v>
      </c>
      <c r="AP287" s="71" t="s">
        <v>33</v>
      </c>
      <c r="AQ287" s="71">
        <v>-1</v>
      </c>
      <c r="AR287" s="71" t="s">
        <v>33</v>
      </c>
      <c r="AS287" s="71">
        <v>-1</v>
      </c>
      <c r="AT287" s="23" t="s">
        <v>33</v>
      </c>
      <c r="AU287" s="62" t="s">
        <v>33</v>
      </c>
      <c r="AV287" s="63" t="s">
        <v>33</v>
      </c>
      <c r="AW287" s="71" t="s">
        <v>33</v>
      </c>
      <c r="AX287" s="71" t="s">
        <v>33</v>
      </c>
      <c r="AY287" s="71" t="s">
        <v>33</v>
      </c>
      <c r="AZ287" s="76">
        <f t="shared" si="64"/>
        <v>-1</v>
      </c>
      <c r="BA287" s="71">
        <v>1</v>
      </c>
      <c r="BB287" s="9" t="s">
        <v>120</v>
      </c>
      <c r="BC287" s="71">
        <v>12</v>
      </c>
      <c r="BD287" s="71">
        <v>1</v>
      </c>
      <c r="BE287" s="9" t="s">
        <v>120</v>
      </c>
      <c r="BF287" s="71">
        <v>12</v>
      </c>
    </row>
    <row r="288" spans="1:1023" s="71" customFormat="1">
      <c r="A288" s="71" t="s">
        <v>65</v>
      </c>
      <c r="B288" s="83">
        <v>1998</v>
      </c>
      <c r="C288" s="71" t="s">
        <v>214</v>
      </c>
      <c r="D288" s="83">
        <v>645</v>
      </c>
      <c r="E288" s="33" t="s">
        <v>265</v>
      </c>
      <c r="F288" s="71">
        <v>1073</v>
      </c>
      <c r="G288" s="6">
        <v>33239</v>
      </c>
      <c r="H288" s="44" t="s">
        <v>158</v>
      </c>
      <c r="I288" s="101">
        <v>1</v>
      </c>
      <c r="J288" s="71">
        <v>5</v>
      </c>
      <c r="K288" s="71">
        <v>5</v>
      </c>
      <c r="L288" s="71">
        <v>72</v>
      </c>
      <c r="M288" s="71">
        <v>2000</v>
      </c>
      <c r="N288" s="71">
        <v>25000</v>
      </c>
      <c r="O288" s="71">
        <v>17500000</v>
      </c>
      <c r="P288" s="75">
        <f t="shared" si="76"/>
        <v>1.1428571428571429E-2</v>
      </c>
      <c r="Q288" s="75">
        <f t="shared" si="93"/>
        <v>0.14285714285714285</v>
      </c>
      <c r="R288" s="71">
        <v>0</v>
      </c>
      <c r="S288" s="71">
        <v>-1</v>
      </c>
      <c r="T288" s="71">
        <v>-1</v>
      </c>
      <c r="U288" s="71">
        <v>-1</v>
      </c>
      <c r="V288" s="71">
        <v>-1</v>
      </c>
      <c r="W288" s="71">
        <v>0</v>
      </c>
      <c r="X288" s="76">
        <f t="shared" si="90"/>
        <v>-0.66666666666666663</v>
      </c>
      <c r="Y288" s="71">
        <v>-1</v>
      </c>
      <c r="Z288" s="71">
        <v>0</v>
      </c>
      <c r="AA288" s="71">
        <v>0</v>
      </c>
      <c r="AB288" s="65" t="s">
        <v>69</v>
      </c>
      <c r="AC288" s="71">
        <v>-1</v>
      </c>
      <c r="AD288" s="71">
        <v>-1</v>
      </c>
      <c r="AE288" s="74">
        <v>-1</v>
      </c>
      <c r="AF288" s="74">
        <v>0</v>
      </c>
      <c r="AG288" s="74" t="s">
        <v>33</v>
      </c>
      <c r="AH288" s="76">
        <f t="shared" si="91"/>
        <v>-0.5714285714285714</v>
      </c>
      <c r="AI288" s="76">
        <f t="shared" si="92"/>
        <v>-0.61904761904761907</v>
      </c>
      <c r="AJ288" s="66">
        <v>380</v>
      </c>
      <c r="AK288" s="71">
        <v>-1</v>
      </c>
      <c r="AL288" s="71">
        <v>-1</v>
      </c>
      <c r="AM288" s="71" t="s">
        <v>33</v>
      </c>
      <c r="AN288" s="71">
        <v>-1</v>
      </c>
      <c r="AO288" s="71" t="s">
        <v>33</v>
      </c>
      <c r="AP288" s="71" t="s">
        <v>33</v>
      </c>
      <c r="AQ288" s="71">
        <v>-1</v>
      </c>
      <c r="AR288" s="71" t="s">
        <v>33</v>
      </c>
      <c r="AS288" s="71">
        <v>-1</v>
      </c>
      <c r="AT288" s="23" t="s">
        <v>33</v>
      </c>
      <c r="AU288" s="62" t="s">
        <v>33</v>
      </c>
      <c r="AV288" s="63" t="s">
        <v>33</v>
      </c>
      <c r="AW288" s="71" t="s">
        <v>33</v>
      </c>
      <c r="AX288" s="71" t="s">
        <v>33</v>
      </c>
      <c r="AY288" s="71" t="s">
        <v>33</v>
      </c>
      <c r="AZ288" s="76">
        <f t="shared" si="64"/>
        <v>-1</v>
      </c>
      <c r="BA288" s="71">
        <v>1</v>
      </c>
      <c r="BB288" s="9" t="s">
        <v>120</v>
      </c>
      <c r="BC288" s="71">
        <f t="shared" ref="BC288:BC292" si="94">BC287+12</f>
        <v>24</v>
      </c>
      <c r="BD288" s="71">
        <v>1</v>
      </c>
      <c r="BE288" s="9" t="s">
        <v>120</v>
      </c>
      <c r="BF288" s="71">
        <f t="shared" ref="BF288:BF292" si="95">BF287+12</f>
        <v>24</v>
      </c>
    </row>
    <row r="289" spans="1:1023" s="71" customFormat="1">
      <c r="A289" s="71" t="s">
        <v>65</v>
      </c>
      <c r="B289" s="83">
        <v>1999</v>
      </c>
      <c r="C289" s="71" t="s">
        <v>214</v>
      </c>
      <c r="D289" s="83">
        <v>645</v>
      </c>
      <c r="E289" s="33" t="s">
        <v>265</v>
      </c>
      <c r="F289" s="71">
        <v>1073</v>
      </c>
      <c r="G289" s="6">
        <v>33239</v>
      </c>
      <c r="H289" s="44" t="s">
        <v>158</v>
      </c>
      <c r="I289" s="101">
        <v>1</v>
      </c>
      <c r="J289" s="71">
        <v>5</v>
      </c>
      <c r="K289" s="71">
        <v>5</v>
      </c>
      <c r="L289" s="71">
        <v>72</v>
      </c>
      <c r="M289" s="71">
        <v>2000</v>
      </c>
      <c r="N289" s="71">
        <v>25000</v>
      </c>
      <c r="O289" s="71">
        <v>17500000</v>
      </c>
      <c r="P289" s="75">
        <f t="shared" si="76"/>
        <v>1.1428571428571429E-2</v>
      </c>
      <c r="Q289" s="75">
        <f t="shared" si="93"/>
        <v>0.14285714285714285</v>
      </c>
      <c r="R289" s="71">
        <v>0</v>
      </c>
      <c r="S289" s="71">
        <v>-1</v>
      </c>
      <c r="T289" s="71">
        <v>-1</v>
      </c>
      <c r="U289" s="71">
        <v>-1</v>
      </c>
      <c r="V289" s="71">
        <v>-1</v>
      </c>
      <c r="W289" s="71">
        <v>0</v>
      </c>
      <c r="X289" s="76">
        <f t="shared" si="90"/>
        <v>-0.66666666666666663</v>
      </c>
      <c r="Y289" s="71">
        <v>-1</v>
      </c>
      <c r="Z289" s="71">
        <v>0</v>
      </c>
      <c r="AA289" s="71">
        <v>0</v>
      </c>
      <c r="AB289" s="65" t="s">
        <v>69</v>
      </c>
      <c r="AC289" s="71">
        <v>-1</v>
      </c>
      <c r="AD289" s="71">
        <v>-1</v>
      </c>
      <c r="AE289" s="74">
        <v>-1</v>
      </c>
      <c r="AF289" s="74">
        <v>0</v>
      </c>
      <c r="AG289" s="74" t="s">
        <v>33</v>
      </c>
      <c r="AH289" s="76">
        <f t="shared" si="91"/>
        <v>-0.5714285714285714</v>
      </c>
      <c r="AI289" s="76">
        <f t="shared" si="92"/>
        <v>-0.61904761904761907</v>
      </c>
      <c r="AJ289" s="66">
        <v>642</v>
      </c>
      <c r="AK289" s="71">
        <v>-1</v>
      </c>
      <c r="AL289" s="71">
        <v>-1</v>
      </c>
      <c r="AM289" s="71" t="s">
        <v>33</v>
      </c>
      <c r="AN289" s="71">
        <v>-1</v>
      </c>
      <c r="AO289" s="71" t="s">
        <v>33</v>
      </c>
      <c r="AP289" s="71" t="s">
        <v>33</v>
      </c>
      <c r="AQ289" s="71">
        <v>-1</v>
      </c>
      <c r="AR289" s="71" t="s">
        <v>33</v>
      </c>
      <c r="AS289" s="71">
        <v>-1</v>
      </c>
      <c r="AT289" s="23" t="s">
        <v>33</v>
      </c>
      <c r="AU289" s="62" t="s">
        <v>33</v>
      </c>
      <c r="AV289" s="63" t="s">
        <v>33</v>
      </c>
      <c r="AW289" s="71" t="s">
        <v>33</v>
      </c>
      <c r="AX289" s="71" t="s">
        <v>33</v>
      </c>
      <c r="AY289" s="71" t="s">
        <v>33</v>
      </c>
      <c r="AZ289" s="76">
        <f t="shared" ref="AZ289:AZ329" si="96">AVERAGE(AK289:AY289)</f>
        <v>-1</v>
      </c>
      <c r="BA289" s="71">
        <v>1</v>
      </c>
      <c r="BB289" s="9" t="s">
        <v>120</v>
      </c>
      <c r="BC289" s="71">
        <f t="shared" si="94"/>
        <v>36</v>
      </c>
      <c r="BD289" s="71">
        <v>1</v>
      </c>
      <c r="BE289" s="9" t="s">
        <v>120</v>
      </c>
      <c r="BF289" s="71">
        <f t="shared" si="95"/>
        <v>36</v>
      </c>
    </row>
    <row r="290" spans="1:1023" s="71" customFormat="1">
      <c r="A290" s="71" t="s">
        <v>65</v>
      </c>
      <c r="B290" s="83">
        <v>2000</v>
      </c>
      <c r="C290" s="71" t="s">
        <v>214</v>
      </c>
      <c r="D290" s="83">
        <v>645</v>
      </c>
      <c r="E290" s="33" t="s">
        <v>265</v>
      </c>
      <c r="F290" s="71">
        <v>1073</v>
      </c>
      <c r="G290" s="6">
        <v>33239</v>
      </c>
      <c r="H290" s="44" t="s">
        <v>158</v>
      </c>
      <c r="I290" s="101">
        <v>1</v>
      </c>
      <c r="J290" s="71">
        <v>5</v>
      </c>
      <c r="K290" s="71">
        <v>5</v>
      </c>
      <c r="L290" s="71">
        <v>72</v>
      </c>
      <c r="M290" s="71">
        <v>2000</v>
      </c>
      <c r="N290" s="71">
        <v>25000</v>
      </c>
      <c r="O290" s="71">
        <v>17500000</v>
      </c>
      <c r="P290" s="75">
        <f t="shared" si="76"/>
        <v>1.1428571428571429E-2</v>
      </c>
      <c r="Q290" s="75">
        <f t="shared" si="93"/>
        <v>0.14285714285714285</v>
      </c>
      <c r="R290" s="71">
        <v>0</v>
      </c>
      <c r="S290" s="71">
        <v>-1</v>
      </c>
      <c r="T290" s="71">
        <v>-1</v>
      </c>
      <c r="U290" s="71">
        <v>-1</v>
      </c>
      <c r="V290" s="71">
        <v>-1</v>
      </c>
      <c r="W290" s="71">
        <v>0</v>
      </c>
      <c r="X290" s="76">
        <f t="shared" si="90"/>
        <v>-0.66666666666666663</v>
      </c>
      <c r="Y290" s="71">
        <v>-1</v>
      </c>
      <c r="Z290" s="71">
        <v>0</v>
      </c>
      <c r="AA290" s="71">
        <v>1</v>
      </c>
      <c r="AB290" s="65" t="s">
        <v>69</v>
      </c>
      <c r="AC290" s="71">
        <v>-1</v>
      </c>
      <c r="AD290" s="71">
        <v>-1</v>
      </c>
      <c r="AE290" s="74">
        <v>-1</v>
      </c>
      <c r="AF290" s="74">
        <v>0</v>
      </c>
      <c r="AG290" s="74" t="s">
        <v>33</v>
      </c>
      <c r="AH290" s="76">
        <f t="shared" si="91"/>
        <v>-0.42857142857142855</v>
      </c>
      <c r="AI290" s="76">
        <f t="shared" si="92"/>
        <v>-0.54761904761904756</v>
      </c>
      <c r="AJ290" s="66">
        <v>710</v>
      </c>
      <c r="AK290" s="71">
        <v>-1</v>
      </c>
      <c r="AL290" s="71">
        <v>-1</v>
      </c>
      <c r="AM290" s="71" t="s">
        <v>33</v>
      </c>
      <c r="AN290" s="71">
        <v>-1</v>
      </c>
      <c r="AO290" s="71" t="s">
        <v>33</v>
      </c>
      <c r="AP290" s="71" t="s">
        <v>33</v>
      </c>
      <c r="AQ290" s="71">
        <v>-1</v>
      </c>
      <c r="AR290" s="71" t="s">
        <v>33</v>
      </c>
      <c r="AS290" s="71">
        <v>-1</v>
      </c>
      <c r="AT290" s="23" t="s">
        <v>33</v>
      </c>
      <c r="AU290" s="62" t="s">
        <v>33</v>
      </c>
      <c r="AV290" s="63" t="s">
        <v>33</v>
      </c>
      <c r="AW290" s="71" t="s">
        <v>33</v>
      </c>
      <c r="AX290" s="71" t="s">
        <v>33</v>
      </c>
      <c r="AY290" s="71" t="s">
        <v>33</v>
      </c>
      <c r="AZ290" s="76">
        <f t="shared" si="96"/>
        <v>-1</v>
      </c>
      <c r="BA290" s="71">
        <v>1</v>
      </c>
      <c r="BB290" s="9" t="s">
        <v>120</v>
      </c>
      <c r="BC290" s="71">
        <f t="shared" si="94"/>
        <v>48</v>
      </c>
      <c r="BD290" s="71">
        <v>1</v>
      </c>
      <c r="BE290" s="9" t="s">
        <v>120</v>
      </c>
      <c r="BF290" s="71">
        <f t="shared" si="95"/>
        <v>48</v>
      </c>
    </row>
    <row r="291" spans="1:1023" s="71" customFormat="1">
      <c r="A291" s="71" t="s">
        <v>65</v>
      </c>
      <c r="B291" s="83">
        <v>2001</v>
      </c>
      <c r="C291" s="71" t="s">
        <v>214</v>
      </c>
      <c r="D291" s="83">
        <v>645</v>
      </c>
      <c r="E291" s="33" t="s">
        <v>265</v>
      </c>
      <c r="F291" s="71">
        <v>1073</v>
      </c>
      <c r="G291" s="6">
        <v>33239</v>
      </c>
      <c r="H291" s="44" t="s">
        <v>158</v>
      </c>
      <c r="I291" s="101">
        <v>1</v>
      </c>
      <c r="J291" s="71">
        <v>5</v>
      </c>
      <c r="K291" s="71">
        <v>5</v>
      </c>
      <c r="L291" s="71">
        <v>72</v>
      </c>
      <c r="M291" s="71">
        <v>2000</v>
      </c>
      <c r="N291" s="71">
        <v>25000</v>
      </c>
      <c r="O291" s="71">
        <v>17500000</v>
      </c>
      <c r="P291" s="75">
        <f t="shared" si="76"/>
        <v>1.1428571428571429E-2</v>
      </c>
      <c r="Q291" s="75">
        <f t="shared" si="93"/>
        <v>0.14285714285714285</v>
      </c>
      <c r="R291" s="71">
        <v>0</v>
      </c>
      <c r="S291" s="71">
        <v>-1</v>
      </c>
      <c r="T291" s="71">
        <v>-1</v>
      </c>
      <c r="U291" s="71">
        <v>-1</v>
      </c>
      <c r="V291" s="71">
        <v>-1</v>
      </c>
      <c r="W291" s="71">
        <v>0</v>
      </c>
      <c r="X291" s="76">
        <f t="shared" si="90"/>
        <v>-0.66666666666666663</v>
      </c>
      <c r="Y291" s="71">
        <v>-1</v>
      </c>
      <c r="Z291" s="71">
        <v>0</v>
      </c>
      <c r="AA291" s="71">
        <v>1</v>
      </c>
      <c r="AB291" s="65" t="s">
        <v>69</v>
      </c>
      <c r="AC291" s="71">
        <v>-1</v>
      </c>
      <c r="AD291" s="71">
        <v>-1</v>
      </c>
      <c r="AE291" s="74">
        <v>-1</v>
      </c>
      <c r="AF291" s="74">
        <v>0</v>
      </c>
      <c r="AG291" s="74" t="s">
        <v>33</v>
      </c>
      <c r="AH291" s="76">
        <f t="shared" si="91"/>
        <v>-0.42857142857142855</v>
      </c>
      <c r="AI291" s="76">
        <f t="shared" si="92"/>
        <v>-0.54761904761904756</v>
      </c>
      <c r="AJ291" s="66">
        <v>721</v>
      </c>
      <c r="AK291" s="71">
        <v>-1</v>
      </c>
      <c r="AL291" s="71">
        <v>-1</v>
      </c>
      <c r="AM291" s="71" t="s">
        <v>33</v>
      </c>
      <c r="AN291" s="71">
        <v>-1</v>
      </c>
      <c r="AO291" s="71" t="s">
        <v>33</v>
      </c>
      <c r="AP291" s="71" t="s">
        <v>33</v>
      </c>
      <c r="AQ291" s="71">
        <v>-1</v>
      </c>
      <c r="AR291" s="71" t="s">
        <v>33</v>
      </c>
      <c r="AS291" s="71">
        <v>-1</v>
      </c>
      <c r="AT291" s="23" t="s">
        <v>33</v>
      </c>
      <c r="AU291" s="62" t="s">
        <v>33</v>
      </c>
      <c r="AV291" s="63" t="s">
        <v>33</v>
      </c>
      <c r="AW291" s="71" t="s">
        <v>33</v>
      </c>
      <c r="AX291" s="71" t="s">
        <v>33</v>
      </c>
      <c r="AY291" s="71" t="s">
        <v>33</v>
      </c>
      <c r="AZ291" s="76">
        <f t="shared" si="96"/>
        <v>-1</v>
      </c>
      <c r="BA291" s="71">
        <v>1</v>
      </c>
      <c r="BB291" s="9" t="s">
        <v>120</v>
      </c>
      <c r="BC291" s="71">
        <f t="shared" si="94"/>
        <v>60</v>
      </c>
      <c r="BD291" s="71">
        <v>1</v>
      </c>
      <c r="BE291" s="9" t="s">
        <v>120</v>
      </c>
      <c r="BF291" s="71">
        <f t="shared" si="95"/>
        <v>60</v>
      </c>
    </row>
    <row r="292" spans="1:1023" s="71" customFormat="1">
      <c r="A292" s="71" t="s">
        <v>65</v>
      </c>
      <c r="B292" s="83">
        <v>2002</v>
      </c>
      <c r="C292" s="71" t="s">
        <v>214</v>
      </c>
      <c r="D292" s="83">
        <v>645</v>
      </c>
      <c r="E292" s="33" t="s">
        <v>265</v>
      </c>
      <c r="F292" s="71">
        <v>1073</v>
      </c>
      <c r="G292" s="6">
        <v>33239</v>
      </c>
      <c r="H292" s="44" t="s">
        <v>158</v>
      </c>
      <c r="I292" s="101">
        <v>1</v>
      </c>
      <c r="J292" s="71">
        <v>5</v>
      </c>
      <c r="K292" s="71">
        <v>5</v>
      </c>
      <c r="L292" s="71">
        <v>72</v>
      </c>
      <c r="M292" s="71">
        <v>2000</v>
      </c>
      <c r="N292" s="71">
        <v>25000</v>
      </c>
      <c r="O292" s="71">
        <v>17500000</v>
      </c>
      <c r="P292" s="75">
        <f t="shared" si="76"/>
        <v>1.1428571428571429E-2</v>
      </c>
      <c r="Q292" s="75">
        <f t="shared" si="93"/>
        <v>0.14285714285714285</v>
      </c>
      <c r="R292" s="71">
        <v>0</v>
      </c>
      <c r="S292" s="71">
        <v>-1</v>
      </c>
      <c r="T292" s="71">
        <v>-1</v>
      </c>
      <c r="U292" s="71">
        <v>-1</v>
      </c>
      <c r="V292" s="71">
        <v>-1</v>
      </c>
      <c r="W292" s="71">
        <v>0</v>
      </c>
      <c r="X292" s="76">
        <f t="shared" si="90"/>
        <v>-0.66666666666666663</v>
      </c>
      <c r="Y292" s="71">
        <v>-1</v>
      </c>
      <c r="Z292" s="71">
        <v>0</v>
      </c>
      <c r="AA292" s="74" t="s">
        <v>69</v>
      </c>
      <c r="AB292" s="65" t="s">
        <v>69</v>
      </c>
      <c r="AC292" s="71">
        <v>-1</v>
      </c>
      <c r="AD292" s="71">
        <v>-1</v>
      </c>
      <c r="AE292" s="74">
        <v>-1</v>
      </c>
      <c r="AF292" s="74">
        <v>0</v>
      </c>
      <c r="AG292" s="74" t="s">
        <v>33</v>
      </c>
      <c r="AH292" s="76">
        <f t="shared" si="91"/>
        <v>-0.66666666666666663</v>
      </c>
      <c r="AI292" s="76">
        <f t="shared" si="92"/>
        <v>-0.66666666666666663</v>
      </c>
      <c r="AJ292" s="66">
        <v>691</v>
      </c>
      <c r="AK292" s="71">
        <v>-1</v>
      </c>
      <c r="AL292" s="71">
        <v>-1</v>
      </c>
      <c r="AM292" s="71" t="s">
        <v>33</v>
      </c>
      <c r="AN292" s="71">
        <v>-1</v>
      </c>
      <c r="AO292" s="71" t="s">
        <v>33</v>
      </c>
      <c r="AP292" s="71" t="s">
        <v>33</v>
      </c>
      <c r="AQ292" s="71">
        <v>-1</v>
      </c>
      <c r="AR292" s="71" t="s">
        <v>33</v>
      </c>
      <c r="AS292" s="71">
        <v>-1</v>
      </c>
      <c r="AT292" s="23" t="s">
        <v>33</v>
      </c>
      <c r="AU292" s="62" t="s">
        <v>33</v>
      </c>
      <c r="AV292" s="63" t="s">
        <v>33</v>
      </c>
      <c r="AW292" s="71" t="s">
        <v>33</v>
      </c>
      <c r="AX292" s="71" t="s">
        <v>33</v>
      </c>
      <c r="AY292" s="71" t="s">
        <v>33</v>
      </c>
      <c r="AZ292" s="76">
        <f t="shared" si="96"/>
        <v>-1</v>
      </c>
      <c r="BA292" s="71">
        <v>1</v>
      </c>
      <c r="BB292" s="9" t="s">
        <v>120</v>
      </c>
      <c r="BC292" s="71">
        <f t="shared" si="94"/>
        <v>72</v>
      </c>
      <c r="BD292" s="71">
        <v>1</v>
      </c>
      <c r="BE292" s="9" t="s">
        <v>120</v>
      </c>
      <c r="BF292" s="71">
        <f t="shared" si="95"/>
        <v>72</v>
      </c>
    </row>
    <row r="293" spans="1:1023" s="71" customFormat="1">
      <c r="A293" s="71" t="s">
        <v>65</v>
      </c>
      <c r="B293" s="83">
        <v>2003</v>
      </c>
      <c r="C293" s="71" t="s">
        <v>214</v>
      </c>
      <c r="D293" s="83">
        <v>645</v>
      </c>
      <c r="E293" s="33" t="s">
        <v>265</v>
      </c>
      <c r="F293" s="71">
        <v>1073</v>
      </c>
      <c r="G293" s="6">
        <v>33239</v>
      </c>
      <c r="H293" s="44" t="s">
        <v>158</v>
      </c>
      <c r="I293" s="101">
        <v>1</v>
      </c>
      <c r="J293" s="71">
        <v>5</v>
      </c>
      <c r="K293" s="71">
        <v>5</v>
      </c>
      <c r="L293" s="71">
        <v>72</v>
      </c>
      <c r="M293" s="71">
        <v>2000</v>
      </c>
      <c r="N293" s="71">
        <v>25000</v>
      </c>
      <c r="O293" s="71">
        <v>17500000</v>
      </c>
      <c r="P293" s="75">
        <f t="shared" si="76"/>
        <v>1.1428571428571429E-2</v>
      </c>
      <c r="Q293" s="75">
        <f t="shared" si="93"/>
        <v>0.14285714285714285</v>
      </c>
      <c r="R293" s="71">
        <v>0</v>
      </c>
      <c r="S293" s="71">
        <v>-1</v>
      </c>
      <c r="T293" s="71">
        <v>-1</v>
      </c>
      <c r="U293" s="71">
        <v>-1</v>
      </c>
      <c r="V293" s="71">
        <v>-1</v>
      </c>
      <c r="W293" s="71">
        <v>0</v>
      </c>
      <c r="X293" s="76">
        <f t="shared" si="90"/>
        <v>-0.66666666666666663</v>
      </c>
      <c r="Y293" s="71">
        <v>-1</v>
      </c>
      <c r="Z293" s="71">
        <v>0</v>
      </c>
      <c r="AA293" s="74" t="s">
        <v>69</v>
      </c>
      <c r="AB293" s="65" t="s">
        <v>69</v>
      </c>
      <c r="AC293" s="71">
        <v>-1</v>
      </c>
      <c r="AD293" s="71">
        <v>-1</v>
      </c>
      <c r="AE293" s="74">
        <v>-1</v>
      </c>
      <c r="AF293" s="74">
        <v>0</v>
      </c>
      <c r="AG293" s="74" t="s">
        <v>33</v>
      </c>
      <c r="AH293" s="76">
        <f t="shared" si="91"/>
        <v>-0.66666666666666663</v>
      </c>
      <c r="AI293" s="76">
        <f t="shared" si="92"/>
        <v>-0.66666666666666663</v>
      </c>
      <c r="AJ293" s="66">
        <v>637</v>
      </c>
      <c r="AK293" s="71">
        <v>-1</v>
      </c>
      <c r="AL293" s="71">
        <v>-1</v>
      </c>
      <c r="AM293" s="71" t="s">
        <v>33</v>
      </c>
      <c r="AN293" s="71">
        <v>-1</v>
      </c>
      <c r="AO293" s="71" t="s">
        <v>33</v>
      </c>
      <c r="AP293" s="71" t="s">
        <v>33</v>
      </c>
      <c r="AQ293" s="71">
        <v>-1</v>
      </c>
      <c r="AR293" s="71" t="s">
        <v>33</v>
      </c>
      <c r="AS293" s="71">
        <v>-1</v>
      </c>
      <c r="AT293" s="23" t="s">
        <v>33</v>
      </c>
      <c r="AU293" s="62" t="s">
        <v>33</v>
      </c>
      <c r="AV293" s="63" t="s">
        <v>33</v>
      </c>
      <c r="AW293" s="71" t="s">
        <v>33</v>
      </c>
      <c r="AX293" s="71" t="s">
        <v>33</v>
      </c>
      <c r="AY293" s="71" t="s">
        <v>33</v>
      </c>
      <c r="AZ293" s="76">
        <f t="shared" si="96"/>
        <v>-1</v>
      </c>
      <c r="BA293" s="71">
        <v>1</v>
      </c>
      <c r="BB293" s="9" t="s">
        <v>120</v>
      </c>
      <c r="BC293" s="71">
        <f>BC292+3</f>
        <v>75</v>
      </c>
      <c r="BD293" s="71">
        <v>1</v>
      </c>
      <c r="BE293" s="9" t="s">
        <v>120</v>
      </c>
      <c r="BF293" s="71">
        <f>BF292+3</f>
        <v>75</v>
      </c>
    </row>
    <row r="294" spans="1:1023" s="71" customFormat="1">
      <c r="A294" s="80" t="s">
        <v>124</v>
      </c>
      <c r="B294" s="80">
        <v>1996</v>
      </c>
      <c r="C294" s="80" t="s">
        <v>215</v>
      </c>
      <c r="D294" s="80">
        <v>620</v>
      </c>
      <c r="E294" s="80" t="s">
        <v>216</v>
      </c>
      <c r="F294" s="63">
        <v>1358</v>
      </c>
      <c r="G294" s="69" t="s">
        <v>159</v>
      </c>
      <c r="H294" s="68">
        <v>35294</v>
      </c>
      <c r="I294" s="101">
        <v>1</v>
      </c>
      <c r="J294" s="63">
        <v>1</v>
      </c>
      <c r="K294" s="63">
        <v>1</v>
      </c>
      <c r="L294" s="63">
        <v>80</v>
      </c>
      <c r="M294" s="62">
        <v>18000</v>
      </c>
      <c r="N294" s="62">
        <v>70000</v>
      </c>
      <c r="O294" s="65">
        <v>2100000</v>
      </c>
      <c r="P294" s="64">
        <f t="shared" ref="P294:P298" si="97">M294/O294*100</f>
        <v>0.85714285714285721</v>
      </c>
      <c r="Q294" s="75">
        <f t="shared" ref="Q294:Q298" si="98">N294/O294*100</f>
        <v>3.3333333333333335</v>
      </c>
      <c r="R294" s="70">
        <v>0</v>
      </c>
      <c r="S294" s="70">
        <v>1</v>
      </c>
      <c r="T294" s="70">
        <v>1</v>
      </c>
      <c r="U294" s="70">
        <v>0</v>
      </c>
      <c r="V294" s="70">
        <v>0</v>
      </c>
      <c r="W294" s="70">
        <v>0</v>
      </c>
      <c r="X294" s="67">
        <f t="shared" ref="X294:X298" si="99">AVERAGE(R294:W294)</f>
        <v>0.33333333333333331</v>
      </c>
      <c r="Y294" s="70">
        <v>-1</v>
      </c>
      <c r="Z294" s="70">
        <v>0</v>
      </c>
      <c r="AA294" s="65" t="s">
        <v>69</v>
      </c>
      <c r="AB294" s="65" t="s">
        <v>69</v>
      </c>
      <c r="AC294" s="63">
        <v>0</v>
      </c>
      <c r="AD294" s="63">
        <v>0</v>
      </c>
      <c r="AE294" s="65">
        <v>0</v>
      </c>
      <c r="AF294" s="63">
        <v>0</v>
      </c>
      <c r="AG294" s="65" t="s">
        <v>33</v>
      </c>
      <c r="AH294" s="67">
        <f t="shared" ref="AH294:AH298" si="100">AVERAGE(Y294:AG294)</f>
        <v>-0.16666666666666666</v>
      </c>
      <c r="AI294" s="67">
        <f t="shared" ref="AI294:AI298" si="101">AVERAGE(X294, AH294)</f>
        <v>8.3333333333333329E-2</v>
      </c>
      <c r="AJ294" s="66">
        <v>73</v>
      </c>
      <c r="AK294" s="65">
        <v>0</v>
      </c>
      <c r="AL294" s="65">
        <v>0</v>
      </c>
      <c r="AM294" s="65">
        <v>0</v>
      </c>
      <c r="AN294" s="63">
        <v>0</v>
      </c>
      <c r="AO294" s="65" t="s">
        <v>33</v>
      </c>
      <c r="AP294" s="65" t="s">
        <v>33</v>
      </c>
      <c r="AQ294" s="65" t="s">
        <v>33</v>
      </c>
      <c r="AR294" s="65" t="s">
        <v>33</v>
      </c>
      <c r="AS294" s="65" t="s">
        <v>33</v>
      </c>
      <c r="AT294" s="65" t="s">
        <v>33</v>
      </c>
      <c r="AU294" s="65" t="s">
        <v>33</v>
      </c>
      <c r="AV294" s="65" t="s">
        <v>33</v>
      </c>
      <c r="AW294" s="65" t="s">
        <v>33</v>
      </c>
      <c r="AX294" s="65" t="s">
        <v>33</v>
      </c>
      <c r="AY294" s="65" t="s">
        <v>33</v>
      </c>
      <c r="AZ294" s="67">
        <f t="shared" ref="AZ294:AZ298" si="102">AVERAGE(AK294:AY294)</f>
        <v>0</v>
      </c>
      <c r="BA294" s="63">
        <v>1</v>
      </c>
      <c r="BB294" s="68">
        <v>36739</v>
      </c>
      <c r="BC294" s="63">
        <v>4</v>
      </c>
      <c r="BD294" s="69">
        <v>1</v>
      </c>
      <c r="BE294" s="68">
        <v>36739</v>
      </c>
      <c r="BF294" s="63">
        <v>4</v>
      </c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  <c r="FC294" s="63"/>
      <c r="FD294" s="63"/>
      <c r="FE294" s="63"/>
      <c r="FF294" s="63"/>
      <c r="FG294" s="63"/>
      <c r="FH294" s="63"/>
      <c r="FI294" s="63"/>
      <c r="FJ294" s="63"/>
      <c r="FK294" s="63"/>
      <c r="FL294" s="63"/>
      <c r="FM294" s="63"/>
      <c r="FN294" s="63"/>
      <c r="FO294" s="63"/>
      <c r="FP294" s="63"/>
      <c r="FQ294" s="63"/>
      <c r="FR294" s="63"/>
      <c r="FS294" s="63"/>
      <c r="FT294" s="63"/>
      <c r="FU294" s="63"/>
      <c r="FV294" s="63"/>
      <c r="FW294" s="63"/>
      <c r="FX294" s="63"/>
      <c r="FY294" s="63"/>
      <c r="FZ294" s="63"/>
      <c r="GA294" s="63"/>
      <c r="GB294" s="63"/>
      <c r="GC294" s="63"/>
      <c r="GD294" s="63"/>
      <c r="GE294" s="63"/>
      <c r="GF294" s="63"/>
      <c r="GG294" s="63"/>
      <c r="GH294" s="63"/>
      <c r="GI294" s="63"/>
      <c r="GJ294" s="63"/>
      <c r="GK294" s="63"/>
      <c r="GL294" s="63"/>
      <c r="GM294" s="63"/>
      <c r="GN294" s="63"/>
      <c r="GO294" s="63"/>
      <c r="GP294" s="63"/>
      <c r="GQ294" s="63"/>
      <c r="GR294" s="63"/>
      <c r="GS294" s="63"/>
      <c r="GT294" s="63"/>
      <c r="GU294" s="63"/>
      <c r="GV294" s="63"/>
      <c r="GW294" s="63"/>
      <c r="GX294" s="63"/>
      <c r="GY294" s="63"/>
      <c r="GZ294" s="63"/>
      <c r="HA294" s="63"/>
      <c r="HB294" s="63"/>
      <c r="HC294" s="63"/>
      <c r="HD294" s="63"/>
      <c r="HE294" s="63"/>
      <c r="HF294" s="63"/>
      <c r="HG294" s="63"/>
      <c r="HH294" s="63"/>
      <c r="HI294" s="63"/>
      <c r="HJ294" s="63"/>
      <c r="HK294" s="63"/>
      <c r="HL294" s="63"/>
      <c r="HM294" s="63"/>
      <c r="HN294" s="63"/>
      <c r="HO294" s="63"/>
      <c r="HP294" s="63"/>
      <c r="HQ294" s="63"/>
      <c r="HR294" s="63"/>
      <c r="HS294" s="63"/>
      <c r="HT294" s="63"/>
      <c r="HU294" s="63"/>
      <c r="HV294" s="63"/>
      <c r="HW294" s="63"/>
      <c r="HX294" s="63"/>
      <c r="HY294" s="63"/>
      <c r="HZ294" s="63"/>
      <c r="IA294" s="63"/>
      <c r="IB294" s="63"/>
      <c r="IC294" s="63"/>
      <c r="ID294" s="63"/>
      <c r="IE294" s="63"/>
      <c r="IF294" s="63"/>
      <c r="IG294" s="63"/>
      <c r="IH294" s="63"/>
      <c r="II294" s="63"/>
      <c r="IJ294" s="63"/>
      <c r="IK294" s="63"/>
      <c r="IL294" s="63"/>
      <c r="IM294" s="63"/>
      <c r="IN294" s="63"/>
      <c r="IO294" s="63"/>
      <c r="IP294" s="63"/>
      <c r="IQ294" s="63"/>
      <c r="IR294" s="63"/>
      <c r="IS294" s="63"/>
      <c r="IT294" s="63"/>
      <c r="IU294" s="63"/>
      <c r="IV294" s="63"/>
      <c r="IW294" s="63"/>
      <c r="IX294" s="63"/>
      <c r="IY294" s="63"/>
      <c r="IZ294" s="63"/>
      <c r="JA294" s="63"/>
      <c r="JB294" s="63"/>
      <c r="JC294" s="63"/>
      <c r="JD294" s="63"/>
      <c r="JE294" s="63"/>
      <c r="JF294" s="63"/>
      <c r="JG294" s="63"/>
      <c r="JH294" s="63"/>
      <c r="JI294" s="63"/>
      <c r="JJ294" s="63"/>
      <c r="JK294" s="63"/>
      <c r="JL294" s="63"/>
      <c r="JM294" s="63"/>
      <c r="JN294" s="63"/>
      <c r="JO294" s="63"/>
      <c r="JP294" s="63"/>
      <c r="JQ294" s="63"/>
      <c r="JR294" s="63"/>
      <c r="JS294" s="63"/>
      <c r="JT294" s="63"/>
      <c r="JU294" s="63"/>
      <c r="JV294" s="63"/>
      <c r="JW294" s="63"/>
      <c r="JX294" s="63"/>
      <c r="JY294" s="63"/>
      <c r="JZ294" s="63"/>
      <c r="KA294" s="63"/>
      <c r="KB294" s="63"/>
      <c r="KC294" s="63"/>
      <c r="KD294" s="63"/>
      <c r="KE294" s="63"/>
      <c r="KF294" s="63"/>
      <c r="KG294" s="63"/>
      <c r="KH294" s="63"/>
      <c r="KI294" s="63"/>
      <c r="KJ294" s="63"/>
      <c r="KK294" s="63"/>
      <c r="KL294" s="63"/>
      <c r="KM294" s="63"/>
      <c r="KN294" s="63"/>
      <c r="KO294" s="63"/>
      <c r="KP294" s="63"/>
      <c r="KQ294" s="63"/>
      <c r="KR294" s="63"/>
      <c r="KS294" s="63"/>
      <c r="KT294" s="63"/>
      <c r="KU294" s="63"/>
      <c r="KV294" s="63"/>
      <c r="KW294" s="63"/>
      <c r="KX294" s="63"/>
      <c r="KY294" s="63"/>
      <c r="KZ294" s="63"/>
      <c r="LA294" s="63"/>
      <c r="LB294" s="63"/>
      <c r="LC294" s="63"/>
      <c r="LD294" s="63"/>
      <c r="LE294" s="63"/>
      <c r="LF294" s="63"/>
      <c r="LG294" s="63"/>
      <c r="LH294" s="63"/>
      <c r="LI294" s="63"/>
      <c r="LJ294" s="63"/>
      <c r="LK294" s="63"/>
      <c r="LL294" s="63"/>
      <c r="LM294" s="63"/>
      <c r="LN294" s="63"/>
      <c r="LO294" s="63"/>
      <c r="LP294" s="63"/>
      <c r="LQ294" s="63"/>
      <c r="LR294" s="63"/>
      <c r="LS294" s="63"/>
      <c r="LT294" s="63"/>
      <c r="LU294" s="63"/>
      <c r="LV294" s="63"/>
      <c r="LW294" s="63"/>
      <c r="LX294" s="63"/>
      <c r="LY294" s="63"/>
      <c r="LZ294" s="63"/>
      <c r="MA294" s="63"/>
      <c r="MB294" s="63"/>
      <c r="MC294" s="63"/>
      <c r="MD294" s="63"/>
      <c r="ME294" s="63"/>
      <c r="MF294" s="63"/>
      <c r="MG294" s="63"/>
      <c r="MH294" s="63"/>
      <c r="MI294" s="63"/>
      <c r="MJ294" s="63"/>
      <c r="MK294" s="63"/>
      <c r="ML294" s="63"/>
      <c r="MM294" s="63"/>
      <c r="MN294" s="63"/>
      <c r="MO294" s="63"/>
      <c r="MP294" s="63"/>
      <c r="MQ294" s="63"/>
      <c r="MR294" s="63"/>
      <c r="MS294" s="63"/>
      <c r="MT294" s="63"/>
      <c r="MU294" s="63"/>
      <c r="MV294" s="63"/>
      <c r="MW294" s="63"/>
      <c r="MX294" s="63"/>
      <c r="MY294" s="63"/>
      <c r="MZ294" s="63"/>
      <c r="NA294" s="63"/>
      <c r="NB294" s="63"/>
      <c r="NC294" s="63"/>
      <c r="ND294" s="63"/>
      <c r="NE294" s="63"/>
      <c r="NF294" s="63"/>
      <c r="NG294" s="63"/>
      <c r="NH294" s="63"/>
      <c r="NI294" s="63"/>
      <c r="NJ294" s="63"/>
      <c r="NK294" s="63"/>
      <c r="NL294" s="63"/>
      <c r="NM294" s="63"/>
      <c r="NN294" s="63"/>
      <c r="NO294" s="63"/>
      <c r="NP294" s="63"/>
      <c r="NQ294" s="63"/>
      <c r="NR294" s="63"/>
      <c r="NS294" s="63"/>
      <c r="NT294" s="63"/>
      <c r="NU294" s="63"/>
      <c r="NV294" s="63"/>
      <c r="NW294" s="63"/>
      <c r="NX294" s="63"/>
      <c r="NY294" s="63"/>
      <c r="NZ294" s="63"/>
      <c r="OA294" s="63"/>
      <c r="OB294" s="63"/>
      <c r="OC294" s="63"/>
      <c r="OD294" s="63"/>
      <c r="OE294" s="63"/>
      <c r="OF294" s="63"/>
      <c r="OG294" s="63"/>
      <c r="OH294" s="63"/>
      <c r="OI294" s="63"/>
      <c r="OJ294" s="63"/>
      <c r="OK294" s="63"/>
      <c r="OL294" s="63"/>
      <c r="OM294" s="63"/>
      <c r="ON294" s="63"/>
      <c r="OO294" s="63"/>
      <c r="OP294" s="63"/>
      <c r="OQ294" s="63"/>
      <c r="OR294" s="63"/>
      <c r="OS294" s="63"/>
      <c r="OT294" s="63"/>
      <c r="OU294" s="63"/>
      <c r="OV294" s="63"/>
      <c r="OW294" s="63"/>
      <c r="OX294" s="63"/>
      <c r="OY294" s="63"/>
      <c r="OZ294" s="63"/>
      <c r="PA294" s="63"/>
      <c r="PB294" s="63"/>
      <c r="PC294" s="63"/>
      <c r="PD294" s="63"/>
      <c r="PE294" s="63"/>
      <c r="PF294" s="63"/>
      <c r="PG294" s="63"/>
      <c r="PH294" s="63"/>
      <c r="PI294" s="63"/>
      <c r="PJ294" s="63"/>
      <c r="PK294" s="63"/>
      <c r="PL294" s="63"/>
      <c r="PM294" s="63"/>
      <c r="PN294" s="63"/>
      <c r="PO294" s="63"/>
      <c r="PP294" s="63"/>
      <c r="PQ294" s="63"/>
      <c r="PR294" s="63"/>
      <c r="PS294" s="63"/>
      <c r="PT294" s="63"/>
      <c r="PU294" s="63"/>
      <c r="PV294" s="63"/>
      <c r="PW294" s="63"/>
      <c r="PX294" s="63"/>
      <c r="PY294" s="63"/>
      <c r="PZ294" s="63"/>
      <c r="QA294" s="63"/>
      <c r="QB294" s="63"/>
      <c r="QC294" s="63"/>
      <c r="QD294" s="63"/>
      <c r="QE294" s="63"/>
      <c r="QF294" s="63"/>
      <c r="QG294" s="63"/>
      <c r="QH294" s="63"/>
      <c r="QI294" s="63"/>
      <c r="QJ294" s="63"/>
      <c r="QK294" s="63"/>
      <c r="QL294" s="63"/>
      <c r="QM294" s="63"/>
      <c r="QN294" s="63"/>
      <c r="QO294" s="63"/>
      <c r="QP294" s="63"/>
      <c r="QQ294" s="63"/>
      <c r="QR294" s="63"/>
      <c r="QS294" s="63"/>
      <c r="QT294" s="63"/>
      <c r="QU294" s="63"/>
      <c r="QV294" s="63"/>
      <c r="QW294" s="63"/>
      <c r="QX294" s="63"/>
      <c r="QY294" s="63"/>
      <c r="QZ294" s="63"/>
      <c r="RA294" s="63"/>
      <c r="RB294" s="63"/>
      <c r="RC294" s="63"/>
      <c r="RD294" s="63"/>
      <c r="RE294" s="63"/>
      <c r="RF294" s="63"/>
      <c r="RG294" s="63"/>
      <c r="RH294" s="63"/>
      <c r="RI294" s="63"/>
      <c r="RJ294" s="63"/>
      <c r="RK294" s="63"/>
      <c r="RL294" s="63"/>
      <c r="RM294" s="63"/>
      <c r="RN294" s="63"/>
      <c r="RO294" s="63"/>
      <c r="RP294" s="63"/>
      <c r="RQ294" s="63"/>
      <c r="RR294" s="63"/>
      <c r="RS294" s="63"/>
      <c r="RT294" s="63"/>
      <c r="RU294" s="63"/>
      <c r="RV294" s="63"/>
      <c r="RW294" s="63"/>
      <c r="RX294" s="63"/>
      <c r="RY294" s="63"/>
      <c r="RZ294" s="63"/>
      <c r="SA294" s="63"/>
      <c r="SB294" s="63"/>
      <c r="SC294" s="63"/>
      <c r="SD294" s="63"/>
      <c r="SE294" s="63"/>
      <c r="SF294" s="63"/>
      <c r="SG294" s="63"/>
      <c r="SH294" s="63"/>
      <c r="SI294" s="63"/>
      <c r="SJ294" s="63"/>
      <c r="SK294" s="63"/>
      <c r="SL294" s="63"/>
      <c r="SM294" s="63"/>
      <c r="SN294" s="63"/>
      <c r="SO294" s="63"/>
      <c r="SP294" s="63"/>
      <c r="SQ294" s="63"/>
      <c r="SR294" s="63"/>
      <c r="SS294" s="63"/>
      <c r="ST294" s="63"/>
      <c r="SU294" s="63"/>
      <c r="SV294" s="63"/>
      <c r="SW294" s="63"/>
      <c r="SX294" s="63"/>
      <c r="SY294" s="63"/>
      <c r="SZ294" s="63"/>
      <c r="TA294" s="63"/>
      <c r="TB294" s="63"/>
      <c r="TC294" s="63"/>
      <c r="TD294" s="63"/>
      <c r="TE294" s="63"/>
      <c r="TF294" s="63"/>
      <c r="TG294" s="63"/>
      <c r="TH294" s="63"/>
      <c r="TI294" s="63"/>
      <c r="TJ294" s="63"/>
      <c r="TK294" s="63"/>
      <c r="TL294" s="63"/>
      <c r="TM294" s="63"/>
      <c r="TN294" s="63"/>
      <c r="TO294" s="63"/>
      <c r="TP294" s="63"/>
      <c r="TQ294" s="63"/>
      <c r="TR294" s="63"/>
      <c r="TS294" s="63"/>
      <c r="TT294" s="63"/>
      <c r="TU294" s="63"/>
      <c r="TV294" s="63"/>
      <c r="TW294" s="63"/>
      <c r="TX294" s="63"/>
      <c r="TY294" s="63"/>
      <c r="TZ294" s="63"/>
      <c r="UA294" s="63"/>
      <c r="UB294" s="63"/>
      <c r="UC294" s="63"/>
      <c r="UD294" s="63"/>
      <c r="UE294" s="63"/>
      <c r="UF294" s="63"/>
      <c r="UG294" s="63"/>
      <c r="UH294" s="63"/>
      <c r="UI294" s="63"/>
      <c r="UJ294" s="63"/>
      <c r="UK294" s="63"/>
      <c r="UL294" s="63"/>
      <c r="UM294" s="63"/>
      <c r="UN294" s="63"/>
      <c r="UO294" s="63"/>
      <c r="UP294" s="63"/>
      <c r="UQ294" s="63"/>
      <c r="UR294" s="63"/>
      <c r="US294" s="63"/>
      <c r="UT294" s="63"/>
      <c r="UU294" s="63"/>
      <c r="UV294" s="63"/>
      <c r="UW294" s="63"/>
      <c r="UX294" s="63"/>
      <c r="UY294" s="63"/>
      <c r="UZ294" s="63"/>
      <c r="VA294" s="63"/>
      <c r="VB294" s="63"/>
      <c r="VC294" s="63"/>
      <c r="VD294" s="63"/>
      <c r="VE294" s="63"/>
      <c r="VF294" s="63"/>
      <c r="VG294" s="63"/>
      <c r="VH294" s="63"/>
      <c r="VI294" s="63"/>
      <c r="VJ294" s="63"/>
      <c r="VK294" s="63"/>
      <c r="VL294" s="63"/>
      <c r="VM294" s="63"/>
      <c r="VN294" s="63"/>
      <c r="VO294" s="63"/>
      <c r="VP294" s="63"/>
      <c r="VQ294" s="63"/>
      <c r="VR294" s="63"/>
      <c r="VS294" s="63"/>
      <c r="VT294" s="63"/>
      <c r="VU294" s="63"/>
      <c r="VV294" s="63"/>
      <c r="VW294" s="63"/>
      <c r="VX294" s="63"/>
      <c r="VY294" s="63"/>
      <c r="VZ294" s="63"/>
      <c r="WA294" s="63"/>
      <c r="WB294" s="63"/>
      <c r="WC294" s="63"/>
      <c r="WD294" s="63"/>
      <c r="WE294" s="63"/>
      <c r="WF294" s="63"/>
      <c r="WG294" s="63"/>
      <c r="WH294" s="63"/>
      <c r="WI294" s="63"/>
      <c r="WJ294" s="63"/>
      <c r="WK294" s="63"/>
      <c r="WL294" s="63"/>
      <c r="WM294" s="63"/>
      <c r="WN294" s="63"/>
      <c r="WO294" s="63"/>
      <c r="WP294" s="63"/>
      <c r="WQ294" s="63"/>
      <c r="WR294" s="63"/>
      <c r="WS294" s="63"/>
      <c r="WT294" s="63"/>
      <c r="WU294" s="63"/>
      <c r="WV294" s="63"/>
      <c r="WW294" s="63"/>
      <c r="WX294" s="63"/>
      <c r="WY294" s="63"/>
      <c r="WZ294" s="63"/>
      <c r="XA294" s="63"/>
      <c r="XB294" s="63"/>
      <c r="XC294" s="63"/>
      <c r="XD294" s="63"/>
      <c r="XE294" s="63"/>
      <c r="XF294" s="63"/>
      <c r="XG294" s="63"/>
      <c r="XH294" s="63"/>
      <c r="XI294" s="63"/>
      <c r="XJ294" s="63"/>
      <c r="XK294" s="63"/>
      <c r="XL294" s="63"/>
      <c r="XM294" s="63"/>
      <c r="XN294" s="63"/>
      <c r="XO294" s="63"/>
      <c r="XP294" s="63"/>
      <c r="XQ294" s="63"/>
      <c r="XR294" s="63"/>
      <c r="XS294" s="63"/>
      <c r="XT294" s="63"/>
      <c r="XU294" s="63"/>
      <c r="XV294" s="63"/>
      <c r="XW294" s="63"/>
      <c r="XX294" s="63"/>
      <c r="XY294" s="63"/>
      <c r="XZ294" s="63"/>
      <c r="YA294" s="63"/>
      <c r="YB294" s="63"/>
      <c r="YC294" s="63"/>
      <c r="YD294" s="63"/>
      <c r="YE294" s="63"/>
      <c r="YF294" s="63"/>
      <c r="YG294" s="63"/>
      <c r="YH294" s="63"/>
      <c r="YI294" s="63"/>
      <c r="YJ294" s="63"/>
      <c r="YK294" s="63"/>
      <c r="YL294" s="63"/>
      <c r="YM294" s="63"/>
      <c r="YN294" s="63"/>
      <c r="YO294" s="63"/>
      <c r="YP294" s="63"/>
      <c r="YQ294" s="63"/>
      <c r="YR294" s="63"/>
      <c r="YS294" s="63"/>
      <c r="YT294" s="63"/>
      <c r="YU294" s="63"/>
      <c r="YV294" s="63"/>
      <c r="YW294" s="63"/>
      <c r="YX294" s="63"/>
      <c r="YY294" s="63"/>
      <c r="YZ294" s="63"/>
      <c r="ZA294" s="63"/>
      <c r="ZB294" s="63"/>
      <c r="ZC294" s="63"/>
      <c r="ZD294" s="63"/>
      <c r="ZE294" s="63"/>
      <c r="ZF294" s="63"/>
      <c r="ZG294" s="63"/>
      <c r="ZH294" s="63"/>
      <c r="ZI294" s="63"/>
      <c r="ZJ294" s="63"/>
      <c r="ZK294" s="63"/>
      <c r="ZL294" s="63"/>
      <c r="ZM294" s="63"/>
      <c r="ZN294" s="63"/>
      <c r="ZO294" s="63"/>
      <c r="ZP294" s="63"/>
      <c r="ZQ294" s="63"/>
      <c r="ZR294" s="63"/>
      <c r="ZS294" s="63"/>
      <c r="ZT294" s="63"/>
      <c r="ZU294" s="63"/>
      <c r="ZV294" s="63"/>
      <c r="ZW294" s="63"/>
      <c r="ZX294" s="63"/>
      <c r="ZY294" s="63"/>
      <c r="ZZ294" s="63"/>
      <c r="AAA294" s="63"/>
      <c r="AAB294" s="63"/>
      <c r="AAC294" s="63"/>
      <c r="AAD294" s="63"/>
      <c r="AAE294" s="63"/>
      <c r="AAF294" s="63"/>
      <c r="AAG294" s="63"/>
      <c r="AAH294" s="63"/>
      <c r="AAI294" s="63"/>
      <c r="AAJ294" s="63"/>
      <c r="AAK294" s="63"/>
      <c r="AAL294" s="63"/>
      <c r="AAM294" s="63"/>
      <c r="AAN294" s="63"/>
      <c r="AAO294" s="63"/>
      <c r="AAP294" s="63"/>
      <c r="AAQ294" s="63"/>
      <c r="AAR294" s="63"/>
      <c r="AAS294" s="63"/>
      <c r="AAT294" s="63"/>
      <c r="AAU294" s="63"/>
      <c r="AAV294" s="63"/>
      <c r="AAW294" s="63"/>
      <c r="AAX294" s="63"/>
      <c r="AAY294" s="63"/>
      <c r="AAZ294" s="63"/>
      <c r="ABA294" s="63"/>
      <c r="ABB294" s="63"/>
      <c r="ABC294" s="63"/>
      <c r="ABD294" s="63"/>
      <c r="ABE294" s="63"/>
      <c r="ABF294" s="63"/>
      <c r="ABG294" s="63"/>
      <c r="ABH294" s="63"/>
      <c r="ABI294" s="63"/>
      <c r="ABJ294" s="63"/>
      <c r="ABK294" s="63"/>
      <c r="ABL294" s="63"/>
      <c r="ABM294" s="63"/>
      <c r="ABN294" s="63"/>
      <c r="ABO294" s="63"/>
      <c r="ABP294" s="63"/>
      <c r="ABQ294" s="63"/>
      <c r="ABR294" s="63"/>
      <c r="ABS294" s="63"/>
      <c r="ABT294" s="63"/>
      <c r="ABU294" s="63"/>
      <c r="ABV294" s="63"/>
      <c r="ABW294" s="63"/>
      <c r="ABX294" s="63"/>
      <c r="ABY294" s="63"/>
      <c r="ABZ294" s="63"/>
      <c r="ACA294" s="63"/>
      <c r="ACB294" s="63"/>
      <c r="ACC294" s="63"/>
      <c r="ACD294" s="63"/>
      <c r="ACE294" s="63"/>
      <c r="ACF294" s="63"/>
      <c r="ACG294" s="63"/>
      <c r="ACH294" s="63"/>
      <c r="ACI294" s="63"/>
      <c r="ACJ294" s="63"/>
      <c r="ACK294" s="63"/>
      <c r="ACL294" s="63"/>
      <c r="ACM294" s="63"/>
      <c r="ACN294" s="63"/>
      <c r="ACO294" s="63"/>
      <c r="ACP294" s="63"/>
      <c r="ACQ294" s="63"/>
      <c r="ACR294" s="63"/>
      <c r="ACS294" s="63"/>
      <c r="ACT294" s="63"/>
      <c r="ACU294" s="63"/>
      <c r="ACV294" s="63"/>
      <c r="ACW294" s="63"/>
      <c r="ACX294" s="63"/>
      <c r="ACY294" s="63"/>
      <c r="ACZ294" s="63"/>
      <c r="ADA294" s="63"/>
      <c r="ADB294" s="63"/>
      <c r="ADC294" s="63"/>
      <c r="ADD294" s="63"/>
      <c r="ADE294" s="63"/>
      <c r="ADF294" s="63"/>
      <c r="ADG294" s="63"/>
      <c r="ADH294" s="63"/>
      <c r="ADI294" s="63"/>
      <c r="ADJ294" s="63"/>
      <c r="ADK294" s="63"/>
      <c r="ADL294" s="63"/>
      <c r="ADM294" s="63"/>
      <c r="ADN294" s="63"/>
      <c r="ADO294" s="63"/>
      <c r="ADP294" s="63"/>
      <c r="ADQ294" s="63"/>
      <c r="ADR294" s="63"/>
      <c r="ADS294" s="63"/>
      <c r="ADT294" s="63"/>
      <c r="ADU294" s="63"/>
      <c r="ADV294" s="63"/>
      <c r="ADW294" s="63"/>
      <c r="ADX294" s="63"/>
      <c r="ADY294" s="63"/>
      <c r="ADZ294" s="63"/>
      <c r="AEA294" s="63"/>
      <c r="AEB294" s="63"/>
      <c r="AEC294" s="63"/>
      <c r="AED294" s="63"/>
      <c r="AEE294" s="63"/>
      <c r="AEF294" s="63"/>
      <c r="AEG294" s="63"/>
      <c r="AEH294" s="63"/>
      <c r="AEI294" s="63"/>
      <c r="AEJ294" s="63"/>
      <c r="AEK294" s="63"/>
      <c r="AEL294" s="63"/>
      <c r="AEM294" s="63"/>
      <c r="AEN294" s="63"/>
      <c r="AEO294" s="63"/>
      <c r="AEP294" s="63"/>
      <c r="AEQ294" s="63"/>
      <c r="AER294" s="63"/>
      <c r="AES294" s="63"/>
      <c r="AET294" s="63"/>
      <c r="AEU294" s="63"/>
      <c r="AEV294" s="63"/>
      <c r="AEW294" s="63"/>
      <c r="AEX294" s="63"/>
      <c r="AEY294" s="63"/>
      <c r="AEZ294" s="63"/>
      <c r="AFA294" s="63"/>
      <c r="AFB294" s="63"/>
      <c r="AFC294" s="63"/>
      <c r="AFD294" s="63"/>
      <c r="AFE294" s="63"/>
      <c r="AFF294" s="63"/>
      <c r="AFG294" s="63"/>
      <c r="AFH294" s="63"/>
      <c r="AFI294" s="63"/>
      <c r="AFJ294" s="63"/>
      <c r="AFK294" s="63"/>
      <c r="AFL294" s="63"/>
      <c r="AFM294" s="63"/>
      <c r="AFN294" s="63"/>
      <c r="AFO294" s="63"/>
      <c r="AFP294" s="63"/>
      <c r="AFQ294" s="63"/>
      <c r="AFR294" s="63"/>
      <c r="AFS294" s="63"/>
      <c r="AFT294" s="63"/>
      <c r="AFU294" s="63"/>
      <c r="AFV294" s="63"/>
      <c r="AFW294" s="63"/>
      <c r="AFX294" s="63"/>
      <c r="AFY294" s="63"/>
      <c r="AFZ294" s="63"/>
      <c r="AGA294" s="63"/>
      <c r="AGB294" s="63"/>
      <c r="AGC294" s="63"/>
      <c r="AGD294" s="63"/>
      <c r="AGE294" s="63"/>
      <c r="AGF294" s="63"/>
      <c r="AGG294" s="63"/>
      <c r="AGH294" s="63"/>
      <c r="AGI294" s="63"/>
      <c r="AGJ294" s="63"/>
      <c r="AGK294" s="63"/>
      <c r="AGL294" s="63"/>
      <c r="AGM294" s="63"/>
      <c r="AGN294" s="63"/>
      <c r="AGO294" s="63"/>
      <c r="AGP294" s="63"/>
      <c r="AGQ294" s="63"/>
      <c r="AGR294" s="63"/>
      <c r="AGS294" s="63"/>
      <c r="AGT294" s="63"/>
      <c r="AGU294" s="63"/>
      <c r="AGV294" s="63"/>
      <c r="AGW294" s="63"/>
      <c r="AGX294" s="63"/>
      <c r="AGY294" s="63"/>
      <c r="AGZ294" s="63"/>
      <c r="AHA294" s="63"/>
      <c r="AHB294" s="63"/>
      <c r="AHC294" s="63"/>
      <c r="AHD294" s="63"/>
      <c r="AHE294" s="63"/>
      <c r="AHF294" s="63"/>
      <c r="AHG294" s="63"/>
      <c r="AHH294" s="63"/>
      <c r="AHI294" s="63"/>
      <c r="AHJ294" s="63"/>
      <c r="AHK294" s="63"/>
      <c r="AHL294" s="63"/>
      <c r="AHM294" s="63"/>
      <c r="AHN294" s="63"/>
      <c r="AHO294" s="63"/>
      <c r="AHP294" s="63"/>
      <c r="AHQ294" s="63"/>
      <c r="AHR294" s="63"/>
      <c r="AHS294" s="63"/>
      <c r="AHT294" s="63"/>
      <c r="AHU294" s="63"/>
      <c r="AHV294" s="63"/>
      <c r="AHW294" s="63"/>
      <c r="AHX294" s="63"/>
      <c r="AHY294" s="63"/>
      <c r="AHZ294" s="63"/>
      <c r="AIA294" s="63"/>
      <c r="AIB294" s="63"/>
      <c r="AIC294" s="63"/>
      <c r="AID294" s="63"/>
      <c r="AIE294" s="63"/>
      <c r="AIF294" s="63"/>
      <c r="AIG294" s="63"/>
      <c r="AIH294" s="63"/>
      <c r="AII294" s="63"/>
      <c r="AIJ294" s="63"/>
      <c r="AIK294" s="63"/>
      <c r="AIL294" s="63"/>
      <c r="AIM294" s="63"/>
      <c r="AIN294" s="63"/>
      <c r="AIO294" s="63"/>
      <c r="AIP294" s="63"/>
      <c r="AIQ294" s="63"/>
      <c r="AIR294" s="63"/>
      <c r="AIS294" s="63"/>
      <c r="AIT294" s="63"/>
      <c r="AIU294" s="63"/>
      <c r="AIV294" s="63"/>
      <c r="AIW294" s="63"/>
      <c r="AIX294" s="63"/>
      <c r="AIY294" s="63"/>
      <c r="AIZ294" s="63"/>
      <c r="AJA294" s="63"/>
      <c r="AJB294" s="63"/>
      <c r="AJC294" s="63"/>
      <c r="AJD294" s="63"/>
      <c r="AJE294" s="63"/>
      <c r="AJF294" s="63"/>
      <c r="AJG294" s="63"/>
      <c r="AJH294" s="63"/>
      <c r="AJI294" s="63"/>
      <c r="AJJ294" s="63"/>
      <c r="AJK294" s="63"/>
      <c r="AJL294" s="63"/>
      <c r="AJM294" s="63"/>
      <c r="AJN294" s="63"/>
      <c r="AJO294" s="63"/>
      <c r="AJP294" s="63"/>
      <c r="AJQ294" s="63"/>
      <c r="AJR294" s="63"/>
      <c r="AJS294" s="63"/>
      <c r="AJT294" s="63"/>
      <c r="AJU294" s="63"/>
      <c r="AJV294" s="63"/>
      <c r="AJW294" s="63"/>
      <c r="AJX294" s="63"/>
      <c r="AJY294" s="63"/>
      <c r="AJZ294" s="63"/>
      <c r="AKA294" s="63"/>
      <c r="AKB294" s="63"/>
      <c r="AKC294" s="63"/>
      <c r="AKD294" s="63"/>
      <c r="AKE294" s="63"/>
      <c r="AKF294" s="63"/>
      <c r="AKG294" s="63"/>
      <c r="AKH294" s="63"/>
      <c r="AKI294" s="63"/>
      <c r="AKJ294" s="63"/>
      <c r="AKK294" s="63"/>
      <c r="AKL294" s="63"/>
      <c r="AKM294" s="63"/>
      <c r="AKN294" s="63"/>
      <c r="AKO294" s="63"/>
      <c r="AKP294" s="63"/>
      <c r="AKQ294" s="63"/>
      <c r="AKR294" s="63"/>
      <c r="AKS294" s="63"/>
      <c r="AKT294" s="63"/>
      <c r="AKU294" s="63"/>
      <c r="AKV294" s="63"/>
      <c r="AKW294" s="63"/>
      <c r="AKX294" s="63"/>
      <c r="AKY294" s="63"/>
      <c r="AKZ294" s="63"/>
      <c r="ALA294" s="63"/>
      <c r="ALB294" s="63"/>
      <c r="ALC294" s="63"/>
      <c r="ALD294" s="63"/>
      <c r="ALE294" s="63"/>
      <c r="ALF294" s="63"/>
      <c r="ALG294" s="63"/>
      <c r="ALH294" s="63"/>
      <c r="ALI294" s="63"/>
      <c r="ALJ294" s="63"/>
      <c r="ALK294" s="63"/>
      <c r="ALL294" s="63"/>
      <c r="ALM294" s="63"/>
      <c r="ALN294" s="63"/>
      <c r="ALO294" s="63"/>
      <c r="ALP294" s="63"/>
      <c r="ALQ294" s="63"/>
      <c r="ALR294" s="63"/>
      <c r="ALS294" s="63"/>
      <c r="ALT294" s="63"/>
      <c r="ALU294" s="63"/>
      <c r="ALV294" s="63"/>
      <c r="ALW294" s="63"/>
      <c r="ALX294" s="63"/>
      <c r="ALY294" s="63"/>
      <c r="ALZ294" s="63"/>
      <c r="AMA294" s="63"/>
      <c r="AMB294" s="63"/>
      <c r="AMC294" s="63"/>
      <c r="AMD294" s="63"/>
      <c r="AME294" s="63"/>
      <c r="AMF294" s="63"/>
      <c r="AMG294" s="63"/>
      <c r="AMH294" s="63"/>
      <c r="AMI294" s="63"/>
    </row>
    <row r="295" spans="1:1023" s="71" customFormat="1">
      <c r="A295" s="80" t="s">
        <v>124</v>
      </c>
      <c r="B295" s="80">
        <v>1997</v>
      </c>
      <c r="C295" s="80" t="s">
        <v>215</v>
      </c>
      <c r="D295" s="80">
        <v>620</v>
      </c>
      <c r="E295" s="80" t="s">
        <v>216</v>
      </c>
      <c r="F295" s="63">
        <v>1358</v>
      </c>
      <c r="G295" s="69" t="s">
        <v>159</v>
      </c>
      <c r="H295" s="68">
        <v>35294</v>
      </c>
      <c r="I295" s="101">
        <v>1</v>
      </c>
      <c r="J295" s="63">
        <v>1</v>
      </c>
      <c r="K295" s="63">
        <v>1</v>
      </c>
      <c r="L295" s="63">
        <v>80</v>
      </c>
      <c r="M295" s="62">
        <v>18000</v>
      </c>
      <c r="N295" s="62">
        <v>70000</v>
      </c>
      <c r="O295" s="65">
        <v>2100000</v>
      </c>
      <c r="P295" s="64">
        <f t="shared" si="97"/>
        <v>0.85714285714285721</v>
      </c>
      <c r="Q295" s="75">
        <f t="shared" si="98"/>
        <v>3.3333333333333335</v>
      </c>
      <c r="R295" s="70">
        <v>0</v>
      </c>
      <c r="S295" s="70">
        <v>1</v>
      </c>
      <c r="T295" s="70">
        <v>1</v>
      </c>
      <c r="U295" s="70">
        <v>0</v>
      </c>
      <c r="V295" s="70">
        <v>0</v>
      </c>
      <c r="W295" s="70">
        <v>0</v>
      </c>
      <c r="X295" s="67">
        <f t="shared" si="99"/>
        <v>0.33333333333333331</v>
      </c>
      <c r="Y295" s="70">
        <v>-1</v>
      </c>
      <c r="Z295" s="70">
        <v>0</v>
      </c>
      <c r="AA295" s="65" t="s">
        <v>69</v>
      </c>
      <c r="AB295" s="65" t="s">
        <v>69</v>
      </c>
      <c r="AC295" s="63">
        <v>0</v>
      </c>
      <c r="AD295" s="63">
        <v>1</v>
      </c>
      <c r="AE295" s="65">
        <v>1</v>
      </c>
      <c r="AF295" s="63">
        <v>0</v>
      </c>
      <c r="AG295" s="65" t="s">
        <v>33</v>
      </c>
      <c r="AH295" s="67">
        <f t="shared" si="100"/>
        <v>0.16666666666666666</v>
      </c>
      <c r="AI295" s="67">
        <f t="shared" si="101"/>
        <v>0.25</v>
      </c>
      <c r="AJ295" s="66">
        <v>125</v>
      </c>
      <c r="AK295" s="63">
        <v>0</v>
      </c>
      <c r="AL295" s="63">
        <v>0</v>
      </c>
      <c r="AM295" s="65">
        <v>0</v>
      </c>
      <c r="AN295" s="63">
        <v>0</v>
      </c>
      <c r="AO295" s="65" t="s">
        <v>33</v>
      </c>
      <c r="AP295" s="65" t="s">
        <v>33</v>
      </c>
      <c r="AQ295" s="65" t="s">
        <v>33</v>
      </c>
      <c r="AR295" s="65" t="s">
        <v>33</v>
      </c>
      <c r="AS295" s="65" t="s">
        <v>33</v>
      </c>
      <c r="AT295" s="65" t="s">
        <v>33</v>
      </c>
      <c r="AU295" s="65" t="s">
        <v>33</v>
      </c>
      <c r="AV295" s="65" t="s">
        <v>33</v>
      </c>
      <c r="AW295" s="65" t="s">
        <v>33</v>
      </c>
      <c r="AX295" s="65" t="s">
        <v>33</v>
      </c>
      <c r="AY295" s="65" t="s">
        <v>33</v>
      </c>
      <c r="AZ295" s="67">
        <f t="shared" si="102"/>
        <v>0</v>
      </c>
      <c r="BA295" s="63">
        <v>1</v>
      </c>
      <c r="BB295" s="68">
        <v>36739</v>
      </c>
      <c r="BC295" s="69">
        <f>BC294+12</f>
        <v>16</v>
      </c>
      <c r="BD295" s="69">
        <v>1</v>
      </c>
      <c r="BE295" s="68">
        <v>36739</v>
      </c>
      <c r="BF295" s="69">
        <f>BF294+12</f>
        <v>16</v>
      </c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  <c r="FC295" s="63"/>
      <c r="FD295" s="63"/>
      <c r="FE295" s="63"/>
      <c r="FF295" s="63"/>
      <c r="FG295" s="63"/>
      <c r="FH295" s="63"/>
      <c r="FI295" s="63"/>
      <c r="FJ295" s="63"/>
      <c r="FK295" s="63"/>
      <c r="FL295" s="63"/>
      <c r="FM295" s="63"/>
      <c r="FN295" s="63"/>
      <c r="FO295" s="63"/>
      <c r="FP295" s="63"/>
      <c r="FQ295" s="63"/>
      <c r="FR295" s="63"/>
      <c r="FS295" s="63"/>
      <c r="FT295" s="63"/>
      <c r="FU295" s="63"/>
      <c r="FV295" s="63"/>
      <c r="FW295" s="63"/>
      <c r="FX295" s="63"/>
      <c r="FY295" s="63"/>
      <c r="FZ295" s="63"/>
      <c r="GA295" s="63"/>
      <c r="GB295" s="63"/>
      <c r="GC295" s="63"/>
      <c r="GD295" s="63"/>
      <c r="GE295" s="63"/>
      <c r="GF295" s="63"/>
      <c r="GG295" s="63"/>
      <c r="GH295" s="63"/>
      <c r="GI295" s="63"/>
      <c r="GJ295" s="63"/>
      <c r="GK295" s="63"/>
      <c r="GL295" s="63"/>
      <c r="GM295" s="63"/>
      <c r="GN295" s="63"/>
      <c r="GO295" s="63"/>
      <c r="GP295" s="63"/>
      <c r="GQ295" s="63"/>
      <c r="GR295" s="63"/>
      <c r="GS295" s="63"/>
      <c r="GT295" s="63"/>
      <c r="GU295" s="63"/>
      <c r="GV295" s="63"/>
      <c r="GW295" s="63"/>
      <c r="GX295" s="63"/>
      <c r="GY295" s="63"/>
      <c r="GZ295" s="63"/>
      <c r="HA295" s="63"/>
      <c r="HB295" s="63"/>
      <c r="HC295" s="63"/>
      <c r="HD295" s="63"/>
      <c r="HE295" s="63"/>
      <c r="HF295" s="63"/>
      <c r="HG295" s="63"/>
      <c r="HH295" s="63"/>
      <c r="HI295" s="63"/>
      <c r="HJ295" s="63"/>
      <c r="HK295" s="63"/>
      <c r="HL295" s="63"/>
      <c r="HM295" s="63"/>
      <c r="HN295" s="63"/>
      <c r="HO295" s="63"/>
      <c r="HP295" s="63"/>
      <c r="HQ295" s="63"/>
      <c r="HR295" s="63"/>
      <c r="HS295" s="63"/>
      <c r="HT295" s="63"/>
      <c r="HU295" s="63"/>
      <c r="HV295" s="63"/>
      <c r="HW295" s="63"/>
      <c r="HX295" s="63"/>
      <c r="HY295" s="63"/>
      <c r="HZ295" s="63"/>
      <c r="IA295" s="63"/>
      <c r="IB295" s="63"/>
      <c r="IC295" s="63"/>
      <c r="ID295" s="63"/>
      <c r="IE295" s="63"/>
      <c r="IF295" s="63"/>
      <c r="IG295" s="63"/>
      <c r="IH295" s="63"/>
      <c r="II295" s="63"/>
      <c r="IJ295" s="63"/>
      <c r="IK295" s="63"/>
      <c r="IL295" s="63"/>
      <c r="IM295" s="63"/>
      <c r="IN295" s="63"/>
      <c r="IO295" s="63"/>
      <c r="IP295" s="63"/>
      <c r="IQ295" s="63"/>
      <c r="IR295" s="63"/>
      <c r="IS295" s="63"/>
      <c r="IT295" s="63"/>
      <c r="IU295" s="63"/>
      <c r="IV295" s="63"/>
      <c r="IW295" s="63"/>
      <c r="IX295" s="63"/>
      <c r="IY295" s="63"/>
      <c r="IZ295" s="63"/>
      <c r="JA295" s="63"/>
      <c r="JB295" s="63"/>
      <c r="JC295" s="63"/>
      <c r="JD295" s="63"/>
      <c r="JE295" s="63"/>
      <c r="JF295" s="63"/>
      <c r="JG295" s="63"/>
      <c r="JH295" s="63"/>
      <c r="JI295" s="63"/>
      <c r="JJ295" s="63"/>
      <c r="JK295" s="63"/>
      <c r="JL295" s="63"/>
      <c r="JM295" s="63"/>
      <c r="JN295" s="63"/>
      <c r="JO295" s="63"/>
      <c r="JP295" s="63"/>
      <c r="JQ295" s="63"/>
      <c r="JR295" s="63"/>
      <c r="JS295" s="63"/>
      <c r="JT295" s="63"/>
      <c r="JU295" s="63"/>
      <c r="JV295" s="63"/>
      <c r="JW295" s="63"/>
      <c r="JX295" s="63"/>
      <c r="JY295" s="63"/>
      <c r="JZ295" s="63"/>
      <c r="KA295" s="63"/>
      <c r="KB295" s="63"/>
      <c r="KC295" s="63"/>
      <c r="KD295" s="63"/>
      <c r="KE295" s="63"/>
      <c r="KF295" s="63"/>
      <c r="KG295" s="63"/>
      <c r="KH295" s="63"/>
      <c r="KI295" s="63"/>
      <c r="KJ295" s="63"/>
      <c r="KK295" s="63"/>
      <c r="KL295" s="63"/>
      <c r="KM295" s="63"/>
      <c r="KN295" s="63"/>
      <c r="KO295" s="63"/>
      <c r="KP295" s="63"/>
      <c r="KQ295" s="63"/>
      <c r="KR295" s="63"/>
      <c r="KS295" s="63"/>
      <c r="KT295" s="63"/>
      <c r="KU295" s="63"/>
      <c r="KV295" s="63"/>
      <c r="KW295" s="63"/>
      <c r="KX295" s="63"/>
      <c r="KY295" s="63"/>
      <c r="KZ295" s="63"/>
      <c r="LA295" s="63"/>
      <c r="LB295" s="63"/>
      <c r="LC295" s="63"/>
      <c r="LD295" s="63"/>
      <c r="LE295" s="63"/>
      <c r="LF295" s="63"/>
      <c r="LG295" s="63"/>
      <c r="LH295" s="63"/>
      <c r="LI295" s="63"/>
      <c r="LJ295" s="63"/>
      <c r="LK295" s="63"/>
      <c r="LL295" s="63"/>
      <c r="LM295" s="63"/>
      <c r="LN295" s="63"/>
      <c r="LO295" s="63"/>
      <c r="LP295" s="63"/>
      <c r="LQ295" s="63"/>
      <c r="LR295" s="63"/>
      <c r="LS295" s="63"/>
      <c r="LT295" s="63"/>
      <c r="LU295" s="63"/>
      <c r="LV295" s="63"/>
      <c r="LW295" s="63"/>
      <c r="LX295" s="63"/>
      <c r="LY295" s="63"/>
      <c r="LZ295" s="63"/>
      <c r="MA295" s="63"/>
      <c r="MB295" s="63"/>
      <c r="MC295" s="63"/>
      <c r="MD295" s="63"/>
      <c r="ME295" s="63"/>
      <c r="MF295" s="63"/>
      <c r="MG295" s="63"/>
      <c r="MH295" s="63"/>
      <c r="MI295" s="63"/>
      <c r="MJ295" s="63"/>
      <c r="MK295" s="63"/>
      <c r="ML295" s="63"/>
      <c r="MM295" s="63"/>
      <c r="MN295" s="63"/>
      <c r="MO295" s="63"/>
      <c r="MP295" s="63"/>
      <c r="MQ295" s="63"/>
      <c r="MR295" s="63"/>
      <c r="MS295" s="63"/>
      <c r="MT295" s="63"/>
      <c r="MU295" s="63"/>
      <c r="MV295" s="63"/>
      <c r="MW295" s="63"/>
      <c r="MX295" s="63"/>
      <c r="MY295" s="63"/>
      <c r="MZ295" s="63"/>
      <c r="NA295" s="63"/>
      <c r="NB295" s="63"/>
      <c r="NC295" s="63"/>
      <c r="ND295" s="63"/>
      <c r="NE295" s="63"/>
      <c r="NF295" s="63"/>
      <c r="NG295" s="63"/>
      <c r="NH295" s="63"/>
      <c r="NI295" s="63"/>
      <c r="NJ295" s="63"/>
      <c r="NK295" s="63"/>
      <c r="NL295" s="63"/>
      <c r="NM295" s="63"/>
      <c r="NN295" s="63"/>
      <c r="NO295" s="63"/>
      <c r="NP295" s="63"/>
      <c r="NQ295" s="63"/>
      <c r="NR295" s="63"/>
      <c r="NS295" s="63"/>
      <c r="NT295" s="63"/>
      <c r="NU295" s="63"/>
      <c r="NV295" s="63"/>
      <c r="NW295" s="63"/>
      <c r="NX295" s="63"/>
      <c r="NY295" s="63"/>
      <c r="NZ295" s="63"/>
      <c r="OA295" s="63"/>
      <c r="OB295" s="63"/>
      <c r="OC295" s="63"/>
      <c r="OD295" s="63"/>
      <c r="OE295" s="63"/>
      <c r="OF295" s="63"/>
      <c r="OG295" s="63"/>
      <c r="OH295" s="63"/>
      <c r="OI295" s="63"/>
      <c r="OJ295" s="63"/>
      <c r="OK295" s="63"/>
      <c r="OL295" s="63"/>
      <c r="OM295" s="63"/>
      <c r="ON295" s="63"/>
      <c r="OO295" s="63"/>
      <c r="OP295" s="63"/>
      <c r="OQ295" s="63"/>
      <c r="OR295" s="63"/>
      <c r="OS295" s="63"/>
      <c r="OT295" s="63"/>
      <c r="OU295" s="63"/>
      <c r="OV295" s="63"/>
      <c r="OW295" s="63"/>
      <c r="OX295" s="63"/>
      <c r="OY295" s="63"/>
      <c r="OZ295" s="63"/>
      <c r="PA295" s="63"/>
      <c r="PB295" s="63"/>
      <c r="PC295" s="63"/>
      <c r="PD295" s="63"/>
      <c r="PE295" s="63"/>
      <c r="PF295" s="63"/>
      <c r="PG295" s="63"/>
      <c r="PH295" s="63"/>
      <c r="PI295" s="63"/>
      <c r="PJ295" s="63"/>
      <c r="PK295" s="63"/>
      <c r="PL295" s="63"/>
      <c r="PM295" s="63"/>
      <c r="PN295" s="63"/>
      <c r="PO295" s="63"/>
      <c r="PP295" s="63"/>
      <c r="PQ295" s="63"/>
      <c r="PR295" s="63"/>
      <c r="PS295" s="63"/>
      <c r="PT295" s="63"/>
      <c r="PU295" s="63"/>
      <c r="PV295" s="63"/>
      <c r="PW295" s="63"/>
      <c r="PX295" s="63"/>
      <c r="PY295" s="63"/>
      <c r="PZ295" s="63"/>
      <c r="QA295" s="63"/>
      <c r="QB295" s="63"/>
      <c r="QC295" s="63"/>
      <c r="QD295" s="63"/>
      <c r="QE295" s="63"/>
      <c r="QF295" s="63"/>
      <c r="QG295" s="63"/>
      <c r="QH295" s="63"/>
      <c r="QI295" s="63"/>
      <c r="QJ295" s="63"/>
      <c r="QK295" s="63"/>
      <c r="QL295" s="63"/>
      <c r="QM295" s="63"/>
      <c r="QN295" s="63"/>
      <c r="QO295" s="63"/>
      <c r="QP295" s="63"/>
      <c r="QQ295" s="63"/>
      <c r="QR295" s="63"/>
      <c r="QS295" s="63"/>
      <c r="QT295" s="63"/>
      <c r="QU295" s="63"/>
      <c r="QV295" s="63"/>
      <c r="QW295" s="63"/>
      <c r="QX295" s="63"/>
      <c r="QY295" s="63"/>
      <c r="QZ295" s="63"/>
      <c r="RA295" s="63"/>
      <c r="RB295" s="63"/>
      <c r="RC295" s="63"/>
      <c r="RD295" s="63"/>
      <c r="RE295" s="63"/>
      <c r="RF295" s="63"/>
      <c r="RG295" s="63"/>
      <c r="RH295" s="63"/>
      <c r="RI295" s="63"/>
      <c r="RJ295" s="63"/>
      <c r="RK295" s="63"/>
      <c r="RL295" s="63"/>
      <c r="RM295" s="63"/>
      <c r="RN295" s="63"/>
      <c r="RO295" s="63"/>
      <c r="RP295" s="63"/>
      <c r="RQ295" s="63"/>
      <c r="RR295" s="63"/>
      <c r="RS295" s="63"/>
      <c r="RT295" s="63"/>
      <c r="RU295" s="63"/>
      <c r="RV295" s="63"/>
      <c r="RW295" s="63"/>
      <c r="RX295" s="63"/>
      <c r="RY295" s="63"/>
      <c r="RZ295" s="63"/>
      <c r="SA295" s="63"/>
      <c r="SB295" s="63"/>
      <c r="SC295" s="63"/>
      <c r="SD295" s="63"/>
      <c r="SE295" s="63"/>
      <c r="SF295" s="63"/>
      <c r="SG295" s="63"/>
      <c r="SH295" s="63"/>
      <c r="SI295" s="63"/>
      <c r="SJ295" s="63"/>
      <c r="SK295" s="63"/>
      <c r="SL295" s="63"/>
      <c r="SM295" s="63"/>
      <c r="SN295" s="63"/>
      <c r="SO295" s="63"/>
      <c r="SP295" s="63"/>
      <c r="SQ295" s="63"/>
      <c r="SR295" s="63"/>
      <c r="SS295" s="63"/>
      <c r="ST295" s="63"/>
      <c r="SU295" s="63"/>
      <c r="SV295" s="63"/>
      <c r="SW295" s="63"/>
      <c r="SX295" s="63"/>
      <c r="SY295" s="63"/>
      <c r="SZ295" s="63"/>
      <c r="TA295" s="63"/>
      <c r="TB295" s="63"/>
      <c r="TC295" s="63"/>
      <c r="TD295" s="63"/>
      <c r="TE295" s="63"/>
      <c r="TF295" s="63"/>
      <c r="TG295" s="63"/>
      <c r="TH295" s="63"/>
      <c r="TI295" s="63"/>
      <c r="TJ295" s="63"/>
      <c r="TK295" s="63"/>
      <c r="TL295" s="63"/>
      <c r="TM295" s="63"/>
      <c r="TN295" s="63"/>
      <c r="TO295" s="63"/>
      <c r="TP295" s="63"/>
      <c r="TQ295" s="63"/>
      <c r="TR295" s="63"/>
      <c r="TS295" s="63"/>
      <c r="TT295" s="63"/>
      <c r="TU295" s="63"/>
      <c r="TV295" s="63"/>
      <c r="TW295" s="63"/>
      <c r="TX295" s="63"/>
      <c r="TY295" s="63"/>
      <c r="TZ295" s="63"/>
      <c r="UA295" s="63"/>
      <c r="UB295" s="63"/>
      <c r="UC295" s="63"/>
      <c r="UD295" s="63"/>
      <c r="UE295" s="63"/>
      <c r="UF295" s="63"/>
      <c r="UG295" s="63"/>
      <c r="UH295" s="63"/>
      <c r="UI295" s="63"/>
      <c r="UJ295" s="63"/>
      <c r="UK295" s="63"/>
      <c r="UL295" s="63"/>
      <c r="UM295" s="63"/>
      <c r="UN295" s="63"/>
      <c r="UO295" s="63"/>
      <c r="UP295" s="63"/>
      <c r="UQ295" s="63"/>
      <c r="UR295" s="63"/>
      <c r="US295" s="63"/>
      <c r="UT295" s="63"/>
      <c r="UU295" s="63"/>
      <c r="UV295" s="63"/>
      <c r="UW295" s="63"/>
      <c r="UX295" s="63"/>
      <c r="UY295" s="63"/>
      <c r="UZ295" s="63"/>
      <c r="VA295" s="63"/>
      <c r="VB295" s="63"/>
      <c r="VC295" s="63"/>
      <c r="VD295" s="63"/>
      <c r="VE295" s="63"/>
      <c r="VF295" s="63"/>
      <c r="VG295" s="63"/>
      <c r="VH295" s="63"/>
      <c r="VI295" s="63"/>
      <c r="VJ295" s="63"/>
      <c r="VK295" s="63"/>
      <c r="VL295" s="63"/>
      <c r="VM295" s="63"/>
      <c r="VN295" s="63"/>
      <c r="VO295" s="63"/>
      <c r="VP295" s="63"/>
      <c r="VQ295" s="63"/>
      <c r="VR295" s="63"/>
      <c r="VS295" s="63"/>
      <c r="VT295" s="63"/>
      <c r="VU295" s="63"/>
      <c r="VV295" s="63"/>
      <c r="VW295" s="63"/>
      <c r="VX295" s="63"/>
      <c r="VY295" s="63"/>
      <c r="VZ295" s="63"/>
      <c r="WA295" s="63"/>
      <c r="WB295" s="63"/>
      <c r="WC295" s="63"/>
      <c r="WD295" s="63"/>
      <c r="WE295" s="63"/>
      <c r="WF295" s="63"/>
      <c r="WG295" s="63"/>
      <c r="WH295" s="63"/>
      <c r="WI295" s="63"/>
      <c r="WJ295" s="63"/>
      <c r="WK295" s="63"/>
      <c r="WL295" s="63"/>
      <c r="WM295" s="63"/>
      <c r="WN295" s="63"/>
      <c r="WO295" s="63"/>
      <c r="WP295" s="63"/>
      <c r="WQ295" s="63"/>
      <c r="WR295" s="63"/>
      <c r="WS295" s="63"/>
      <c r="WT295" s="63"/>
      <c r="WU295" s="63"/>
      <c r="WV295" s="63"/>
      <c r="WW295" s="63"/>
      <c r="WX295" s="63"/>
      <c r="WY295" s="63"/>
      <c r="WZ295" s="63"/>
      <c r="XA295" s="63"/>
      <c r="XB295" s="63"/>
      <c r="XC295" s="63"/>
      <c r="XD295" s="63"/>
      <c r="XE295" s="63"/>
      <c r="XF295" s="63"/>
      <c r="XG295" s="63"/>
      <c r="XH295" s="63"/>
      <c r="XI295" s="63"/>
      <c r="XJ295" s="63"/>
      <c r="XK295" s="63"/>
      <c r="XL295" s="63"/>
      <c r="XM295" s="63"/>
      <c r="XN295" s="63"/>
      <c r="XO295" s="63"/>
      <c r="XP295" s="63"/>
      <c r="XQ295" s="63"/>
      <c r="XR295" s="63"/>
      <c r="XS295" s="63"/>
      <c r="XT295" s="63"/>
      <c r="XU295" s="63"/>
      <c r="XV295" s="63"/>
      <c r="XW295" s="63"/>
      <c r="XX295" s="63"/>
      <c r="XY295" s="63"/>
      <c r="XZ295" s="63"/>
      <c r="YA295" s="63"/>
      <c r="YB295" s="63"/>
      <c r="YC295" s="63"/>
      <c r="YD295" s="63"/>
      <c r="YE295" s="63"/>
      <c r="YF295" s="63"/>
      <c r="YG295" s="63"/>
      <c r="YH295" s="63"/>
      <c r="YI295" s="63"/>
      <c r="YJ295" s="63"/>
      <c r="YK295" s="63"/>
      <c r="YL295" s="63"/>
      <c r="YM295" s="63"/>
      <c r="YN295" s="63"/>
      <c r="YO295" s="63"/>
      <c r="YP295" s="63"/>
      <c r="YQ295" s="63"/>
      <c r="YR295" s="63"/>
      <c r="YS295" s="63"/>
      <c r="YT295" s="63"/>
      <c r="YU295" s="63"/>
      <c r="YV295" s="63"/>
      <c r="YW295" s="63"/>
      <c r="YX295" s="63"/>
      <c r="YY295" s="63"/>
      <c r="YZ295" s="63"/>
      <c r="ZA295" s="63"/>
      <c r="ZB295" s="63"/>
      <c r="ZC295" s="63"/>
      <c r="ZD295" s="63"/>
      <c r="ZE295" s="63"/>
      <c r="ZF295" s="63"/>
      <c r="ZG295" s="63"/>
      <c r="ZH295" s="63"/>
      <c r="ZI295" s="63"/>
      <c r="ZJ295" s="63"/>
      <c r="ZK295" s="63"/>
      <c r="ZL295" s="63"/>
      <c r="ZM295" s="63"/>
      <c r="ZN295" s="63"/>
      <c r="ZO295" s="63"/>
      <c r="ZP295" s="63"/>
      <c r="ZQ295" s="63"/>
      <c r="ZR295" s="63"/>
      <c r="ZS295" s="63"/>
      <c r="ZT295" s="63"/>
      <c r="ZU295" s="63"/>
      <c r="ZV295" s="63"/>
      <c r="ZW295" s="63"/>
      <c r="ZX295" s="63"/>
      <c r="ZY295" s="63"/>
      <c r="ZZ295" s="63"/>
      <c r="AAA295" s="63"/>
      <c r="AAB295" s="63"/>
      <c r="AAC295" s="63"/>
      <c r="AAD295" s="63"/>
      <c r="AAE295" s="63"/>
      <c r="AAF295" s="63"/>
      <c r="AAG295" s="63"/>
      <c r="AAH295" s="63"/>
      <c r="AAI295" s="63"/>
      <c r="AAJ295" s="63"/>
      <c r="AAK295" s="63"/>
      <c r="AAL295" s="63"/>
      <c r="AAM295" s="63"/>
      <c r="AAN295" s="63"/>
      <c r="AAO295" s="63"/>
      <c r="AAP295" s="63"/>
      <c r="AAQ295" s="63"/>
      <c r="AAR295" s="63"/>
      <c r="AAS295" s="63"/>
      <c r="AAT295" s="63"/>
      <c r="AAU295" s="63"/>
      <c r="AAV295" s="63"/>
      <c r="AAW295" s="63"/>
      <c r="AAX295" s="63"/>
      <c r="AAY295" s="63"/>
      <c r="AAZ295" s="63"/>
      <c r="ABA295" s="63"/>
      <c r="ABB295" s="63"/>
      <c r="ABC295" s="63"/>
      <c r="ABD295" s="63"/>
      <c r="ABE295" s="63"/>
      <c r="ABF295" s="63"/>
      <c r="ABG295" s="63"/>
      <c r="ABH295" s="63"/>
      <c r="ABI295" s="63"/>
      <c r="ABJ295" s="63"/>
      <c r="ABK295" s="63"/>
      <c r="ABL295" s="63"/>
      <c r="ABM295" s="63"/>
      <c r="ABN295" s="63"/>
      <c r="ABO295" s="63"/>
      <c r="ABP295" s="63"/>
      <c r="ABQ295" s="63"/>
      <c r="ABR295" s="63"/>
      <c r="ABS295" s="63"/>
      <c r="ABT295" s="63"/>
      <c r="ABU295" s="63"/>
      <c r="ABV295" s="63"/>
      <c r="ABW295" s="63"/>
      <c r="ABX295" s="63"/>
      <c r="ABY295" s="63"/>
      <c r="ABZ295" s="63"/>
      <c r="ACA295" s="63"/>
      <c r="ACB295" s="63"/>
      <c r="ACC295" s="63"/>
      <c r="ACD295" s="63"/>
      <c r="ACE295" s="63"/>
      <c r="ACF295" s="63"/>
      <c r="ACG295" s="63"/>
      <c r="ACH295" s="63"/>
      <c r="ACI295" s="63"/>
      <c r="ACJ295" s="63"/>
      <c r="ACK295" s="63"/>
      <c r="ACL295" s="63"/>
      <c r="ACM295" s="63"/>
      <c r="ACN295" s="63"/>
      <c r="ACO295" s="63"/>
      <c r="ACP295" s="63"/>
      <c r="ACQ295" s="63"/>
      <c r="ACR295" s="63"/>
      <c r="ACS295" s="63"/>
      <c r="ACT295" s="63"/>
      <c r="ACU295" s="63"/>
      <c r="ACV295" s="63"/>
      <c r="ACW295" s="63"/>
      <c r="ACX295" s="63"/>
      <c r="ACY295" s="63"/>
      <c r="ACZ295" s="63"/>
      <c r="ADA295" s="63"/>
      <c r="ADB295" s="63"/>
      <c r="ADC295" s="63"/>
      <c r="ADD295" s="63"/>
      <c r="ADE295" s="63"/>
      <c r="ADF295" s="63"/>
      <c r="ADG295" s="63"/>
      <c r="ADH295" s="63"/>
      <c r="ADI295" s="63"/>
      <c r="ADJ295" s="63"/>
      <c r="ADK295" s="63"/>
      <c r="ADL295" s="63"/>
      <c r="ADM295" s="63"/>
      <c r="ADN295" s="63"/>
      <c r="ADO295" s="63"/>
      <c r="ADP295" s="63"/>
      <c r="ADQ295" s="63"/>
      <c r="ADR295" s="63"/>
      <c r="ADS295" s="63"/>
      <c r="ADT295" s="63"/>
      <c r="ADU295" s="63"/>
      <c r="ADV295" s="63"/>
      <c r="ADW295" s="63"/>
      <c r="ADX295" s="63"/>
      <c r="ADY295" s="63"/>
      <c r="ADZ295" s="63"/>
      <c r="AEA295" s="63"/>
      <c r="AEB295" s="63"/>
      <c r="AEC295" s="63"/>
      <c r="AED295" s="63"/>
      <c r="AEE295" s="63"/>
      <c r="AEF295" s="63"/>
      <c r="AEG295" s="63"/>
      <c r="AEH295" s="63"/>
      <c r="AEI295" s="63"/>
      <c r="AEJ295" s="63"/>
      <c r="AEK295" s="63"/>
      <c r="AEL295" s="63"/>
      <c r="AEM295" s="63"/>
      <c r="AEN295" s="63"/>
      <c r="AEO295" s="63"/>
      <c r="AEP295" s="63"/>
      <c r="AEQ295" s="63"/>
      <c r="AER295" s="63"/>
      <c r="AES295" s="63"/>
      <c r="AET295" s="63"/>
      <c r="AEU295" s="63"/>
      <c r="AEV295" s="63"/>
      <c r="AEW295" s="63"/>
      <c r="AEX295" s="63"/>
      <c r="AEY295" s="63"/>
      <c r="AEZ295" s="63"/>
      <c r="AFA295" s="63"/>
      <c r="AFB295" s="63"/>
      <c r="AFC295" s="63"/>
      <c r="AFD295" s="63"/>
      <c r="AFE295" s="63"/>
      <c r="AFF295" s="63"/>
      <c r="AFG295" s="63"/>
      <c r="AFH295" s="63"/>
      <c r="AFI295" s="63"/>
      <c r="AFJ295" s="63"/>
      <c r="AFK295" s="63"/>
      <c r="AFL295" s="63"/>
      <c r="AFM295" s="63"/>
      <c r="AFN295" s="63"/>
      <c r="AFO295" s="63"/>
      <c r="AFP295" s="63"/>
      <c r="AFQ295" s="63"/>
      <c r="AFR295" s="63"/>
      <c r="AFS295" s="63"/>
      <c r="AFT295" s="63"/>
      <c r="AFU295" s="63"/>
      <c r="AFV295" s="63"/>
      <c r="AFW295" s="63"/>
      <c r="AFX295" s="63"/>
      <c r="AFY295" s="63"/>
      <c r="AFZ295" s="63"/>
      <c r="AGA295" s="63"/>
      <c r="AGB295" s="63"/>
      <c r="AGC295" s="63"/>
      <c r="AGD295" s="63"/>
      <c r="AGE295" s="63"/>
      <c r="AGF295" s="63"/>
      <c r="AGG295" s="63"/>
      <c r="AGH295" s="63"/>
      <c r="AGI295" s="63"/>
      <c r="AGJ295" s="63"/>
      <c r="AGK295" s="63"/>
      <c r="AGL295" s="63"/>
      <c r="AGM295" s="63"/>
      <c r="AGN295" s="63"/>
      <c r="AGO295" s="63"/>
      <c r="AGP295" s="63"/>
      <c r="AGQ295" s="63"/>
      <c r="AGR295" s="63"/>
      <c r="AGS295" s="63"/>
      <c r="AGT295" s="63"/>
      <c r="AGU295" s="63"/>
      <c r="AGV295" s="63"/>
      <c r="AGW295" s="63"/>
      <c r="AGX295" s="63"/>
      <c r="AGY295" s="63"/>
      <c r="AGZ295" s="63"/>
      <c r="AHA295" s="63"/>
      <c r="AHB295" s="63"/>
      <c r="AHC295" s="63"/>
      <c r="AHD295" s="63"/>
      <c r="AHE295" s="63"/>
      <c r="AHF295" s="63"/>
      <c r="AHG295" s="63"/>
      <c r="AHH295" s="63"/>
      <c r="AHI295" s="63"/>
      <c r="AHJ295" s="63"/>
      <c r="AHK295" s="63"/>
      <c r="AHL295" s="63"/>
      <c r="AHM295" s="63"/>
      <c r="AHN295" s="63"/>
      <c r="AHO295" s="63"/>
      <c r="AHP295" s="63"/>
      <c r="AHQ295" s="63"/>
      <c r="AHR295" s="63"/>
      <c r="AHS295" s="63"/>
      <c r="AHT295" s="63"/>
      <c r="AHU295" s="63"/>
      <c r="AHV295" s="63"/>
      <c r="AHW295" s="63"/>
      <c r="AHX295" s="63"/>
      <c r="AHY295" s="63"/>
      <c r="AHZ295" s="63"/>
      <c r="AIA295" s="63"/>
      <c r="AIB295" s="63"/>
      <c r="AIC295" s="63"/>
      <c r="AID295" s="63"/>
      <c r="AIE295" s="63"/>
      <c r="AIF295" s="63"/>
      <c r="AIG295" s="63"/>
      <c r="AIH295" s="63"/>
      <c r="AII295" s="63"/>
      <c r="AIJ295" s="63"/>
      <c r="AIK295" s="63"/>
      <c r="AIL295" s="63"/>
      <c r="AIM295" s="63"/>
      <c r="AIN295" s="63"/>
      <c r="AIO295" s="63"/>
      <c r="AIP295" s="63"/>
      <c r="AIQ295" s="63"/>
      <c r="AIR295" s="63"/>
      <c r="AIS295" s="63"/>
      <c r="AIT295" s="63"/>
      <c r="AIU295" s="63"/>
      <c r="AIV295" s="63"/>
      <c r="AIW295" s="63"/>
      <c r="AIX295" s="63"/>
      <c r="AIY295" s="63"/>
      <c r="AIZ295" s="63"/>
      <c r="AJA295" s="63"/>
      <c r="AJB295" s="63"/>
      <c r="AJC295" s="63"/>
      <c r="AJD295" s="63"/>
      <c r="AJE295" s="63"/>
      <c r="AJF295" s="63"/>
      <c r="AJG295" s="63"/>
      <c r="AJH295" s="63"/>
      <c r="AJI295" s="63"/>
      <c r="AJJ295" s="63"/>
      <c r="AJK295" s="63"/>
      <c r="AJL295" s="63"/>
      <c r="AJM295" s="63"/>
      <c r="AJN295" s="63"/>
      <c r="AJO295" s="63"/>
      <c r="AJP295" s="63"/>
      <c r="AJQ295" s="63"/>
      <c r="AJR295" s="63"/>
      <c r="AJS295" s="63"/>
      <c r="AJT295" s="63"/>
      <c r="AJU295" s="63"/>
      <c r="AJV295" s="63"/>
      <c r="AJW295" s="63"/>
      <c r="AJX295" s="63"/>
      <c r="AJY295" s="63"/>
      <c r="AJZ295" s="63"/>
      <c r="AKA295" s="63"/>
      <c r="AKB295" s="63"/>
      <c r="AKC295" s="63"/>
      <c r="AKD295" s="63"/>
      <c r="AKE295" s="63"/>
      <c r="AKF295" s="63"/>
      <c r="AKG295" s="63"/>
      <c r="AKH295" s="63"/>
      <c r="AKI295" s="63"/>
      <c r="AKJ295" s="63"/>
      <c r="AKK295" s="63"/>
      <c r="AKL295" s="63"/>
      <c r="AKM295" s="63"/>
      <c r="AKN295" s="63"/>
      <c r="AKO295" s="63"/>
      <c r="AKP295" s="63"/>
      <c r="AKQ295" s="63"/>
      <c r="AKR295" s="63"/>
      <c r="AKS295" s="63"/>
      <c r="AKT295" s="63"/>
      <c r="AKU295" s="63"/>
      <c r="AKV295" s="63"/>
      <c r="AKW295" s="63"/>
      <c r="AKX295" s="63"/>
      <c r="AKY295" s="63"/>
      <c r="AKZ295" s="63"/>
      <c r="ALA295" s="63"/>
      <c r="ALB295" s="63"/>
      <c r="ALC295" s="63"/>
      <c r="ALD295" s="63"/>
      <c r="ALE295" s="63"/>
      <c r="ALF295" s="63"/>
      <c r="ALG295" s="63"/>
      <c r="ALH295" s="63"/>
      <c r="ALI295" s="63"/>
      <c r="ALJ295" s="63"/>
      <c r="ALK295" s="63"/>
      <c r="ALL295" s="63"/>
      <c r="ALM295" s="63"/>
      <c r="ALN295" s="63"/>
      <c r="ALO295" s="63"/>
      <c r="ALP295" s="63"/>
      <c r="ALQ295" s="63"/>
      <c r="ALR295" s="63"/>
      <c r="ALS295" s="63"/>
      <c r="ALT295" s="63"/>
      <c r="ALU295" s="63"/>
      <c r="ALV295" s="63"/>
      <c r="ALW295" s="63"/>
      <c r="ALX295" s="63"/>
      <c r="ALY295" s="63"/>
      <c r="ALZ295" s="63"/>
      <c r="AMA295" s="63"/>
      <c r="AMB295" s="63"/>
      <c r="AMC295" s="63"/>
      <c r="AMD295" s="63"/>
      <c r="AME295" s="63"/>
      <c r="AMF295" s="63"/>
      <c r="AMG295" s="63"/>
      <c r="AMH295" s="63"/>
      <c r="AMI295" s="63"/>
    </row>
    <row r="296" spans="1:1023" s="71" customFormat="1">
      <c r="A296" s="80" t="s">
        <v>124</v>
      </c>
      <c r="B296" s="80">
        <v>1998</v>
      </c>
      <c r="C296" s="80" t="s">
        <v>215</v>
      </c>
      <c r="D296" s="80">
        <v>620</v>
      </c>
      <c r="E296" s="80" t="s">
        <v>216</v>
      </c>
      <c r="F296" s="63">
        <v>1358</v>
      </c>
      <c r="G296" s="69" t="s">
        <v>159</v>
      </c>
      <c r="H296" s="68">
        <v>35294</v>
      </c>
      <c r="I296" s="101">
        <v>1</v>
      </c>
      <c r="J296" s="63">
        <v>1</v>
      </c>
      <c r="K296" s="63">
        <v>1</v>
      </c>
      <c r="L296" s="63">
        <v>80</v>
      </c>
      <c r="M296" s="62">
        <v>18000</v>
      </c>
      <c r="N296" s="62">
        <v>70000</v>
      </c>
      <c r="O296" s="65">
        <v>2100000</v>
      </c>
      <c r="P296" s="64">
        <f t="shared" si="97"/>
        <v>0.85714285714285721</v>
      </c>
      <c r="Q296" s="75">
        <f t="shared" si="98"/>
        <v>3.3333333333333335</v>
      </c>
      <c r="R296" s="70">
        <v>0</v>
      </c>
      <c r="S296" s="70">
        <v>1</v>
      </c>
      <c r="T296" s="70">
        <v>1</v>
      </c>
      <c r="U296" s="70">
        <v>0</v>
      </c>
      <c r="V296" s="70">
        <v>0</v>
      </c>
      <c r="W296" s="70">
        <v>0</v>
      </c>
      <c r="X296" s="67">
        <f t="shared" si="99"/>
        <v>0.33333333333333331</v>
      </c>
      <c r="Y296" s="70" t="s">
        <v>33</v>
      </c>
      <c r="Z296" s="70">
        <v>0</v>
      </c>
      <c r="AA296" s="65" t="s">
        <v>69</v>
      </c>
      <c r="AB296" s="65" t="s">
        <v>69</v>
      </c>
      <c r="AC296" s="63">
        <v>0</v>
      </c>
      <c r="AD296" s="63">
        <v>1</v>
      </c>
      <c r="AE296" s="65">
        <v>1</v>
      </c>
      <c r="AF296" s="63">
        <v>0</v>
      </c>
      <c r="AG296" s="65" t="s">
        <v>33</v>
      </c>
      <c r="AH296" s="67">
        <f t="shared" si="100"/>
        <v>0.4</v>
      </c>
      <c r="AI296" s="67">
        <f t="shared" si="101"/>
        <v>0.3666666666666667</v>
      </c>
      <c r="AJ296" s="66">
        <v>141</v>
      </c>
      <c r="AK296" s="63">
        <v>1</v>
      </c>
      <c r="AL296" s="63">
        <v>1</v>
      </c>
      <c r="AM296" s="65" t="s">
        <v>33</v>
      </c>
      <c r="AN296" s="63">
        <v>0</v>
      </c>
      <c r="AO296" s="65" t="s">
        <v>33</v>
      </c>
      <c r="AP296" s="65" t="s">
        <v>33</v>
      </c>
      <c r="AQ296" s="65" t="s">
        <v>33</v>
      </c>
      <c r="AR296" s="65" t="s">
        <v>33</v>
      </c>
      <c r="AS296" s="65" t="s">
        <v>33</v>
      </c>
      <c r="AT296" s="65" t="s">
        <v>33</v>
      </c>
      <c r="AU296" s="65" t="s">
        <v>33</v>
      </c>
      <c r="AV296" s="65" t="s">
        <v>33</v>
      </c>
      <c r="AW296" s="65" t="s">
        <v>33</v>
      </c>
      <c r="AX296" s="65" t="s">
        <v>33</v>
      </c>
      <c r="AY296" s="65" t="s">
        <v>33</v>
      </c>
      <c r="AZ296" s="67">
        <f t="shared" si="102"/>
        <v>0.66666666666666663</v>
      </c>
      <c r="BA296" s="63">
        <v>1</v>
      </c>
      <c r="BB296" s="68">
        <v>36739</v>
      </c>
      <c r="BC296" s="69">
        <f>BC295+12</f>
        <v>28</v>
      </c>
      <c r="BD296" s="69">
        <v>1</v>
      </c>
      <c r="BE296" s="68">
        <v>36739</v>
      </c>
      <c r="BF296" s="69">
        <f>BF295+12</f>
        <v>28</v>
      </c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  <c r="FC296" s="63"/>
      <c r="FD296" s="63"/>
      <c r="FE296" s="63"/>
      <c r="FF296" s="63"/>
      <c r="FG296" s="63"/>
      <c r="FH296" s="63"/>
      <c r="FI296" s="63"/>
      <c r="FJ296" s="63"/>
      <c r="FK296" s="63"/>
      <c r="FL296" s="63"/>
      <c r="FM296" s="63"/>
      <c r="FN296" s="63"/>
      <c r="FO296" s="63"/>
      <c r="FP296" s="63"/>
      <c r="FQ296" s="63"/>
      <c r="FR296" s="63"/>
      <c r="FS296" s="63"/>
      <c r="FT296" s="63"/>
      <c r="FU296" s="63"/>
      <c r="FV296" s="63"/>
      <c r="FW296" s="63"/>
      <c r="FX296" s="63"/>
      <c r="FY296" s="63"/>
      <c r="FZ296" s="63"/>
      <c r="GA296" s="63"/>
      <c r="GB296" s="63"/>
      <c r="GC296" s="63"/>
      <c r="GD296" s="63"/>
      <c r="GE296" s="63"/>
      <c r="GF296" s="63"/>
      <c r="GG296" s="63"/>
      <c r="GH296" s="63"/>
      <c r="GI296" s="63"/>
      <c r="GJ296" s="63"/>
      <c r="GK296" s="63"/>
      <c r="GL296" s="63"/>
      <c r="GM296" s="63"/>
      <c r="GN296" s="63"/>
      <c r="GO296" s="63"/>
      <c r="GP296" s="63"/>
      <c r="GQ296" s="63"/>
      <c r="GR296" s="63"/>
      <c r="GS296" s="63"/>
      <c r="GT296" s="63"/>
      <c r="GU296" s="63"/>
      <c r="GV296" s="63"/>
      <c r="GW296" s="63"/>
      <c r="GX296" s="63"/>
      <c r="GY296" s="63"/>
      <c r="GZ296" s="63"/>
      <c r="HA296" s="63"/>
      <c r="HB296" s="63"/>
      <c r="HC296" s="63"/>
      <c r="HD296" s="63"/>
      <c r="HE296" s="63"/>
      <c r="HF296" s="63"/>
      <c r="HG296" s="63"/>
      <c r="HH296" s="63"/>
      <c r="HI296" s="63"/>
      <c r="HJ296" s="63"/>
      <c r="HK296" s="63"/>
      <c r="HL296" s="63"/>
      <c r="HM296" s="63"/>
      <c r="HN296" s="63"/>
      <c r="HO296" s="63"/>
      <c r="HP296" s="63"/>
      <c r="HQ296" s="63"/>
      <c r="HR296" s="63"/>
      <c r="HS296" s="63"/>
      <c r="HT296" s="63"/>
      <c r="HU296" s="63"/>
      <c r="HV296" s="63"/>
      <c r="HW296" s="63"/>
      <c r="HX296" s="63"/>
      <c r="HY296" s="63"/>
      <c r="HZ296" s="63"/>
      <c r="IA296" s="63"/>
      <c r="IB296" s="63"/>
      <c r="IC296" s="63"/>
      <c r="ID296" s="63"/>
      <c r="IE296" s="63"/>
      <c r="IF296" s="63"/>
      <c r="IG296" s="63"/>
      <c r="IH296" s="63"/>
      <c r="II296" s="63"/>
      <c r="IJ296" s="63"/>
      <c r="IK296" s="63"/>
      <c r="IL296" s="63"/>
      <c r="IM296" s="63"/>
      <c r="IN296" s="63"/>
      <c r="IO296" s="63"/>
      <c r="IP296" s="63"/>
      <c r="IQ296" s="63"/>
      <c r="IR296" s="63"/>
      <c r="IS296" s="63"/>
      <c r="IT296" s="63"/>
      <c r="IU296" s="63"/>
      <c r="IV296" s="63"/>
      <c r="IW296" s="63"/>
      <c r="IX296" s="63"/>
      <c r="IY296" s="63"/>
      <c r="IZ296" s="63"/>
      <c r="JA296" s="63"/>
      <c r="JB296" s="63"/>
      <c r="JC296" s="63"/>
      <c r="JD296" s="63"/>
      <c r="JE296" s="63"/>
      <c r="JF296" s="63"/>
      <c r="JG296" s="63"/>
      <c r="JH296" s="63"/>
      <c r="JI296" s="63"/>
      <c r="JJ296" s="63"/>
      <c r="JK296" s="63"/>
      <c r="JL296" s="63"/>
      <c r="JM296" s="63"/>
      <c r="JN296" s="63"/>
      <c r="JO296" s="63"/>
      <c r="JP296" s="63"/>
      <c r="JQ296" s="63"/>
      <c r="JR296" s="63"/>
      <c r="JS296" s="63"/>
      <c r="JT296" s="63"/>
      <c r="JU296" s="63"/>
      <c r="JV296" s="63"/>
      <c r="JW296" s="63"/>
      <c r="JX296" s="63"/>
      <c r="JY296" s="63"/>
      <c r="JZ296" s="63"/>
      <c r="KA296" s="63"/>
      <c r="KB296" s="63"/>
      <c r="KC296" s="63"/>
      <c r="KD296" s="63"/>
      <c r="KE296" s="63"/>
      <c r="KF296" s="63"/>
      <c r="KG296" s="63"/>
      <c r="KH296" s="63"/>
      <c r="KI296" s="63"/>
      <c r="KJ296" s="63"/>
      <c r="KK296" s="63"/>
      <c r="KL296" s="63"/>
      <c r="KM296" s="63"/>
      <c r="KN296" s="63"/>
      <c r="KO296" s="63"/>
      <c r="KP296" s="63"/>
      <c r="KQ296" s="63"/>
      <c r="KR296" s="63"/>
      <c r="KS296" s="63"/>
      <c r="KT296" s="63"/>
      <c r="KU296" s="63"/>
      <c r="KV296" s="63"/>
      <c r="KW296" s="63"/>
      <c r="KX296" s="63"/>
      <c r="KY296" s="63"/>
      <c r="KZ296" s="63"/>
      <c r="LA296" s="63"/>
      <c r="LB296" s="63"/>
      <c r="LC296" s="63"/>
      <c r="LD296" s="63"/>
      <c r="LE296" s="63"/>
      <c r="LF296" s="63"/>
      <c r="LG296" s="63"/>
      <c r="LH296" s="63"/>
      <c r="LI296" s="63"/>
      <c r="LJ296" s="63"/>
      <c r="LK296" s="63"/>
      <c r="LL296" s="63"/>
      <c r="LM296" s="63"/>
      <c r="LN296" s="63"/>
      <c r="LO296" s="63"/>
      <c r="LP296" s="63"/>
      <c r="LQ296" s="63"/>
      <c r="LR296" s="63"/>
      <c r="LS296" s="63"/>
      <c r="LT296" s="63"/>
      <c r="LU296" s="63"/>
      <c r="LV296" s="63"/>
      <c r="LW296" s="63"/>
      <c r="LX296" s="63"/>
      <c r="LY296" s="63"/>
      <c r="LZ296" s="63"/>
      <c r="MA296" s="63"/>
      <c r="MB296" s="63"/>
      <c r="MC296" s="63"/>
      <c r="MD296" s="63"/>
      <c r="ME296" s="63"/>
      <c r="MF296" s="63"/>
      <c r="MG296" s="63"/>
      <c r="MH296" s="63"/>
      <c r="MI296" s="63"/>
      <c r="MJ296" s="63"/>
      <c r="MK296" s="63"/>
      <c r="ML296" s="63"/>
      <c r="MM296" s="63"/>
      <c r="MN296" s="63"/>
      <c r="MO296" s="63"/>
      <c r="MP296" s="63"/>
      <c r="MQ296" s="63"/>
      <c r="MR296" s="63"/>
      <c r="MS296" s="63"/>
      <c r="MT296" s="63"/>
      <c r="MU296" s="63"/>
      <c r="MV296" s="63"/>
      <c r="MW296" s="63"/>
      <c r="MX296" s="63"/>
      <c r="MY296" s="63"/>
      <c r="MZ296" s="63"/>
      <c r="NA296" s="63"/>
      <c r="NB296" s="63"/>
      <c r="NC296" s="63"/>
      <c r="ND296" s="63"/>
      <c r="NE296" s="63"/>
      <c r="NF296" s="63"/>
      <c r="NG296" s="63"/>
      <c r="NH296" s="63"/>
      <c r="NI296" s="63"/>
      <c r="NJ296" s="63"/>
      <c r="NK296" s="63"/>
      <c r="NL296" s="63"/>
      <c r="NM296" s="63"/>
      <c r="NN296" s="63"/>
      <c r="NO296" s="63"/>
      <c r="NP296" s="63"/>
      <c r="NQ296" s="63"/>
      <c r="NR296" s="63"/>
      <c r="NS296" s="63"/>
      <c r="NT296" s="63"/>
      <c r="NU296" s="63"/>
      <c r="NV296" s="63"/>
      <c r="NW296" s="63"/>
      <c r="NX296" s="63"/>
      <c r="NY296" s="63"/>
      <c r="NZ296" s="63"/>
      <c r="OA296" s="63"/>
      <c r="OB296" s="63"/>
      <c r="OC296" s="63"/>
      <c r="OD296" s="63"/>
      <c r="OE296" s="63"/>
      <c r="OF296" s="63"/>
      <c r="OG296" s="63"/>
      <c r="OH296" s="63"/>
      <c r="OI296" s="63"/>
      <c r="OJ296" s="63"/>
      <c r="OK296" s="63"/>
      <c r="OL296" s="63"/>
      <c r="OM296" s="63"/>
      <c r="ON296" s="63"/>
      <c r="OO296" s="63"/>
      <c r="OP296" s="63"/>
      <c r="OQ296" s="63"/>
      <c r="OR296" s="63"/>
      <c r="OS296" s="63"/>
      <c r="OT296" s="63"/>
      <c r="OU296" s="63"/>
      <c r="OV296" s="63"/>
      <c r="OW296" s="63"/>
      <c r="OX296" s="63"/>
      <c r="OY296" s="63"/>
      <c r="OZ296" s="63"/>
      <c r="PA296" s="63"/>
      <c r="PB296" s="63"/>
      <c r="PC296" s="63"/>
      <c r="PD296" s="63"/>
      <c r="PE296" s="63"/>
      <c r="PF296" s="63"/>
      <c r="PG296" s="63"/>
      <c r="PH296" s="63"/>
      <c r="PI296" s="63"/>
      <c r="PJ296" s="63"/>
      <c r="PK296" s="63"/>
      <c r="PL296" s="63"/>
      <c r="PM296" s="63"/>
      <c r="PN296" s="63"/>
      <c r="PO296" s="63"/>
      <c r="PP296" s="63"/>
      <c r="PQ296" s="63"/>
      <c r="PR296" s="63"/>
      <c r="PS296" s="63"/>
      <c r="PT296" s="63"/>
      <c r="PU296" s="63"/>
      <c r="PV296" s="63"/>
      <c r="PW296" s="63"/>
      <c r="PX296" s="63"/>
      <c r="PY296" s="63"/>
      <c r="PZ296" s="63"/>
      <c r="QA296" s="63"/>
      <c r="QB296" s="63"/>
      <c r="QC296" s="63"/>
      <c r="QD296" s="63"/>
      <c r="QE296" s="63"/>
      <c r="QF296" s="63"/>
      <c r="QG296" s="63"/>
      <c r="QH296" s="63"/>
      <c r="QI296" s="63"/>
      <c r="QJ296" s="63"/>
      <c r="QK296" s="63"/>
      <c r="QL296" s="63"/>
      <c r="QM296" s="63"/>
      <c r="QN296" s="63"/>
      <c r="QO296" s="63"/>
      <c r="QP296" s="63"/>
      <c r="QQ296" s="63"/>
      <c r="QR296" s="63"/>
      <c r="QS296" s="63"/>
      <c r="QT296" s="63"/>
      <c r="QU296" s="63"/>
      <c r="QV296" s="63"/>
      <c r="QW296" s="63"/>
      <c r="QX296" s="63"/>
      <c r="QY296" s="63"/>
      <c r="QZ296" s="63"/>
      <c r="RA296" s="63"/>
      <c r="RB296" s="63"/>
      <c r="RC296" s="63"/>
      <c r="RD296" s="63"/>
      <c r="RE296" s="63"/>
      <c r="RF296" s="63"/>
      <c r="RG296" s="63"/>
      <c r="RH296" s="63"/>
      <c r="RI296" s="63"/>
      <c r="RJ296" s="63"/>
      <c r="RK296" s="63"/>
      <c r="RL296" s="63"/>
      <c r="RM296" s="63"/>
      <c r="RN296" s="63"/>
      <c r="RO296" s="63"/>
      <c r="RP296" s="63"/>
      <c r="RQ296" s="63"/>
      <c r="RR296" s="63"/>
      <c r="RS296" s="63"/>
      <c r="RT296" s="63"/>
      <c r="RU296" s="63"/>
      <c r="RV296" s="63"/>
      <c r="RW296" s="63"/>
      <c r="RX296" s="63"/>
      <c r="RY296" s="63"/>
      <c r="RZ296" s="63"/>
      <c r="SA296" s="63"/>
      <c r="SB296" s="63"/>
      <c r="SC296" s="63"/>
      <c r="SD296" s="63"/>
      <c r="SE296" s="63"/>
      <c r="SF296" s="63"/>
      <c r="SG296" s="63"/>
      <c r="SH296" s="63"/>
      <c r="SI296" s="63"/>
      <c r="SJ296" s="63"/>
      <c r="SK296" s="63"/>
      <c r="SL296" s="63"/>
      <c r="SM296" s="63"/>
      <c r="SN296" s="63"/>
      <c r="SO296" s="63"/>
      <c r="SP296" s="63"/>
      <c r="SQ296" s="63"/>
      <c r="SR296" s="63"/>
      <c r="SS296" s="63"/>
      <c r="ST296" s="63"/>
      <c r="SU296" s="63"/>
      <c r="SV296" s="63"/>
      <c r="SW296" s="63"/>
      <c r="SX296" s="63"/>
      <c r="SY296" s="63"/>
      <c r="SZ296" s="63"/>
      <c r="TA296" s="63"/>
      <c r="TB296" s="63"/>
      <c r="TC296" s="63"/>
      <c r="TD296" s="63"/>
      <c r="TE296" s="63"/>
      <c r="TF296" s="63"/>
      <c r="TG296" s="63"/>
      <c r="TH296" s="63"/>
      <c r="TI296" s="63"/>
      <c r="TJ296" s="63"/>
      <c r="TK296" s="63"/>
      <c r="TL296" s="63"/>
      <c r="TM296" s="63"/>
      <c r="TN296" s="63"/>
      <c r="TO296" s="63"/>
      <c r="TP296" s="63"/>
      <c r="TQ296" s="63"/>
      <c r="TR296" s="63"/>
      <c r="TS296" s="63"/>
      <c r="TT296" s="63"/>
      <c r="TU296" s="63"/>
      <c r="TV296" s="63"/>
      <c r="TW296" s="63"/>
      <c r="TX296" s="63"/>
      <c r="TY296" s="63"/>
      <c r="TZ296" s="63"/>
      <c r="UA296" s="63"/>
      <c r="UB296" s="63"/>
      <c r="UC296" s="63"/>
      <c r="UD296" s="63"/>
      <c r="UE296" s="63"/>
      <c r="UF296" s="63"/>
      <c r="UG296" s="63"/>
      <c r="UH296" s="63"/>
      <c r="UI296" s="63"/>
      <c r="UJ296" s="63"/>
      <c r="UK296" s="63"/>
      <c r="UL296" s="63"/>
      <c r="UM296" s="63"/>
      <c r="UN296" s="63"/>
      <c r="UO296" s="63"/>
      <c r="UP296" s="63"/>
      <c r="UQ296" s="63"/>
      <c r="UR296" s="63"/>
      <c r="US296" s="63"/>
      <c r="UT296" s="63"/>
      <c r="UU296" s="63"/>
      <c r="UV296" s="63"/>
      <c r="UW296" s="63"/>
      <c r="UX296" s="63"/>
      <c r="UY296" s="63"/>
      <c r="UZ296" s="63"/>
      <c r="VA296" s="63"/>
      <c r="VB296" s="63"/>
      <c r="VC296" s="63"/>
      <c r="VD296" s="63"/>
      <c r="VE296" s="63"/>
      <c r="VF296" s="63"/>
      <c r="VG296" s="63"/>
      <c r="VH296" s="63"/>
      <c r="VI296" s="63"/>
      <c r="VJ296" s="63"/>
      <c r="VK296" s="63"/>
      <c r="VL296" s="63"/>
      <c r="VM296" s="63"/>
      <c r="VN296" s="63"/>
      <c r="VO296" s="63"/>
      <c r="VP296" s="63"/>
      <c r="VQ296" s="63"/>
      <c r="VR296" s="63"/>
      <c r="VS296" s="63"/>
      <c r="VT296" s="63"/>
      <c r="VU296" s="63"/>
      <c r="VV296" s="63"/>
      <c r="VW296" s="63"/>
      <c r="VX296" s="63"/>
      <c r="VY296" s="63"/>
      <c r="VZ296" s="63"/>
      <c r="WA296" s="63"/>
      <c r="WB296" s="63"/>
      <c r="WC296" s="63"/>
      <c r="WD296" s="63"/>
      <c r="WE296" s="63"/>
      <c r="WF296" s="63"/>
      <c r="WG296" s="63"/>
      <c r="WH296" s="63"/>
      <c r="WI296" s="63"/>
      <c r="WJ296" s="63"/>
      <c r="WK296" s="63"/>
      <c r="WL296" s="63"/>
      <c r="WM296" s="63"/>
      <c r="WN296" s="63"/>
      <c r="WO296" s="63"/>
      <c r="WP296" s="63"/>
      <c r="WQ296" s="63"/>
      <c r="WR296" s="63"/>
      <c r="WS296" s="63"/>
      <c r="WT296" s="63"/>
      <c r="WU296" s="63"/>
      <c r="WV296" s="63"/>
      <c r="WW296" s="63"/>
      <c r="WX296" s="63"/>
      <c r="WY296" s="63"/>
      <c r="WZ296" s="63"/>
      <c r="XA296" s="63"/>
      <c r="XB296" s="63"/>
      <c r="XC296" s="63"/>
      <c r="XD296" s="63"/>
      <c r="XE296" s="63"/>
      <c r="XF296" s="63"/>
      <c r="XG296" s="63"/>
      <c r="XH296" s="63"/>
      <c r="XI296" s="63"/>
      <c r="XJ296" s="63"/>
      <c r="XK296" s="63"/>
      <c r="XL296" s="63"/>
      <c r="XM296" s="63"/>
      <c r="XN296" s="63"/>
      <c r="XO296" s="63"/>
      <c r="XP296" s="63"/>
      <c r="XQ296" s="63"/>
      <c r="XR296" s="63"/>
      <c r="XS296" s="63"/>
      <c r="XT296" s="63"/>
      <c r="XU296" s="63"/>
      <c r="XV296" s="63"/>
      <c r="XW296" s="63"/>
      <c r="XX296" s="63"/>
      <c r="XY296" s="63"/>
      <c r="XZ296" s="63"/>
      <c r="YA296" s="63"/>
      <c r="YB296" s="63"/>
      <c r="YC296" s="63"/>
      <c r="YD296" s="63"/>
      <c r="YE296" s="63"/>
      <c r="YF296" s="63"/>
      <c r="YG296" s="63"/>
      <c r="YH296" s="63"/>
      <c r="YI296" s="63"/>
      <c r="YJ296" s="63"/>
      <c r="YK296" s="63"/>
      <c r="YL296" s="63"/>
      <c r="YM296" s="63"/>
      <c r="YN296" s="63"/>
      <c r="YO296" s="63"/>
      <c r="YP296" s="63"/>
      <c r="YQ296" s="63"/>
      <c r="YR296" s="63"/>
      <c r="YS296" s="63"/>
      <c r="YT296" s="63"/>
      <c r="YU296" s="63"/>
      <c r="YV296" s="63"/>
      <c r="YW296" s="63"/>
      <c r="YX296" s="63"/>
      <c r="YY296" s="63"/>
      <c r="YZ296" s="63"/>
      <c r="ZA296" s="63"/>
      <c r="ZB296" s="63"/>
      <c r="ZC296" s="63"/>
      <c r="ZD296" s="63"/>
      <c r="ZE296" s="63"/>
      <c r="ZF296" s="63"/>
      <c r="ZG296" s="63"/>
      <c r="ZH296" s="63"/>
      <c r="ZI296" s="63"/>
      <c r="ZJ296" s="63"/>
      <c r="ZK296" s="63"/>
      <c r="ZL296" s="63"/>
      <c r="ZM296" s="63"/>
      <c r="ZN296" s="63"/>
      <c r="ZO296" s="63"/>
      <c r="ZP296" s="63"/>
      <c r="ZQ296" s="63"/>
      <c r="ZR296" s="63"/>
      <c r="ZS296" s="63"/>
      <c r="ZT296" s="63"/>
      <c r="ZU296" s="63"/>
      <c r="ZV296" s="63"/>
      <c r="ZW296" s="63"/>
      <c r="ZX296" s="63"/>
      <c r="ZY296" s="63"/>
      <c r="ZZ296" s="63"/>
      <c r="AAA296" s="63"/>
      <c r="AAB296" s="63"/>
      <c r="AAC296" s="63"/>
      <c r="AAD296" s="63"/>
      <c r="AAE296" s="63"/>
      <c r="AAF296" s="63"/>
      <c r="AAG296" s="63"/>
      <c r="AAH296" s="63"/>
      <c r="AAI296" s="63"/>
      <c r="AAJ296" s="63"/>
      <c r="AAK296" s="63"/>
      <c r="AAL296" s="63"/>
      <c r="AAM296" s="63"/>
      <c r="AAN296" s="63"/>
      <c r="AAO296" s="63"/>
      <c r="AAP296" s="63"/>
      <c r="AAQ296" s="63"/>
      <c r="AAR296" s="63"/>
      <c r="AAS296" s="63"/>
      <c r="AAT296" s="63"/>
      <c r="AAU296" s="63"/>
      <c r="AAV296" s="63"/>
      <c r="AAW296" s="63"/>
      <c r="AAX296" s="63"/>
      <c r="AAY296" s="63"/>
      <c r="AAZ296" s="63"/>
      <c r="ABA296" s="63"/>
      <c r="ABB296" s="63"/>
      <c r="ABC296" s="63"/>
      <c r="ABD296" s="63"/>
      <c r="ABE296" s="63"/>
      <c r="ABF296" s="63"/>
      <c r="ABG296" s="63"/>
      <c r="ABH296" s="63"/>
      <c r="ABI296" s="63"/>
      <c r="ABJ296" s="63"/>
      <c r="ABK296" s="63"/>
      <c r="ABL296" s="63"/>
      <c r="ABM296" s="63"/>
      <c r="ABN296" s="63"/>
      <c r="ABO296" s="63"/>
      <c r="ABP296" s="63"/>
      <c r="ABQ296" s="63"/>
      <c r="ABR296" s="63"/>
      <c r="ABS296" s="63"/>
      <c r="ABT296" s="63"/>
      <c r="ABU296" s="63"/>
      <c r="ABV296" s="63"/>
      <c r="ABW296" s="63"/>
      <c r="ABX296" s="63"/>
      <c r="ABY296" s="63"/>
      <c r="ABZ296" s="63"/>
      <c r="ACA296" s="63"/>
      <c r="ACB296" s="63"/>
      <c r="ACC296" s="63"/>
      <c r="ACD296" s="63"/>
      <c r="ACE296" s="63"/>
      <c r="ACF296" s="63"/>
      <c r="ACG296" s="63"/>
      <c r="ACH296" s="63"/>
      <c r="ACI296" s="63"/>
      <c r="ACJ296" s="63"/>
      <c r="ACK296" s="63"/>
      <c r="ACL296" s="63"/>
      <c r="ACM296" s="63"/>
      <c r="ACN296" s="63"/>
      <c r="ACO296" s="63"/>
      <c r="ACP296" s="63"/>
      <c r="ACQ296" s="63"/>
      <c r="ACR296" s="63"/>
      <c r="ACS296" s="63"/>
      <c r="ACT296" s="63"/>
      <c r="ACU296" s="63"/>
      <c r="ACV296" s="63"/>
      <c r="ACW296" s="63"/>
      <c r="ACX296" s="63"/>
      <c r="ACY296" s="63"/>
      <c r="ACZ296" s="63"/>
      <c r="ADA296" s="63"/>
      <c r="ADB296" s="63"/>
      <c r="ADC296" s="63"/>
      <c r="ADD296" s="63"/>
      <c r="ADE296" s="63"/>
      <c r="ADF296" s="63"/>
      <c r="ADG296" s="63"/>
      <c r="ADH296" s="63"/>
      <c r="ADI296" s="63"/>
      <c r="ADJ296" s="63"/>
      <c r="ADK296" s="63"/>
      <c r="ADL296" s="63"/>
      <c r="ADM296" s="63"/>
      <c r="ADN296" s="63"/>
      <c r="ADO296" s="63"/>
      <c r="ADP296" s="63"/>
      <c r="ADQ296" s="63"/>
      <c r="ADR296" s="63"/>
      <c r="ADS296" s="63"/>
      <c r="ADT296" s="63"/>
      <c r="ADU296" s="63"/>
      <c r="ADV296" s="63"/>
      <c r="ADW296" s="63"/>
      <c r="ADX296" s="63"/>
      <c r="ADY296" s="63"/>
      <c r="ADZ296" s="63"/>
      <c r="AEA296" s="63"/>
      <c r="AEB296" s="63"/>
      <c r="AEC296" s="63"/>
      <c r="AED296" s="63"/>
      <c r="AEE296" s="63"/>
      <c r="AEF296" s="63"/>
      <c r="AEG296" s="63"/>
      <c r="AEH296" s="63"/>
      <c r="AEI296" s="63"/>
      <c r="AEJ296" s="63"/>
      <c r="AEK296" s="63"/>
      <c r="AEL296" s="63"/>
      <c r="AEM296" s="63"/>
      <c r="AEN296" s="63"/>
      <c r="AEO296" s="63"/>
      <c r="AEP296" s="63"/>
      <c r="AEQ296" s="63"/>
      <c r="AER296" s="63"/>
      <c r="AES296" s="63"/>
      <c r="AET296" s="63"/>
      <c r="AEU296" s="63"/>
      <c r="AEV296" s="63"/>
      <c r="AEW296" s="63"/>
      <c r="AEX296" s="63"/>
      <c r="AEY296" s="63"/>
      <c r="AEZ296" s="63"/>
      <c r="AFA296" s="63"/>
      <c r="AFB296" s="63"/>
      <c r="AFC296" s="63"/>
      <c r="AFD296" s="63"/>
      <c r="AFE296" s="63"/>
      <c r="AFF296" s="63"/>
      <c r="AFG296" s="63"/>
      <c r="AFH296" s="63"/>
      <c r="AFI296" s="63"/>
      <c r="AFJ296" s="63"/>
      <c r="AFK296" s="63"/>
      <c r="AFL296" s="63"/>
      <c r="AFM296" s="63"/>
      <c r="AFN296" s="63"/>
      <c r="AFO296" s="63"/>
      <c r="AFP296" s="63"/>
      <c r="AFQ296" s="63"/>
      <c r="AFR296" s="63"/>
      <c r="AFS296" s="63"/>
      <c r="AFT296" s="63"/>
      <c r="AFU296" s="63"/>
      <c r="AFV296" s="63"/>
      <c r="AFW296" s="63"/>
      <c r="AFX296" s="63"/>
      <c r="AFY296" s="63"/>
      <c r="AFZ296" s="63"/>
      <c r="AGA296" s="63"/>
      <c r="AGB296" s="63"/>
      <c r="AGC296" s="63"/>
      <c r="AGD296" s="63"/>
      <c r="AGE296" s="63"/>
      <c r="AGF296" s="63"/>
      <c r="AGG296" s="63"/>
      <c r="AGH296" s="63"/>
      <c r="AGI296" s="63"/>
      <c r="AGJ296" s="63"/>
      <c r="AGK296" s="63"/>
      <c r="AGL296" s="63"/>
      <c r="AGM296" s="63"/>
      <c r="AGN296" s="63"/>
      <c r="AGO296" s="63"/>
      <c r="AGP296" s="63"/>
      <c r="AGQ296" s="63"/>
      <c r="AGR296" s="63"/>
      <c r="AGS296" s="63"/>
      <c r="AGT296" s="63"/>
      <c r="AGU296" s="63"/>
      <c r="AGV296" s="63"/>
      <c r="AGW296" s="63"/>
      <c r="AGX296" s="63"/>
      <c r="AGY296" s="63"/>
      <c r="AGZ296" s="63"/>
      <c r="AHA296" s="63"/>
      <c r="AHB296" s="63"/>
      <c r="AHC296" s="63"/>
      <c r="AHD296" s="63"/>
      <c r="AHE296" s="63"/>
      <c r="AHF296" s="63"/>
      <c r="AHG296" s="63"/>
      <c r="AHH296" s="63"/>
      <c r="AHI296" s="63"/>
      <c r="AHJ296" s="63"/>
      <c r="AHK296" s="63"/>
      <c r="AHL296" s="63"/>
      <c r="AHM296" s="63"/>
      <c r="AHN296" s="63"/>
      <c r="AHO296" s="63"/>
      <c r="AHP296" s="63"/>
      <c r="AHQ296" s="63"/>
      <c r="AHR296" s="63"/>
      <c r="AHS296" s="63"/>
      <c r="AHT296" s="63"/>
      <c r="AHU296" s="63"/>
      <c r="AHV296" s="63"/>
      <c r="AHW296" s="63"/>
      <c r="AHX296" s="63"/>
      <c r="AHY296" s="63"/>
      <c r="AHZ296" s="63"/>
      <c r="AIA296" s="63"/>
      <c r="AIB296" s="63"/>
      <c r="AIC296" s="63"/>
      <c r="AID296" s="63"/>
      <c r="AIE296" s="63"/>
      <c r="AIF296" s="63"/>
      <c r="AIG296" s="63"/>
      <c r="AIH296" s="63"/>
      <c r="AII296" s="63"/>
      <c r="AIJ296" s="63"/>
      <c r="AIK296" s="63"/>
      <c r="AIL296" s="63"/>
      <c r="AIM296" s="63"/>
      <c r="AIN296" s="63"/>
      <c r="AIO296" s="63"/>
      <c r="AIP296" s="63"/>
      <c r="AIQ296" s="63"/>
      <c r="AIR296" s="63"/>
      <c r="AIS296" s="63"/>
      <c r="AIT296" s="63"/>
      <c r="AIU296" s="63"/>
      <c r="AIV296" s="63"/>
      <c r="AIW296" s="63"/>
      <c r="AIX296" s="63"/>
      <c r="AIY296" s="63"/>
      <c r="AIZ296" s="63"/>
      <c r="AJA296" s="63"/>
      <c r="AJB296" s="63"/>
      <c r="AJC296" s="63"/>
      <c r="AJD296" s="63"/>
      <c r="AJE296" s="63"/>
      <c r="AJF296" s="63"/>
      <c r="AJG296" s="63"/>
      <c r="AJH296" s="63"/>
      <c r="AJI296" s="63"/>
      <c r="AJJ296" s="63"/>
      <c r="AJK296" s="63"/>
      <c r="AJL296" s="63"/>
      <c r="AJM296" s="63"/>
      <c r="AJN296" s="63"/>
      <c r="AJO296" s="63"/>
      <c r="AJP296" s="63"/>
      <c r="AJQ296" s="63"/>
      <c r="AJR296" s="63"/>
      <c r="AJS296" s="63"/>
      <c r="AJT296" s="63"/>
      <c r="AJU296" s="63"/>
      <c r="AJV296" s="63"/>
      <c r="AJW296" s="63"/>
      <c r="AJX296" s="63"/>
      <c r="AJY296" s="63"/>
      <c r="AJZ296" s="63"/>
      <c r="AKA296" s="63"/>
      <c r="AKB296" s="63"/>
      <c r="AKC296" s="63"/>
      <c r="AKD296" s="63"/>
      <c r="AKE296" s="63"/>
      <c r="AKF296" s="63"/>
      <c r="AKG296" s="63"/>
      <c r="AKH296" s="63"/>
      <c r="AKI296" s="63"/>
      <c r="AKJ296" s="63"/>
      <c r="AKK296" s="63"/>
      <c r="AKL296" s="63"/>
      <c r="AKM296" s="63"/>
      <c r="AKN296" s="63"/>
      <c r="AKO296" s="63"/>
      <c r="AKP296" s="63"/>
      <c r="AKQ296" s="63"/>
      <c r="AKR296" s="63"/>
      <c r="AKS296" s="63"/>
      <c r="AKT296" s="63"/>
      <c r="AKU296" s="63"/>
      <c r="AKV296" s="63"/>
      <c r="AKW296" s="63"/>
      <c r="AKX296" s="63"/>
      <c r="AKY296" s="63"/>
      <c r="AKZ296" s="63"/>
      <c r="ALA296" s="63"/>
      <c r="ALB296" s="63"/>
      <c r="ALC296" s="63"/>
      <c r="ALD296" s="63"/>
      <c r="ALE296" s="63"/>
      <c r="ALF296" s="63"/>
      <c r="ALG296" s="63"/>
      <c r="ALH296" s="63"/>
      <c r="ALI296" s="63"/>
      <c r="ALJ296" s="63"/>
      <c r="ALK296" s="63"/>
      <c r="ALL296" s="63"/>
      <c r="ALM296" s="63"/>
      <c r="ALN296" s="63"/>
      <c r="ALO296" s="63"/>
      <c r="ALP296" s="63"/>
      <c r="ALQ296" s="63"/>
      <c r="ALR296" s="63"/>
      <c r="ALS296" s="63"/>
      <c r="ALT296" s="63"/>
      <c r="ALU296" s="63"/>
      <c r="ALV296" s="63"/>
      <c r="ALW296" s="63"/>
      <c r="ALX296" s="63"/>
      <c r="ALY296" s="63"/>
      <c r="ALZ296" s="63"/>
      <c r="AMA296" s="63"/>
      <c r="AMB296" s="63"/>
      <c r="AMC296" s="63"/>
      <c r="AMD296" s="63"/>
      <c r="AME296" s="63"/>
      <c r="AMF296" s="63"/>
      <c r="AMG296" s="63"/>
      <c r="AMH296" s="63"/>
      <c r="AMI296" s="63"/>
    </row>
    <row r="297" spans="1:1023" s="71" customFormat="1">
      <c r="A297" s="80" t="s">
        <v>124</v>
      </c>
      <c r="B297" s="80">
        <v>1999</v>
      </c>
      <c r="C297" s="80" t="s">
        <v>215</v>
      </c>
      <c r="D297" s="80">
        <v>620</v>
      </c>
      <c r="E297" s="80" t="s">
        <v>216</v>
      </c>
      <c r="F297" s="63">
        <v>1358</v>
      </c>
      <c r="G297" s="69" t="s">
        <v>159</v>
      </c>
      <c r="H297" s="68">
        <v>35294</v>
      </c>
      <c r="I297" s="101">
        <v>1</v>
      </c>
      <c r="J297" s="63">
        <v>1</v>
      </c>
      <c r="K297" s="63">
        <v>1</v>
      </c>
      <c r="L297" s="63">
        <v>80</v>
      </c>
      <c r="M297" s="62">
        <v>18000</v>
      </c>
      <c r="N297" s="62">
        <v>70000</v>
      </c>
      <c r="O297" s="65">
        <v>2100000</v>
      </c>
      <c r="P297" s="64">
        <f t="shared" si="97"/>
        <v>0.85714285714285721</v>
      </c>
      <c r="Q297" s="75">
        <f t="shared" si="98"/>
        <v>3.3333333333333335</v>
      </c>
      <c r="R297" s="70">
        <v>0</v>
      </c>
      <c r="S297" s="70">
        <v>1</v>
      </c>
      <c r="T297" s="70">
        <v>1</v>
      </c>
      <c r="U297" s="70">
        <v>0</v>
      </c>
      <c r="V297" s="70">
        <v>0</v>
      </c>
      <c r="W297" s="70">
        <v>0</v>
      </c>
      <c r="X297" s="67">
        <f t="shared" si="99"/>
        <v>0.33333333333333331</v>
      </c>
      <c r="Y297" s="70">
        <v>1</v>
      </c>
      <c r="Z297" s="70">
        <v>0</v>
      </c>
      <c r="AA297" s="65" t="s">
        <v>69</v>
      </c>
      <c r="AB297" s="65" t="s">
        <v>69</v>
      </c>
      <c r="AC297" s="63">
        <v>0</v>
      </c>
      <c r="AD297" s="63">
        <v>1</v>
      </c>
      <c r="AE297" s="65">
        <v>1</v>
      </c>
      <c r="AF297" s="65">
        <v>0</v>
      </c>
      <c r="AG297" s="65" t="s">
        <v>33</v>
      </c>
      <c r="AH297" s="67">
        <f t="shared" si="100"/>
        <v>0.5</v>
      </c>
      <c r="AI297" s="67">
        <f t="shared" si="101"/>
        <v>0.41666666666666663</v>
      </c>
      <c r="AJ297" s="66">
        <v>161</v>
      </c>
      <c r="AK297" s="63">
        <v>1</v>
      </c>
      <c r="AL297" s="63">
        <v>1</v>
      </c>
      <c r="AM297" s="65" t="s">
        <v>33</v>
      </c>
      <c r="AN297" s="63">
        <v>0</v>
      </c>
      <c r="AO297" s="65" t="s">
        <v>33</v>
      </c>
      <c r="AP297" s="65" t="s">
        <v>33</v>
      </c>
      <c r="AQ297" s="65" t="s">
        <v>33</v>
      </c>
      <c r="AR297" s="65" t="s">
        <v>33</v>
      </c>
      <c r="AS297" s="65" t="s">
        <v>33</v>
      </c>
      <c r="AT297" s="65" t="s">
        <v>33</v>
      </c>
      <c r="AU297" s="65" t="s">
        <v>33</v>
      </c>
      <c r="AV297" s="65" t="s">
        <v>33</v>
      </c>
      <c r="AW297" s="65" t="s">
        <v>33</v>
      </c>
      <c r="AX297" s="65" t="s">
        <v>33</v>
      </c>
      <c r="AY297" s="65" t="s">
        <v>33</v>
      </c>
      <c r="AZ297" s="67">
        <f t="shared" si="102"/>
        <v>0.66666666666666663</v>
      </c>
      <c r="BA297" s="63">
        <v>1</v>
      </c>
      <c r="BB297" s="68">
        <v>36739</v>
      </c>
      <c r="BC297" s="69">
        <f>BC296+12</f>
        <v>40</v>
      </c>
      <c r="BD297" s="69">
        <v>1</v>
      </c>
      <c r="BE297" s="68">
        <v>36739</v>
      </c>
      <c r="BF297" s="69">
        <f>BF296+12</f>
        <v>40</v>
      </c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  <c r="FC297" s="63"/>
      <c r="FD297" s="63"/>
      <c r="FE297" s="63"/>
      <c r="FF297" s="63"/>
      <c r="FG297" s="63"/>
      <c r="FH297" s="63"/>
      <c r="FI297" s="63"/>
      <c r="FJ297" s="63"/>
      <c r="FK297" s="63"/>
      <c r="FL297" s="63"/>
      <c r="FM297" s="63"/>
      <c r="FN297" s="63"/>
      <c r="FO297" s="63"/>
      <c r="FP297" s="63"/>
      <c r="FQ297" s="63"/>
      <c r="FR297" s="63"/>
      <c r="FS297" s="63"/>
      <c r="FT297" s="63"/>
      <c r="FU297" s="63"/>
      <c r="FV297" s="63"/>
      <c r="FW297" s="63"/>
      <c r="FX297" s="63"/>
      <c r="FY297" s="63"/>
      <c r="FZ297" s="63"/>
      <c r="GA297" s="63"/>
      <c r="GB297" s="63"/>
      <c r="GC297" s="63"/>
      <c r="GD297" s="63"/>
      <c r="GE297" s="63"/>
      <c r="GF297" s="63"/>
      <c r="GG297" s="63"/>
      <c r="GH297" s="63"/>
      <c r="GI297" s="63"/>
      <c r="GJ297" s="63"/>
      <c r="GK297" s="63"/>
      <c r="GL297" s="63"/>
      <c r="GM297" s="63"/>
      <c r="GN297" s="63"/>
      <c r="GO297" s="63"/>
      <c r="GP297" s="63"/>
      <c r="GQ297" s="63"/>
      <c r="GR297" s="63"/>
      <c r="GS297" s="63"/>
      <c r="GT297" s="63"/>
      <c r="GU297" s="63"/>
      <c r="GV297" s="63"/>
      <c r="GW297" s="63"/>
      <c r="GX297" s="63"/>
      <c r="GY297" s="63"/>
      <c r="GZ297" s="63"/>
      <c r="HA297" s="63"/>
      <c r="HB297" s="63"/>
      <c r="HC297" s="63"/>
      <c r="HD297" s="63"/>
      <c r="HE297" s="63"/>
      <c r="HF297" s="63"/>
      <c r="HG297" s="63"/>
      <c r="HH297" s="63"/>
      <c r="HI297" s="63"/>
      <c r="HJ297" s="63"/>
      <c r="HK297" s="63"/>
      <c r="HL297" s="63"/>
      <c r="HM297" s="63"/>
      <c r="HN297" s="63"/>
      <c r="HO297" s="63"/>
      <c r="HP297" s="63"/>
      <c r="HQ297" s="63"/>
      <c r="HR297" s="63"/>
      <c r="HS297" s="63"/>
      <c r="HT297" s="63"/>
      <c r="HU297" s="63"/>
      <c r="HV297" s="63"/>
      <c r="HW297" s="63"/>
      <c r="HX297" s="63"/>
      <c r="HY297" s="63"/>
      <c r="HZ297" s="63"/>
      <c r="IA297" s="63"/>
      <c r="IB297" s="63"/>
      <c r="IC297" s="63"/>
      <c r="ID297" s="63"/>
      <c r="IE297" s="63"/>
      <c r="IF297" s="63"/>
      <c r="IG297" s="63"/>
      <c r="IH297" s="63"/>
      <c r="II297" s="63"/>
      <c r="IJ297" s="63"/>
      <c r="IK297" s="63"/>
      <c r="IL297" s="63"/>
      <c r="IM297" s="63"/>
      <c r="IN297" s="63"/>
      <c r="IO297" s="63"/>
      <c r="IP297" s="63"/>
      <c r="IQ297" s="63"/>
      <c r="IR297" s="63"/>
      <c r="IS297" s="63"/>
      <c r="IT297" s="63"/>
      <c r="IU297" s="63"/>
      <c r="IV297" s="63"/>
      <c r="IW297" s="63"/>
      <c r="IX297" s="63"/>
      <c r="IY297" s="63"/>
      <c r="IZ297" s="63"/>
      <c r="JA297" s="63"/>
      <c r="JB297" s="63"/>
      <c r="JC297" s="63"/>
      <c r="JD297" s="63"/>
      <c r="JE297" s="63"/>
      <c r="JF297" s="63"/>
      <c r="JG297" s="63"/>
      <c r="JH297" s="63"/>
      <c r="JI297" s="63"/>
      <c r="JJ297" s="63"/>
      <c r="JK297" s="63"/>
      <c r="JL297" s="63"/>
      <c r="JM297" s="63"/>
      <c r="JN297" s="63"/>
      <c r="JO297" s="63"/>
      <c r="JP297" s="63"/>
      <c r="JQ297" s="63"/>
      <c r="JR297" s="63"/>
      <c r="JS297" s="63"/>
      <c r="JT297" s="63"/>
      <c r="JU297" s="63"/>
      <c r="JV297" s="63"/>
      <c r="JW297" s="63"/>
      <c r="JX297" s="63"/>
      <c r="JY297" s="63"/>
      <c r="JZ297" s="63"/>
      <c r="KA297" s="63"/>
      <c r="KB297" s="63"/>
      <c r="KC297" s="63"/>
      <c r="KD297" s="63"/>
      <c r="KE297" s="63"/>
      <c r="KF297" s="63"/>
      <c r="KG297" s="63"/>
      <c r="KH297" s="63"/>
      <c r="KI297" s="63"/>
      <c r="KJ297" s="63"/>
      <c r="KK297" s="63"/>
      <c r="KL297" s="63"/>
      <c r="KM297" s="63"/>
      <c r="KN297" s="63"/>
      <c r="KO297" s="63"/>
      <c r="KP297" s="63"/>
      <c r="KQ297" s="63"/>
      <c r="KR297" s="63"/>
      <c r="KS297" s="63"/>
      <c r="KT297" s="63"/>
      <c r="KU297" s="63"/>
      <c r="KV297" s="63"/>
      <c r="KW297" s="63"/>
      <c r="KX297" s="63"/>
      <c r="KY297" s="63"/>
      <c r="KZ297" s="63"/>
      <c r="LA297" s="63"/>
      <c r="LB297" s="63"/>
      <c r="LC297" s="63"/>
      <c r="LD297" s="63"/>
      <c r="LE297" s="63"/>
      <c r="LF297" s="63"/>
      <c r="LG297" s="63"/>
      <c r="LH297" s="63"/>
      <c r="LI297" s="63"/>
      <c r="LJ297" s="63"/>
      <c r="LK297" s="63"/>
      <c r="LL297" s="63"/>
      <c r="LM297" s="63"/>
      <c r="LN297" s="63"/>
      <c r="LO297" s="63"/>
      <c r="LP297" s="63"/>
      <c r="LQ297" s="63"/>
      <c r="LR297" s="63"/>
      <c r="LS297" s="63"/>
      <c r="LT297" s="63"/>
      <c r="LU297" s="63"/>
      <c r="LV297" s="63"/>
      <c r="LW297" s="63"/>
      <c r="LX297" s="63"/>
      <c r="LY297" s="63"/>
      <c r="LZ297" s="63"/>
      <c r="MA297" s="63"/>
      <c r="MB297" s="63"/>
      <c r="MC297" s="63"/>
      <c r="MD297" s="63"/>
      <c r="ME297" s="63"/>
      <c r="MF297" s="63"/>
      <c r="MG297" s="63"/>
      <c r="MH297" s="63"/>
      <c r="MI297" s="63"/>
      <c r="MJ297" s="63"/>
      <c r="MK297" s="63"/>
      <c r="ML297" s="63"/>
      <c r="MM297" s="63"/>
      <c r="MN297" s="63"/>
      <c r="MO297" s="63"/>
      <c r="MP297" s="63"/>
      <c r="MQ297" s="63"/>
      <c r="MR297" s="63"/>
      <c r="MS297" s="63"/>
      <c r="MT297" s="63"/>
      <c r="MU297" s="63"/>
      <c r="MV297" s="63"/>
      <c r="MW297" s="63"/>
      <c r="MX297" s="63"/>
      <c r="MY297" s="63"/>
      <c r="MZ297" s="63"/>
      <c r="NA297" s="63"/>
      <c r="NB297" s="63"/>
      <c r="NC297" s="63"/>
      <c r="ND297" s="63"/>
      <c r="NE297" s="63"/>
      <c r="NF297" s="63"/>
      <c r="NG297" s="63"/>
      <c r="NH297" s="63"/>
      <c r="NI297" s="63"/>
      <c r="NJ297" s="63"/>
      <c r="NK297" s="63"/>
      <c r="NL297" s="63"/>
      <c r="NM297" s="63"/>
      <c r="NN297" s="63"/>
      <c r="NO297" s="63"/>
      <c r="NP297" s="63"/>
      <c r="NQ297" s="63"/>
      <c r="NR297" s="63"/>
      <c r="NS297" s="63"/>
      <c r="NT297" s="63"/>
      <c r="NU297" s="63"/>
      <c r="NV297" s="63"/>
      <c r="NW297" s="63"/>
      <c r="NX297" s="63"/>
      <c r="NY297" s="63"/>
      <c r="NZ297" s="63"/>
      <c r="OA297" s="63"/>
      <c r="OB297" s="63"/>
      <c r="OC297" s="63"/>
      <c r="OD297" s="63"/>
      <c r="OE297" s="63"/>
      <c r="OF297" s="63"/>
      <c r="OG297" s="63"/>
      <c r="OH297" s="63"/>
      <c r="OI297" s="63"/>
      <c r="OJ297" s="63"/>
      <c r="OK297" s="63"/>
      <c r="OL297" s="63"/>
      <c r="OM297" s="63"/>
      <c r="ON297" s="63"/>
      <c r="OO297" s="63"/>
      <c r="OP297" s="63"/>
      <c r="OQ297" s="63"/>
      <c r="OR297" s="63"/>
      <c r="OS297" s="63"/>
      <c r="OT297" s="63"/>
      <c r="OU297" s="63"/>
      <c r="OV297" s="63"/>
      <c r="OW297" s="63"/>
      <c r="OX297" s="63"/>
      <c r="OY297" s="63"/>
      <c r="OZ297" s="63"/>
      <c r="PA297" s="63"/>
      <c r="PB297" s="63"/>
      <c r="PC297" s="63"/>
      <c r="PD297" s="63"/>
      <c r="PE297" s="63"/>
      <c r="PF297" s="63"/>
      <c r="PG297" s="63"/>
      <c r="PH297" s="63"/>
      <c r="PI297" s="63"/>
      <c r="PJ297" s="63"/>
      <c r="PK297" s="63"/>
      <c r="PL297" s="63"/>
      <c r="PM297" s="63"/>
      <c r="PN297" s="63"/>
      <c r="PO297" s="63"/>
      <c r="PP297" s="63"/>
      <c r="PQ297" s="63"/>
      <c r="PR297" s="63"/>
      <c r="PS297" s="63"/>
      <c r="PT297" s="63"/>
      <c r="PU297" s="63"/>
      <c r="PV297" s="63"/>
      <c r="PW297" s="63"/>
      <c r="PX297" s="63"/>
      <c r="PY297" s="63"/>
      <c r="PZ297" s="63"/>
      <c r="QA297" s="63"/>
      <c r="QB297" s="63"/>
      <c r="QC297" s="63"/>
      <c r="QD297" s="63"/>
      <c r="QE297" s="63"/>
      <c r="QF297" s="63"/>
      <c r="QG297" s="63"/>
      <c r="QH297" s="63"/>
      <c r="QI297" s="63"/>
      <c r="QJ297" s="63"/>
      <c r="QK297" s="63"/>
      <c r="QL297" s="63"/>
      <c r="QM297" s="63"/>
      <c r="QN297" s="63"/>
      <c r="QO297" s="63"/>
      <c r="QP297" s="63"/>
      <c r="QQ297" s="63"/>
      <c r="QR297" s="63"/>
      <c r="QS297" s="63"/>
      <c r="QT297" s="63"/>
      <c r="QU297" s="63"/>
      <c r="QV297" s="63"/>
      <c r="QW297" s="63"/>
      <c r="QX297" s="63"/>
      <c r="QY297" s="63"/>
      <c r="QZ297" s="63"/>
      <c r="RA297" s="63"/>
      <c r="RB297" s="63"/>
      <c r="RC297" s="63"/>
      <c r="RD297" s="63"/>
      <c r="RE297" s="63"/>
      <c r="RF297" s="63"/>
      <c r="RG297" s="63"/>
      <c r="RH297" s="63"/>
      <c r="RI297" s="63"/>
      <c r="RJ297" s="63"/>
      <c r="RK297" s="63"/>
      <c r="RL297" s="63"/>
      <c r="RM297" s="63"/>
      <c r="RN297" s="63"/>
      <c r="RO297" s="63"/>
      <c r="RP297" s="63"/>
      <c r="RQ297" s="63"/>
      <c r="RR297" s="63"/>
      <c r="RS297" s="63"/>
      <c r="RT297" s="63"/>
      <c r="RU297" s="63"/>
      <c r="RV297" s="63"/>
      <c r="RW297" s="63"/>
      <c r="RX297" s="63"/>
      <c r="RY297" s="63"/>
      <c r="RZ297" s="63"/>
      <c r="SA297" s="63"/>
      <c r="SB297" s="63"/>
      <c r="SC297" s="63"/>
      <c r="SD297" s="63"/>
      <c r="SE297" s="63"/>
      <c r="SF297" s="63"/>
      <c r="SG297" s="63"/>
      <c r="SH297" s="63"/>
      <c r="SI297" s="63"/>
      <c r="SJ297" s="63"/>
      <c r="SK297" s="63"/>
      <c r="SL297" s="63"/>
      <c r="SM297" s="63"/>
      <c r="SN297" s="63"/>
      <c r="SO297" s="63"/>
      <c r="SP297" s="63"/>
      <c r="SQ297" s="63"/>
      <c r="SR297" s="63"/>
      <c r="SS297" s="63"/>
      <c r="ST297" s="63"/>
      <c r="SU297" s="63"/>
      <c r="SV297" s="63"/>
      <c r="SW297" s="63"/>
      <c r="SX297" s="63"/>
      <c r="SY297" s="63"/>
      <c r="SZ297" s="63"/>
      <c r="TA297" s="63"/>
      <c r="TB297" s="63"/>
      <c r="TC297" s="63"/>
      <c r="TD297" s="63"/>
      <c r="TE297" s="63"/>
      <c r="TF297" s="63"/>
      <c r="TG297" s="63"/>
      <c r="TH297" s="63"/>
      <c r="TI297" s="63"/>
      <c r="TJ297" s="63"/>
      <c r="TK297" s="63"/>
      <c r="TL297" s="63"/>
      <c r="TM297" s="63"/>
      <c r="TN297" s="63"/>
      <c r="TO297" s="63"/>
      <c r="TP297" s="63"/>
      <c r="TQ297" s="63"/>
      <c r="TR297" s="63"/>
      <c r="TS297" s="63"/>
      <c r="TT297" s="63"/>
      <c r="TU297" s="63"/>
      <c r="TV297" s="63"/>
      <c r="TW297" s="63"/>
      <c r="TX297" s="63"/>
      <c r="TY297" s="63"/>
      <c r="TZ297" s="63"/>
      <c r="UA297" s="63"/>
      <c r="UB297" s="63"/>
      <c r="UC297" s="63"/>
      <c r="UD297" s="63"/>
      <c r="UE297" s="63"/>
      <c r="UF297" s="63"/>
      <c r="UG297" s="63"/>
      <c r="UH297" s="63"/>
      <c r="UI297" s="63"/>
      <c r="UJ297" s="63"/>
      <c r="UK297" s="63"/>
      <c r="UL297" s="63"/>
      <c r="UM297" s="63"/>
      <c r="UN297" s="63"/>
      <c r="UO297" s="63"/>
      <c r="UP297" s="63"/>
      <c r="UQ297" s="63"/>
      <c r="UR297" s="63"/>
      <c r="US297" s="63"/>
      <c r="UT297" s="63"/>
      <c r="UU297" s="63"/>
      <c r="UV297" s="63"/>
      <c r="UW297" s="63"/>
      <c r="UX297" s="63"/>
      <c r="UY297" s="63"/>
      <c r="UZ297" s="63"/>
      <c r="VA297" s="63"/>
      <c r="VB297" s="63"/>
      <c r="VC297" s="63"/>
      <c r="VD297" s="63"/>
      <c r="VE297" s="63"/>
      <c r="VF297" s="63"/>
      <c r="VG297" s="63"/>
      <c r="VH297" s="63"/>
      <c r="VI297" s="63"/>
      <c r="VJ297" s="63"/>
      <c r="VK297" s="63"/>
      <c r="VL297" s="63"/>
      <c r="VM297" s="63"/>
      <c r="VN297" s="63"/>
      <c r="VO297" s="63"/>
      <c r="VP297" s="63"/>
      <c r="VQ297" s="63"/>
      <c r="VR297" s="63"/>
      <c r="VS297" s="63"/>
      <c r="VT297" s="63"/>
      <c r="VU297" s="63"/>
      <c r="VV297" s="63"/>
      <c r="VW297" s="63"/>
      <c r="VX297" s="63"/>
      <c r="VY297" s="63"/>
      <c r="VZ297" s="63"/>
      <c r="WA297" s="63"/>
      <c r="WB297" s="63"/>
      <c r="WC297" s="63"/>
      <c r="WD297" s="63"/>
      <c r="WE297" s="63"/>
      <c r="WF297" s="63"/>
      <c r="WG297" s="63"/>
      <c r="WH297" s="63"/>
      <c r="WI297" s="63"/>
      <c r="WJ297" s="63"/>
      <c r="WK297" s="63"/>
      <c r="WL297" s="63"/>
      <c r="WM297" s="63"/>
      <c r="WN297" s="63"/>
      <c r="WO297" s="63"/>
      <c r="WP297" s="63"/>
      <c r="WQ297" s="63"/>
      <c r="WR297" s="63"/>
      <c r="WS297" s="63"/>
      <c r="WT297" s="63"/>
      <c r="WU297" s="63"/>
      <c r="WV297" s="63"/>
      <c r="WW297" s="63"/>
      <c r="WX297" s="63"/>
      <c r="WY297" s="63"/>
      <c r="WZ297" s="63"/>
      <c r="XA297" s="63"/>
      <c r="XB297" s="63"/>
      <c r="XC297" s="63"/>
      <c r="XD297" s="63"/>
      <c r="XE297" s="63"/>
      <c r="XF297" s="63"/>
      <c r="XG297" s="63"/>
      <c r="XH297" s="63"/>
      <c r="XI297" s="63"/>
      <c r="XJ297" s="63"/>
      <c r="XK297" s="63"/>
      <c r="XL297" s="63"/>
      <c r="XM297" s="63"/>
      <c r="XN297" s="63"/>
      <c r="XO297" s="63"/>
      <c r="XP297" s="63"/>
      <c r="XQ297" s="63"/>
      <c r="XR297" s="63"/>
      <c r="XS297" s="63"/>
      <c r="XT297" s="63"/>
      <c r="XU297" s="63"/>
      <c r="XV297" s="63"/>
      <c r="XW297" s="63"/>
      <c r="XX297" s="63"/>
      <c r="XY297" s="63"/>
      <c r="XZ297" s="63"/>
      <c r="YA297" s="63"/>
      <c r="YB297" s="63"/>
      <c r="YC297" s="63"/>
      <c r="YD297" s="63"/>
      <c r="YE297" s="63"/>
      <c r="YF297" s="63"/>
      <c r="YG297" s="63"/>
      <c r="YH297" s="63"/>
      <c r="YI297" s="63"/>
      <c r="YJ297" s="63"/>
      <c r="YK297" s="63"/>
      <c r="YL297" s="63"/>
      <c r="YM297" s="63"/>
      <c r="YN297" s="63"/>
      <c r="YO297" s="63"/>
      <c r="YP297" s="63"/>
      <c r="YQ297" s="63"/>
      <c r="YR297" s="63"/>
      <c r="YS297" s="63"/>
      <c r="YT297" s="63"/>
      <c r="YU297" s="63"/>
      <c r="YV297" s="63"/>
      <c r="YW297" s="63"/>
      <c r="YX297" s="63"/>
      <c r="YY297" s="63"/>
      <c r="YZ297" s="63"/>
      <c r="ZA297" s="63"/>
      <c r="ZB297" s="63"/>
      <c r="ZC297" s="63"/>
      <c r="ZD297" s="63"/>
      <c r="ZE297" s="63"/>
      <c r="ZF297" s="63"/>
      <c r="ZG297" s="63"/>
      <c r="ZH297" s="63"/>
      <c r="ZI297" s="63"/>
      <c r="ZJ297" s="63"/>
      <c r="ZK297" s="63"/>
      <c r="ZL297" s="63"/>
      <c r="ZM297" s="63"/>
      <c r="ZN297" s="63"/>
      <c r="ZO297" s="63"/>
      <c r="ZP297" s="63"/>
      <c r="ZQ297" s="63"/>
      <c r="ZR297" s="63"/>
      <c r="ZS297" s="63"/>
      <c r="ZT297" s="63"/>
      <c r="ZU297" s="63"/>
      <c r="ZV297" s="63"/>
      <c r="ZW297" s="63"/>
      <c r="ZX297" s="63"/>
      <c r="ZY297" s="63"/>
      <c r="ZZ297" s="63"/>
      <c r="AAA297" s="63"/>
      <c r="AAB297" s="63"/>
      <c r="AAC297" s="63"/>
      <c r="AAD297" s="63"/>
      <c r="AAE297" s="63"/>
      <c r="AAF297" s="63"/>
      <c r="AAG297" s="63"/>
      <c r="AAH297" s="63"/>
      <c r="AAI297" s="63"/>
      <c r="AAJ297" s="63"/>
      <c r="AAK297" s="63"/>
      <c r="AAL297" s="63"/>
      <c r="AAM297" s="63"/>
      <c r="AAN297" s="63"/>
      <c r="AAO297" s="63"/>
      <c r="AAP297" s="63"/>
      <c r="AAQ297" s="63"/>
      <c r="AAR297" s="63"/>
      <c r="AAS297" s="63"/>
      <c r="AAT297" s="63"/>
      <c r="AAU297" s="63"/>
      <c r="AAV297" s="63"/>
      <c r="AAW297" s="63"/>
      <c r="AAX297" s="63"/>
      <c r="AAY297" s="63"/>
      <c r="AAZ297" s="63"/>
      <c r="ABA297" s="63"/>
      <c r="ABB297" s="63"/>
      <c r="ABC297" s="63"/>
      <c r="ABD297" s="63"/>
      <c r="ABE297" s="63"/>
      <c r="ABF297" s="63"/>
      <c r="ABG297" s="63"/>
      <c r="ABH297" s="63"/>
      <c r="ABI297" s="63"/>
      <c r="ABJ297" s="63"/>
      <c r="ABK297" s="63"/>
      <c r="ABL297" s="63"/>
      <c r="ABM297" s="63"/>
      <c r="ABN297" s="63"/>
      <c r="ABO297" s="63"/>
      <c r="ABP297" s="63"/>
      <c r="ABQ297" s="63"/>
      <c r="ABR297" s="63"/>
      <c r="ABS297" s="63"/>
      <c r="ABT297" s="63"/>
      <c r="ABU297" s="63"/>
      <c r="ABV297" s="63"/>
      <c r="ABW297" s="63"/>
      <c r="ABX297" s="63"/>
      <c r="ABY297" s="63"/>
      <c r="ABZ297" s="63"/>
      <c r="ACA297" s="63"/>
      <c r="ACB297" s="63"/>
      <c r="ACC297" s="63"/>
      <c r="ACD297" s="63"/>
      <c r="ACE297" s="63"/>
      <c r="ACF297" s="63"/>
      <c r="ACG297" s="63"/>
      <c r="ACH297" s="63"/>
      <c r="ACI297" s="63"/>
      <c r="ACJ297" s="63"/>
      <c r="ACK297" s="63"/>
      <c r="ACL297" s="63"/>
      <c r="ACM297" s="63"/>
      <c r="ACN297" s="63"/>
      <c r="ACO297" s="63"/>
      <c r="ACP297" s="63"/>
      <c r="ACQ297" s="63"/>
      <c r="ACR297" s="63"/>
      <c r="ACS297" s="63"/>
      <c r="ACT297" s="63"/>
      <c r="ACU297" s="63"/>
      <c r="ACV297" s="63"/>
      <c r="ACW297" s="63"/>
      <c r="ACX297" s="63"/>
      <c r="ACY297" s="63"/>
      <c r="ACZ297" s="63"/>
      <c r="ADA297" s="63"/>
      <c r="ADB297" s="63"/>
      <c r="ADC297" s="63"/>
      <c r="ADD297" s="63"/>
      <c r="ADE297" s="63"/>
      <c r="ADF297" s="63"/>
      <c r="ADG297" s="63"/>
      <c r="ADH297" s="63"/>
      <c r="ADI297" s="63"/>
      <c r="ADJ297" s="63"/>
      <c r="ADK297" s="63"/>
      <c r="ADL297" s="63"/>
      <c r="ADM297" s="63"/>
      <c r="ADN297" s="63"/>
      <c r="ADO297" s="63"/>
      <c r="ADP297" s="63"/>
      <c r="ADQ297" s="63"/>
      <c r="ADR297" s="63"/>
      <c r="ADS297" s="63"/>
      <c r="ADT297" s="63"/>
      <c r="ADU297" s="63"/>
      <c r="ADV297" s="63"/>
      <c r="ADW297" s="63"/>
      <c r="ADX297" s="63"/>
      <c r="ADY297" s="63"/>
      <c r="ADZ297" s="63"/>
      <c r="AEA297" s="63"/>
      <c r="AEB297" s="63"/>
      <c r="AEC297" s="63"/>
      <c r="AED297" s="63"/>
      <c r="AEE297" s="63"/>
      <c r="AEF297" s="63"/>
      <c r="AEG297" s="63"/>
      <c r="AEH297" s="63"/>
      <c r="AEI297" s="63"/>
      <c r="AEJ297" s="63"/>
      <c r="AEK297" s="63"/>
      <c r="AEL297" s="63"/>
      <c r="AEM297" s="63"/>
      <c r="AEN297" s="63"/>
      <c r="AEO297" s="63"/>
      <c r="AEP297" s="63"/>
      <c r="AEQ297" s="63"/>
      <c r="AER297" s="63"/>
      <c r="AES297" s="63"/>
      <c r="AET297" s="63"/>
      <c r="AEU297" s="63"/>
      <c r="AEV297" s="63"/>
      <c r="AEW297" s="63"/>
      <c r="AEX297" s="63"/>
      <c r="AEY297" s="63"/>
      <c r="AEZ297" s="63"/>
      <c r="AFA297" s="63"/>
      <c r="AFB297" s="63"/>
      <c r="AFC297" s="63"/>
      <c r="AFD297" s="63"/>
      <c r="AFE297" s="63"/>
      <c r="AFF297" s="63"/>
      <c r="AFG297" s="63"/>
      <c r="AFH297" s="63"/>
      <c r="AFI297" s="63"/>
      <c r="AFJ297" s="63"/>
      <c r="AFK297" s="63"/>
      <c r="AFL297" s="63"/>
      <c r="AFM297" s="63"/>
      <c r="AFN297" s="63"/>
      <c r="AFO297" s="63"/>
      <c r="AFP297" s="63"/>
      <c r="AFQ297" s="63"/>
      <c r="AFR297" s="63"/>
      <c r="AFS297" s="63"/>
      <c r="AFT297" s="63"/>
      <c r="AFU297" s="63"/>
      <c r="AFV297" s="63"/>
      <c r="AFW297" s="63"/>
      <c r="AFX297" s="63"/>
      <c r="AFY297" s="63"/>
      <c r="AFZ297" s="63"/>
      <c r="AGA297" s="63"/>
      <c r="AGB297" s="63"/>
      <c r="AGC297" s="63"/>
      <c r="AGD297" s="63"/>
      <c r="AGE297" s="63"/>
      <c r="AGF297" s="63"/>
      <c r="AGG297" s="63"/>
      <c r="AGH297" s="63"/>
      <c r="AGI297" s="63"/>
      <c r="AGJ297" s="63"/>
      <c r="AGK297" s="63"/>
      <c r="AGL297" s="63"/>
      <c r="AGM297" s="63"/>
      <c r="AGN297" s="63"/>
      <c r="AGO297" s="63"/>
      <c r="AGP297" s="63"/>
      <c r="AGQ297" s="63"/>
      <c r="AGR297" s="63"/>
      <c r="AGS297" s="63"/>
      <c r="AGT297" s="63"/>
      <c r="AGU297" s="63"/>
      <c r="AGV297" s="63"/>
      <c r="AGW297" s="63"/>
      <c r="AGX297" s="63"/>
      <c r="AGY297" s="63"/>
      <c r="AGZ297" s="63"/>
      <c r="AHA297" s="63"/>
      <c r="AHB297" s="63"/>
      <c r="AHC297" s="63"/>
      <c r="AHD297" s="63"/>
      <c r="AHE297" s="63"/>
      <c r="AHF297" s="63"/>
      <c r="AHG297" s="63"/>
      <c r="AHH297" s="63"/>
      <c r="AHI297" s="63"/>
      <c r="AHJ297" s="63"/>
      <c r="AHK297" s="63"/>
      <c r="AHL297" s="63"/>
      <c r="AHM297" s="63"/>
      <c r="AHN297" s="63"/>
      <c r="AHO297" s="63"/>
      <c r="AHP297" s="63"/>
      <c r="AHQ297" s="63"/>
      <c r="AHR297" s="63"/>
      <c r="AHS297" s="63"/>
      <c r="AHT297" s="63"/>
      <c r="AHU297" s="63"/>
      <c r="AHV297" s="63"/>
      <c r="AHW297" s="63"/>
      <c r="AHX297" s="63"/>
      <c r="AHY297" s="63"/>
      <c r="AHZ297" s="63"/>
      <c r="AIA297" s="63"/>
      <c r="AIB297" s="63"/>
      <c r="AIC297" s="63"/>
      <c r="AID297" s="63"/>
      <c r="AIE297" s="63"/>
      <c r="AIF297" s="63"/>
      <c r="AIG297" s="63"/>
      <c r="AIH297" s="63"/>
      <c r="AII297" s="63"/>
      <c r="AIJ297" s="63"/>
      <c r="AIK297" s="63"/>
      <c r="AIL297" s="63"/>
      <c r="AIM297" s="63"/>
      <c r="AIN297" s="63"/>
      <c r="AIO297" s="63"/>
      <c r="AIP297" s="63"/>
      <c r="AIQ297" s="63"/>
      <c r="AIR297" s="63"/>
      <c r="AIS297" s="63"/>
      <c r="AIT297" s="63"/>
      <c r="AIU297" s="63"/>
      <c r="AIV297" s="63"/>
      <c r="AIW297" s="63"/>
      <c r="AIX297" s="63"/>
      <c r="AIY297" s="63"/>
      <c r="AIZ297" s="63"/>
      <c r="AJA297" s="63"/>
      <c r="AJB297" s="63"/>
      <c r="AJC297" s="63"/>
      <c r="AJD297" s="63"/>
      <c r="AJE297" s="63"/>
      <c r="AJF297" s="63"/>
      <c r="AJG297" s="63"/>
      <c r="AJH297" s="63"/>
      <c r="AJI297" s="63"/>
      <c r="AJJ297" s="63"/>
      <c r="AJK297" s="63"/>
      <c r="AJL297" s="63"/>
      <c r="AJM297" s="63"/>
      <c r="AJN297" s="63"/>
      <c r="AJO297" s="63"/>
      <c r="AJP297" s="63"/>
      <c r="AJQ297" s="63"/>
      <c r="AJR297" s="63"/>
      <c r="AJS297" s="63"/>
      <c r="AJT297" s="63"/>
      <c r="AJU297" s="63"/>
      <c r="AJV297" s="63"/>
      <c r="AJW297" s="63"/>
      <c r="AJX297" s="63"/>
      <c r="AJY297" s="63"/>
      <c r="AJZ297" s="63"/>
      <c r="AKA297" s="63"/>
      <c r="AKB297" s="63"/>
      <c r="AKC297" s="63"/>
      <c r="AKD297" s="63"/>
      <c r="AKE297" s="63"/>
      <c r="AKF297" s="63"/>
      <c r="AKG297" s="63"/>
      <c r="AKH297" s="63"/>
      <c r="AKI297" s="63"/>
      <c r="AKJ297" s="63"/>
      <c r="AKK297" s="63"/>
      <c r="AKL297" s="63"/>
      <c r="AKM297" s="63"/>
      <c r="AKN297" s="63"/>
      <c r="AKO297" s="63"/>
      <c r="AKP297" s="63"/>
      <c r="AKQ297" s="63"/>
      <c r="AKR297" s="63"/>
      <c r="AKS297" s="63"/>
      <c r="AKT297" s="63"/>
      <c r="AKU297" s="63"/>
      <c r="AKV297" s="63"/>
      <c r="AKW297" s="63"/>
      <c r="AKX297" s="63"/>
      <c r="AKY297" s="63"/>
      <c r="AKZ297" s="63"/>
      <c r="ALA297" s="63"/>
      <c r="ALB297" s="63"/>
      <c r="ALC297" s="63"/>
      <c r="ALD297" s="63"/>
      <c r="ALE297" s="63"/>
      <c r="ALF297" s="63"/>
      <c r="ALG297" s="63"/>
      <c r="ALH297" s="63"/>
      <c r="ALI297" s="63"/>
      <c r="ALJ297" s="63"/>
      <c r="ALK297" s="63"/>
      <c r="ALL297" s="63"/>
      <c r="ALM297" s="63"/>
      <c r="ALN297" s="63"/>
      <c r="ALO297" s="63"/>
      <c r="ALP297" s="63"/>
      <c r="ALQ297" s="63"/>
      <c r="ALR297" s="63"/>
      <c r="ALS297" s="63"/>
      <c r="ALT297" s="63"/>
      <c r="ALU297" s="63"/>
      <c r="ALV297" s="63"/>
      <c r="ALW297" s="63"/>
      <c r="ALX297" s="63"/>
      <c r="ALY297" s="63"/>
      <c r="ALZ297" s="63"/>
      <c r="AMA297" s="63"/>
      <c r="AMB297" s="63"/>
      <c r="AMC297" s="63"/>
      <c r="AMD297" s="63"/>
      <c r="AME297" s="63"/>
      <c r="AMF297" s="63"/>
      <c r="AMG297" s="63"/>
      <c r="AMH297" s="63"/>
      <c r="AMI297" s="63"/>
    </row>
    <row r="298" spans="1:1023" s="71" customFormat="1">
      <c r="A298" s="80" t="s">
        <v>124</v>
      </c>
      <c r="B298" s="80">
        <v>2000</v>
      </c>
      <c r="C298" s="80" t="s">
        <v>215</v>
      </c>
      <c r="D298" s="80">
        <v>620</v>
      </c>
      <c r="E298" s="80" t="s">
        <v>216</v>
      </c>
      <c r="F298" s="63">
        <v>1358</v>
      </c>
      <c r="G298" s="69" t="s">
        <v>159</v>
      </c>
      <c r="H298" s="68">
        <v>35294</v>
      </c>
      <c r="I298" s="101">
        <v>1</v>
      </c>
      <c r="J298" s="63">
        <v>1</v>
      </c>
      <c r="K298" s="63">
        <v>1</v>
      </c>
      <c r="L298" s="63">
        <v>80</v>
      </c>
      <c r="M298" s="62">
        <v>18000</v>
      </c>
      <c r="N298" s="62">
        <v>70000</v>
      </c>
      <c r="O298" s="65">
        <v>2100000</v>
      </c>
      <c r="P298" s="64">
        <f t="shared" si="97"/>
        <v>0.85714285714285721</v>
      </c>
      <c r="Q298" s="75">
        <f t="shared" si="98"/>
        <v>3.3333333333333335</v>
      </c>
      <c r="R298" s="70">
        <v>0</v>
      </c>
      <c r="S298" s="70">
        <v>1</v>
      </c>
      <c r="T298" s="70">
        <v>1</v>
      </c>
      <c r="U298" s="70">
        <v>0</v>
      </c>
      <c r="V298" s="70">
        <v>0</v>
      </c>
      <c r="W298" s="70">
        <v>0</v>
      </c>
      <c r="X298" s="67">
        <f t="shared" si="99"/>
        <v>0.33333333333333331</v>
      </c>
      <c r="Y298" s="70">
        <v>1</v>
      </c>
      <c r="Z298" s="70">
        <v>0</v>
      </c>
      <c r="AA298" s="65" t="s">
        <v>69</v>
      </c>
      <c r="AB298" s="65" t="s">
        <v>69</v>
      </c>
      <c r="AC298" s="63">
        <v>0</v>
      </c>
      <c r="AD298" s="63">
        <v>1</v>
      </c>
      <c r="AE298" s="65">
        <v>1</v>
      </c>
      <c r="AF298" s="65" t="s">
        <v>33</v>
      </c>
      <c r="AG298" s="65" t="s">
        <v>33</v>
      </c>
      <c r="AH298" s="67">
        <f t="shared" si="100"/>
        <v>0.6</v>
      </c>
      <c r="AI298" s="67">
        <f t="shared" si="101"/>
        <v>0.46666666666666667</v>
      </c>
      <c r="AJ298" s="66">
        <v>183</v>
      </c>
      <c r="AK298" s="63">
        <v>1</v>
      </c>
      <c r="AL298" s="63">
        <v>1</v>
      </c>
      <c r="AM298" s="65" t="s">
        <v>33</v>
      </c>
      <c r="AN298" s="63">
        <v>0</v>
      </c>
      <c r="AO298" s="65" t="s">
        <v>33</v>
      </c>
      <c r="AP298" s="65" t="s">
        <v>33</v>
      </c>
      <c r="AQ298" s="65" t="s">
        <v>33</v>
      </c>
      <c r="AR298" s="65" t="s">
        <v>33</v>
      </c>
      <c r="AS298" s="65" t="s">
        <v>33</v>
      </c>
      <c r="AT298" s="65" t="s">
        <v>33</v>
      </c>
      <c r="AU298" s="65" t="s">
        <v>33</v>
      </c>
      <c r="AV298" s="65" t="s">
        <v>33</v>
      </c>
      <c r="AW298" s="65" t="s">
        <v>33</v>
      </c>
      <c r="AX298" s="65" t="s">
        <v>33</v>
      </c>
      <c r="AY298" s="65" t="s">
        <v>33</v>
      </c>
      <c r="AZ298" s="67">
        <f t="shared" si="102"/>
        <v>0.66666666666666663</v>
      </c>
      <c r="BA298" s="63">
        <v>1</v>
      </c>
      <c r="BB298" s="68">
        <v>36739</v>
      </c>
      <c r="BC298" s="69">
        <v>47</v>
      </c>
      <c r="BD298" s="69">
        <v>1</v>
      </c>
      <c r="BE298" s="68">
        <v>36739</v>
      </c>
      <c r="BF298" s="69">
        <v>47</v>
      </c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  <c r="FC298" s="63"/>
      <c r="FD298" s="63"/>
      <c r="FE298" s="63"/>
      <c r="FF298" s="63"/>
      <c r="FG298" s="63"/>
      <c r="FH298" s="63"/>
      <c r="FI298" s="63"/>
      <c r="FJ298" s="63"/>
      <c r="FK298" s="63"/>
      <c r="FL298" s="63"/>
      <c r="FM298" s="63"/>
      <c r="FN298" s="63"/>
      <c r="FO298" s="63"/>
      <c r="FP298" s="63"/>
      <c r="FQ298" s="63"/>
      <c r="FR298" s="63"/>
      <c r="FS298" s="63"/>
      <c r="FT298" s="63"/>
      <c r="FU298" s="63"/>
      <c r="FV298" s="63"/>
      <c r="FW298" s="63"/>
      <c r="FX298" s="63"/>
      <c r="FY298" s="63"/>
      <c r="FZ298" s="63"/>
      <c r="GA298" s="63"/>
      <c r="GB298" s="63"/>
      <c r="GC298" s="63"/>
      <c r="GD298" s="63"/>
      <c r="GE298" s="63"/>
      <c r="GF298" s="63"/>
      <c r="GG298" s="63"/>
      <c r="GH298" s="63"/>
      <c r="GI298" s="63"/>
      <c r="GJ298" s="63"/>
      <c r="GK298" s="63"/>
      <c r="GL298" s="63"/>
      <c r="GM298" s="63"/>
      <c r="GN298" s="63"/>
      <c r="GO298" s="63"/>
      <c r="GP298" s="63"/>
      <c r="GQ298" s="63"/>
      <c r="GR298" s="63"/>
      <c r="GS298" s="63"/>
      <c r="GT298" s="63"/>
      <c r="GU298" s="63"/>
      <c r="GV298" s="63"/>
      <c r="GW298" s="63"/>
      <c r="GX298" s="63"/>
      <c r="GY298" s="63"/>
      <c r="GZ298" s="63"/>
      <c r="HA298" s="63"/>
      <c r="HB298" s="63"/>
      <c r="HC298" s="63"/>
      <c r="HD298" s="63"/>
      <c r="HE298" s="63"/>
      <c r="HF298" s="63"/>
      <c r="HG298" s="63"/>
      <c r="HH298" s="63"/>
      <c r="HI298" s="63"/>
      <c r="HJ298" s="63"/>
      <c r="HK298" s="63"/>
      <c r="HL298" s="63"/>
      <c r="HM298" s="63"/>
      <c r="HN298" s="63"/>
      <c r="HO298" s="63"/>
      <c r="HP298" s="63"/>
      <c r="HQ298" s="63"/>
      <c r="HR298" s="63"/>
      <c r="HS298" s="63"/>
      <c r="HT298" s="63"/>
      <c r="HU298" s="63"/>
      <c r="HV298" s="63"/>
      <c r="HW298" s="63"/>
      <c r="HX298" s="63"/>
      <c r="HY298" s="63"/>
      <c r="HZ298" s="63"/>
      <c r="IA298" s="63"/>
      <c r="IB298" s="63"/>
      <c r="IC298" s="63"/>
      <c r="ID298" s="63"/>
      <c r="IE298" s="63"/>
      <c r="IF298" s="63"/>
      <c r="IG298" s="63"/>
      <c r="IH298" s="63"/>
      <c r="II298" s="63"/>
      <c r="IJ298" s="63"/>
      <c r="IK298" s="63"/>
      <c r="IL298" s="63"/>
      <c r="IM298" s="63"/>
      <c r="IN298" s="63"/>
      <c r="IO298" s="63"/>
      <c r="IP298" s="63"/>
      <c r="IQ298" s="63"/>
      <c r="IR298" s="63"/>
      <c r="IS298" s="63"/>
      <c r="IT298" s="63"/>
      <c r="IU298" s="63"/>
      <c r="IV298" s="63"/>
      <c r="IW298" s="63"/>
      <c r="IX298" s="63"/>
      <c r="IY298" s="63"/>
      <c r="IZ298" s="63"/>
      <c r="JA298" s="63"/>
      <c r="JB298" s="63"/>
      <c r="JC298" s="63"/>
      <c r="JD298" s="63"/>
      <c r="JE298" s="63"/>
      <c r="JF298" s="63"/>
      <c r="JG298" s="63"/>
      <c r="JH298" s="63"/>
      <c r="JI298" s="63"/>
      <c r="JJ298" s="63"/>
      <c r="JK298" s="63"/>
      <c r="JL298" s="63"/>
      <c r="JM298" s="63"/>
      <c r="JN298" s="63"/>
      <c r="JO298" s="63"/>
      <c r="JP298" s="63"/>
      <c r="JQ298" s="63"/>
      <c r="JR298" s="63"/>
      <c r="JS298" s="63"/>
      <c r="JT298" s="63"/>
      <c r="JU298" s="63"/>
      <c r="JV298" s="63"/>
      <c r="JW298" s="63"/>
      <c r="JX298" s="63"/>
      <c r="JY298" s="63"/>
      <c r="JZ298" s="63"/>
      <c r="KA298" s="63"/>
      <c r="KB298" s="63"/>
      <c r="KC298" s="63"/>
      <c r="KD298" s="63"/>
      <c r="KE298" s="63"/>
      <c r="KF298" s="63"/>
      <c r="KG298" s="63"/>
      <c r="KH298" s="63"/>
      <c r="KI298" s="63"/>
      <c r="KJ298" s="63"/>
      <c r="KK298" s="63"/>
      <c r="KL298" s="63"/>
      <c r="KM298" s="63"/>
      <c r="KN298" s="63"/>
      <c r="KO298" s="63"/>
      <c r="KP298" s="63"/>
      <c r="KQ298" s="63"/>
      <c r="KR298" s="63"/>
      <c r="KS298" s="63"/>
      <c r="KT298" s="63"/>
      <c r="KU298" s="63"/>
      <c r="KV298" s="63"/>
      <c r="KW298" s="63"/>
      <c r="KX298" s="63"/>
      <c r="KY298" s="63"/>
      <c r="KZ298" s="63"/>
      <c r="LA298" s="63"/>
      <c r="LB298" s="63"/>
      <c r="LC298" s="63"/>
      <c r="LD298" s="63"/>
      <c r="LE298" s="63"/>
      <c r="LF298" s="63"/>
      <c r="LG298" s="63"/>
      <c r="LH298" s="63"/>
      <c r="LI298" s="63"/>
      <c r="LJ298" s="63"/>
      <c r="LK298" s="63"/>
      <c r="LL298" s="63"/>
      <c r="LM298" s="63"/>
      <c r="LN298" s="63"/>
      <c r="LO298" s="63"/>
      <c r="LP298" s="63"/>
      <c r="LQ298" s="63"/>
      <c r="LR298" s="63"/>
      <c r="LS298" s="63"/>
      <c r="LT298" s="63"/>
      <c r="LU298" s="63"/>
      <c r="LV298" s="63"/>
      <c r="LW298" s="63"/>
      <c r="LX298" s="63"/>
      <c r="LY298" s="63"/>
      <c r="LZ298" s="63"/>
      <c r="MA298" s="63"/>
      <c r="MB298" s="63"/>
      <c r="MC298" s="63"/>
      <c r="MD298" s="63"/>
      <c r="ME298" s="63"/>
      <c r="MF298" s="63"/>
      <c r="MG298" s="63"/>
      <c r="MH298" s="63"/>
      <c r="MI298" s="63"/>
      <c r="MJ298" s="63"/>
      <c r="MK298" s="63"/>
      <c r="ML298" s="63"/>
      <c r="MM298" s="63"/>
      <c r="MN298" s="63"/>
      <c r="MO298" s="63"/>
      <c r="MP298" s="63"/>
      <c r="MQ298" s="63"/>
      <c r="MR298" s="63"/>
      <c r="MS298" s="63"/>
      <c r="MT298" s="63"/>
      <c r="MU298" s="63"/>
      <c r="MV298" s="63"/>
      <c r="MW298" s="63"/>
      <c r="MX298" s="63"/>
      <c r="MY298" s="63"/>
      <c r="MZ298" s="63"/>
      <c r="NA298" s="63"/>
      <c r="NB298" s="63"/>
      <c r="NC298" s="63"/>
      <c r="ND298" s="63"/>
      <c r="NE298" s="63"/>
      <c r="NF298" s="63"/>
      <c r="NG298" s="63"/>
      <c r="NH298" s="63"/>
      <c r="NI298" s="63"/>
      <c r="NJ298" s="63"/>
      <c r="NK298" s="63"/>
      <c r="NL298" s="63"/>
      <c r="NM298" s="63"/>
      <c r="NN298" s="63"/>
      <c r="NO298" s="63"/>
      <c r="NP298" s="63"/>
      <c r="NQ298" s="63"/>
      <c r="NR298" s="63"/>
      <c r="NS298" s="63"/>
      <c r="NT298" s="63"/>
      <c r="NU298" s="63"/>
      <c r="NV298" s="63"/>
      <c r="NW298" s="63"/>
      <c r="NX298" s="63"/>
      <c r="NY298" s="63"/>
      <c r="NZ298" s="63"/>
      <c r="OA298" s="63"/>
      <c r="OB298" s="63"/>
      <c r="OC298" s="63"/>
      <c r="OD298" s="63"/>
      <c r="OE298" s="63"/>
      <c r="OF298" s="63"/>
      <c r="OG298" s="63"/>
      <c r="OH298" s="63"/>
      <c r="OI298" s="63"/>
      <c r="OJ298" s="63"/>
      <c r="OK298" s="63"/>
      <c r="OL298" s="63"/>
      <c r="OM298" s="63"/>
      <c r="ON298" s="63"/>
      <c r="OO298" s="63"/>
      <c r="OP298" s="63"/>
      <c r="OQ298" s="63"/>
      <c r="OR298" s="63"/>
      <c r="OS298" s="63"/>
      <c r="OT298" s="63"/>
      <c r="OU298" s="63"/>
      <c r="OV298" s="63"/>
      <c r="OW298" s="63"/>
      <c r="OX298" s="63"/>
      <c r="OY298" s="63"/>
      <c r="OZ298" s="63"/>
      <c r="PA298" s="63"/>
      <c r="PB298" s="63"/>
      <c r="PC298" s="63"/>
      <c r="PD298" s="63"/>
      <c r="PE298" s="63"/>
      <c r="PF298" s="63"/>
      <c r="PG298" s="63"/>
      <c r="PH298" s="63"/>
      <c r="PI298" s="63"/>
      <c r="PJ298" s="63"/>
      <c r="PK298" s="63"/>
      <c r="PL298" s="63"/>
      <c r="PM298" s="63"/>
      <c r="PN298" s="63"/>
      <c r="PO298" s="63"/>
      <c r="PP298" s="63"/>
      <c r="PQ298" s="63"/>
      <c r="PR298" s="63"/>
      <c r="PS298" s="63"/>
      <c r="PT298" s="63"/>
      <c r="PU298" s="63"/>
      <c r="PV298" s="63"/>
      <c r="PW298" s="63"/>
      <c r="PX298" s="63"/>
      <c r="PY298" s="63"/>
      <c r="PZ298" s="63"/>
      <c r="QA298" s="63"/>
      <c r="QB298" s="63"/>
      <c r="QC298" s="63"/>
      <c r="QD298" s="63"/>
      <c r="QE298" s="63"/>
      <c r="QF298" s="63"/>
      <c r="QG298" s="63"/>
      <c r="QH298" s="63"/>
      <c r="QI298" s="63"/>
      <c r="QJ298" s="63"/>
      <c r="QK298" s="63"/>
      <c r="QL298" s="63"/>
      <c r="QM298" s="63"/>
      <c r="QN298" s="63"/>
      <c r="QO298" s="63"/>
      <c r="QP298" s="63"/>
      <c r="QQ298" s="63"/>
      <c r="QR298" s="63"/>
      <c r="QS298" s="63"/>
      <c r="QT298" s="63"/>
      <c r="QU298" s="63"/>
      <c r="QV298" s="63"/>
      <c r="QW298" s="63"/>
      <c r="QX298" s="63"/>
      <c r="QY298" s="63"/>
      <c r="QZ298" s="63"/>
      <c r="RA298" s="63"/>
      <c r="RB298" s="63"/>
      <c r="RC298" s="63"/>
      <c r="RD298" s="63"/>
      <c r="RE298" s="63"/>
      <c r="RF298" s="63"/>
      <c r="RG298" s="63"/>
      <c r="RH298" s="63"/>
      <c r="RI298" s="63"/>
      <c r="RJ298" s="63"/>
      <c r="RK298" s="63"/>
      <c r="RL298" s="63"/>
      <c r="RM298" s="63"/>
      <c r="RN298" s="63"/>
      <c r="RO298" s="63"/>
      <c r="RP298" s="63"/>
      <c r="RQ298" s="63"/>
      <c r="RR298" s="63"/>
      <c r="RS298" s="63"/>
      <c r="RT298" s="63"/>
      <c r="RU298" s="63"/>
      <c r="RV298" s="63"/>
      <c r="RW298" s="63"/>
      <c r="RX298" s="63"/>
      <c r="RY298" s="63"/>
      <c r="RZ298" s="63"/>
      <c r="SA298" s="63"/>
      <c r="SB298" s="63"/>
      <c r="SC298" s="63"/>
      <c r="SD298" s="63"/>
      <c r="SE298" s="63"/>
      <c r="SF298" s="63"/>
      <c r="SG298" s="63"/>
      <c r="SH298" s="63"/>
      <c r="SI298" s="63"/>
      <c r="SJ298" s="63"/>
      <c r="SK298" s="63"/>
      <c r="SL298" s="63"/>
      <c r="SM298" s="63"/>
      <c r="SN298" s="63"/>
      <c r="SO298" s="63"/>
      <c r="SP298" s="63"/>
      <c r="SQ298" s="63"/>
      <c r="SR298" s="63"/>
      <c r="SS298" s="63"/>
      <c r="ST298" s="63"/>
      <c r="SU298" s="63"/>
      <c r="SV298" s="63"/>
      <c r="SW298" s="63"/>
      <c r="SX298" s="63"/>
      <c r="SY298" s="63"/>
      <c r="SZ298" s="63"/>
      <c r="TA298" s="63"/>
      <c r="TB298" s="63"/>
      <c r="TC298" s="63"/>
      <c r="TD298" s="63"/>
      <c r="TE298" s="63"/>
      <c r="TF298" s="63"/>
      <c r="TG298" s="63"/>
      <c r="TH298" s="63"/>
      <c r="TI298" s="63"/>
      <c r="TJ298" s="63"/>
      <c r="TK298" s="63"/>
      <c r="TL298" s="63"/>
      <c r="TM298" s="63"/>
      <c r="TN298" s="63"/>
      <c r="TO298" s="63"/>
      <c r="TP298" s="63"/>
      <c r="TQ298" s="63"/>
      <c r="TR298" s="63"/>
      <c r="TS298" s="63"/>
      <c r="TT298" s="63"/>
      <c r="TU298" s="63"/>
      <c r="TV298" s="63"/>
      <c r="TW298" s="63"/>
      <c r="TX298" s="63"/>
      <c r="TY298" s="63"/>
      <c r="TZ298" s="63"/>
      <c r="UA298" s="63"/>
      <c r="UB298" s="63"/>
      <c r="UC298" s="63"/>
      <c r="UD298" s="63"/>
      <c r="UE298" s="63"/>
      <c r="UF298" s="63"/>
      <c r="UG298" s="63"/>
      <c r="UH298" s="63"/>
      <c r="UI298" s="63"/>
      <c r="UJ298" s="63"/>
      <c r="UK298" s="63"/>
      <c r="UL298" s="63"/>
      <c r="UM298" s="63"/>
      <c r="UN298" s="63"/>
      <c r="UO298" s="63"/>
      <c r="UP298" s="63"/>
      <c r="UQ298" s="63"/>
      <c r="UR298" s="63"/>
      <c r="US298" s="63"/>
      <c r="UT298" s="63"/>
      <c r="UU298" s="63"/>
      <c r="UV298" s="63"/>
      <c r="UW298" s="63"/>
      <c r="UX298" s="63"/>
      <c r="UY298" s="63"/>
      <c r="UZ298" s="63"/>
      <c r="VA298" s="63"/>
      <c r="VB298" s="63"/>
      <c r="VC298" s="63"/>
      <c r="VD298" s="63"/>
      <c r="VE298" s="63"/>
      <c r="VF298" s="63"/>
      <c r="VG298" s="63"/>
      <c r="VH298" s="63"/>
      <c r="VI298" s="63"/>
      <c r="VJ298" s="63"/>
      <c r="VK298" s="63"/>
      <c r="VL298" s="63"/>
      <c r="VM298" s="63"/>
      <c r="VN298" s="63"/>
      <c r="VO298" s="63"/>
      <c r="VP298" s="63"/>
      <c r="VQ298" s="63"/>
      <c r="VR298" s="63"/>
      <c r="VS298" s="63"/>
      <c r="VT298" s="63"/>
      <c r="VU298" s="63"/>
      <c r="VV298" s="63"/>
      <c r="VW298" s="63"/>
      <c r="VX298" s="63"/>
      <c r="VY298" s="63"/>
      <c r="VZ298" s="63"/>
      <c r="WA298" s="63"/>
      <c r="WB298" s="63"/>
      <c r="WC298" s="63"/>
      <c r="WD298" s="63"/>
      <c r="WE298" s="63"/>
      <c r="WF298" s="63"/>
      <c r="WG298" s="63"/>
      <c r="WH298" s="63"/>
      <c r="WI298" s="63"/>
      <c r="WJ298" s="63"/>
      <c r="WK298" s="63"/>
      <c r="WL298" s="63"/>
      <c r="WM298" s="63"/>
      <c r="WN298" s="63"/>
      <c r="WO298" s="63"/>
      <c r="WP298" s="63"/>
      <c r="WQ298" s="63"/>
      <c r="WR298" s="63"/>
      <c r="WS298" s="63"/>
      <c r="WT298" s="63"/>
      <c r="WU298" s="63"/>
      <c r="WV298" s="63"/>
      <c r="WW298" s="63"/>
      <c r="WX298" s="63"/>
      <c r="WY298" s="63"/>
      <c r="WZ298" s="63"/>
      <c r="XA298" s="63"/>
      <c r="XB298" s="63"/>
      <c r="XC298" s="63"/>
      <c r="XD298" s="63"/>
      <c r="XE298" s="63"/>
      <c r="XF298" s="63"/>
      <c r="XG298" s="63"/>
      <c r="XH298" s="63"/>
      <c r="XI298" s="63"/>
      <c r="XJ298" s="63"/>
      <c r="XK298" s="63"/>
      <c r="XL298" s="63"/>
      <c r="XM298" s="63"/>
      <c r="XN298" s="63"/>
      <c r="XO298" s="63"/>
      <c r="XP298" s="63"/>
      <c r="XQ298" s="63"/>
      <c r="XR298" s="63"/>
      <c r="XS298" s="63"/>
      <c r="XT298" s="63"/>
      <c r="XU298" s="63"/>
      <c r="XV298" s="63"/>
      <c r="XW298" s="63"/>
      <c r="XX298" s="63"/>
      <c r="XY298" s="63"/>
      <c r="XZ298" s="63"/>
      <c r="YA298" s="63"/>
      <c r="YB298" s="63"/>
      <c r="YC298" s="63"/>
      <c r="YD298" s="63"/>
      <c r="YE298" s="63"/>
      <c r="YF298" s="63"/>
      <c r="YG298" s="63"/>
      <c r="YH298" s="63"/>
      <c r="YI298" s="63"/>
      <c r="YJ298" s="63"/>
      <c r="YK298" s="63"/>
      <c r="YL298" s="63"/>
      <c r="YM298" s="63"/>
      <c r="YN298" s="63"/>
      <c r="YO298" s="63"/>
      <c r="YP298" s="63"/>
      <c r="YQ298" s="63"/>
      <c r="YR298" s="63"/>
      <c r="YS298" s="63"/>
      <c r="YT298" s="63"/>
      <c r="YU298" s="63"/>
      <c r="YV298" s="63"/>
      <c r="YW298" s="63"/>
      <c r="YX298" s="63"/>
      <c r="YY298" s="63"/>
      <c r="YZ298" s="63"/>
      <c r="ZA298" s="63"/>
      <c r="ZB298" s="63"/>
      <c r="ZC298" s="63"/>
      <c r="ZD298" s="63"/>
      <c r="ZE298" s="63"/>
      <c r="ZF298" s="63"/>
      <c r="ZG298" s="63"/>
      <c r="ZH298" s="63"/>
      <c r="ZI298" s="63"/>
      <c r="ZJ298" s="63"/>
      <c r="ZK298" s="63"/>
      <c r="ZL298" s="63"/>
      <c r="ZM298" s="63"/>
      <c r="ZN298" s="63"/>
      <c r="ZO298" s="63"/>
      <c r="ZP298" s="63"/>
      <c r="ZQ298" s="63"/>
      <c r="ZR298" s="63"/>
      <c r="ZS298" s="63"/>
      <c r="ZT298" s="63"/>
      <c r="ZU298" s="63"/>
      <c r="ZV298" s="63"/>
      <c r="ZW298" s="63"/>
      <c r="ZX298" s="63"/>
      <c r="ZY298" s="63"/>
      <c r="ZZ298" s="63"/>
      <c r="AAA298" s="63"/>
      <c r="AAB298" s="63"/>
      <c r="AAC298" s="63"/>
      <c r="AAD298" s="63"/>
      <c r="AAE298" s="63"/>
      <c r="AAF298" s="63"/>
      <c r="AAG298" s="63"/>
      <c r="AAH298" s="63"/>
      <c r="AAI298" s="63"/>
      <c r="AAJ298" s="63"/>
      <c r="AAK298" s="63"/>
      <c r="AAL298" s="63"/>
      <c r="AAM298" s="63"/>
      <c r="AAN298" s="63"/>
      <c r="AAO298" s="63"/>
      <c r="AAP298" s="63"/>
      <c r="AAQ298" s="63"/>
      <c r="AAR298" s="63"/>
      <c r="AAS298" s="63"/>
      <c r="AAT298" s="63"/>
      <c r="AAU298" s="63"/>
      <c r="AAV298" s="63"/>
      <c r="AAW298" s="63"/>
      <c r="AAX298" s="63"/>
      <c r="AAY298" s="63"/>
      <c r="AAZ298" s="63"/>
      <c r="ABA298" s="63"/>
      <c r="ABB298" s="63"/>
      <c r="ABC298" s="63"/>
      <c r="ABD298" s="63"/>
      <c r="ABE298" s="63"/>
      <c r="ABF298" s="63"/>
      <c r="ABG298" s="63"/>
      <c r="ABH298" s="63"/>
      <c r="ABI298" s="63"/>
      <c r="ABJ298" s="63"/>
      <c r="ABK298" s="63"/>
      <c r="ABL298" s="63"/>
      <c r="ABM298" s="63"/>
      <c r="ABN298" s="63"/>
      <c r="ABO298" s="63"/>
      <c r="ABP298" s="63"/>
      <c r="ABQ298" s="63"/>
      <c r="ABR298" s="63"/>
      <c r="ABS298" s="63"/>
      <c r="ABT298" s="63"/>
      <c r="ABU298" s="63"/>
      <c r="ABV298" s="63"/>
      <c r="ABW298" s="63"/>
      <c r="ABX298" s="63"/>
      <c r="ABY298" s="63"/>
      <c r="ABZ298" s="63"/>
      <c r="ACA298" s="63"/>
      <c r="ACB298" s="63"/>
      <c r="ACC298" s="63"/>
      <c r="ACD298" s="63"/>
      <c r="ACE298" s="63"/>
      <c r="ACF298" s="63"/>
      <c r="ACG298" s="63"/>
      <c r="ACH298" s="63"/>
      <c r="ACI298" s="63"/>
      <c r="ACJ298" s="63"/>
      <c r="ACK298" s="63"/>
      <c r="ACL298" s="63"/>
      <c r="ACM298" s="63"/>
      <c r="ACN298" s="63"/>
      <c r="ACO298" s="63"/>
      <c r="ACP298" s="63"/>
      <c r="ACQ298" s="63"/>
      <c r="ACR298" s="63"/>
      <c r="ACS298" s="63"/>
      <c r="ACT298" s="63"/>
      <c r="ACU298" s="63"/>
      <c r="ACV298" s="63"/>
      <c r="ACW298" s="63"/>
      <c r="ACX298" s="63"/>
      <c r="ACY298" s="63"/>
      <c r="ACZ298" s="63"/>
      <c r="ADA298" s="63"/>
      <c r="ADB298" s="63"/>
      <c r="ADC298" s="63"/>
      <c r="ADD298" s="63"/>
      <c r="ADE298" s="63"/>
      <c r="ADF298" s="63"/>
      <c r="ADG298" s="63"/>
      <c r="ADH298" s="63"/>
      <c r="ADI298" s="63"/>
      <c r="ADJ298" s="63"/>
      <c r="ADK298" s="63"/>
      <c r="ADL298" s="63"/>
      <c r="ADM298" s="63"/>
      <c r="ADN298" s="63"/>
      <c r="ADO298" s="63"/>
      <c r="ADP298" s="63"/>
      <c r="ADQ298" s="63"/>
      <c r="ADR298" s="63"/>
      <c r="ADS298" s="63"/>
      <c r="ADT298" s="63"/>
      <c r="ADU298" s="63"/>
      <c r="ADV298" s="63"/>
      <c r="ADW298" s="63"/>
      <c r="ADX298" s="63"/>
      <c r="ADY298" s="63"/>
      <c r="ADZ298" s="63"/>
      <c r="AEA298" s="63"/>
      <c r="AEB298" s="63"/>
      <c r="AEC298" s="63"/>
      <c r="AED298" s="63"/>
      <c r="AEE298" s="63"/>
      <c r="AEF298" s="63"/>
      <c r="AEG298" s="63"/>
      <c r="AEH298" s="63"/>
      <c r="AEI298" s="63"/>
      <c r="AEJ298" s="63"/>
      <c r="AEK298" s="63"/>
      <c r="AEL298" s="63"/>
      <c r="AEM298" s="63"/>
      <c r="AEN298" s="63"/>
      <c r="AEO298" s="63"/>
      <c r="AEP298" s="63"/>
      <c r="AEQ298" s="63"/>
      <c r="AER298" s="63"/>
      <c r="AES298" s="63"/>
      <c r="AET298" s="63"/>
      <c r="AEU298" s="63"/>
      <c r="AEV298" s="63"/>
      <c r="AEW298" s="63"/>
      <c r="AEX298" s="63"/>
      <c r="AEY298" s="63"/>
      <c r="AEZ298" s="63"/>
      <c r="AFA298" s="63"/>
      <c r="AFB298" s="63"/>
      <c r="AFC298" s="63"/>
      <c r="AFD298" s="63"/>
      <c r="AFE298" s="63"/>
      <c r="AFF298" s="63"/>
      <c r="AFG298" s="63"/>
      <c r="AFH298" s="63"/>
      <c r="AFI298" s="63"/>
      <c r="AFJ298" s="63"/>
      <c r="AFK298" s="63"/>
      <c r="AFL298" s="63"/>
      <c r="AFM298" s="63"/>
      <c r="AFN298" s="63"/>
      <c r="AFO298" s="63"/>
      <c r="AFP298" s="63"/>
      <c r="AFQ298" s="63"/>
      <c r="AFR298" s="63"/>
      <c r="AFS298" s="63"/>
      <c r="AFT298" s="63"/>
      <c r="AFU298" s="63"/>
      <c r="AFV298" s="63"/>
      <c r="AFW298" s="63"/>
      <c r="AFX298" s="63"/>
      <c r="AFY298" s="63"/>
      <c r="AFZ298" s="63"/>
      <c r="AGA298" s="63"/>
      <c r="AGB298" s="63"/>
      <c r="AGC298" s="63"/>
      <c r="AGD298" s="63"/>
      <c r="AGE298" s="63"/>
      <c r="AGF298" s="63"/>
      <c r="AGG298" s="63"/>
      <c r="AGH298" s="63"/>
      <c r="AGI298" s="63"/>
      <c r="AGJ298" s="63"/>
      <c r="AGK298" s="63"/>
      <c r="AGL298" s="63"/>
      <c r="AGM298" s="63"/>
      <c r="AGN298" s="63"/>
      <c r="AGO298" s="63"/>
      <c r="AGP298" s="63"/>
      <c r="AGQ298" s="63"/>
      <c r="AGR298" s="63"/>
      <c r="AGS298" s="63"/>
      <c r="AGT298" s="63"/>
      <c r="AGU298" s="63"/>
      <c r="AGV298" s="63"/>
      <c r="AGW298" s="63"/>
      <c r="AGX298" s="63"/>
      <c r="AGY298" s="63"/>
      <c r="AGZ298" s="63"/>
      <c r="AHA298" s="63"/>
      <c r="AHB298" s="63"/>
      <c r="AHC298" s="63"/>
      <c r="AHD298" s="63"/>
      <c r="AHE298" s="63"/>
      <c r="AHF298" s="63"/>
      <c r="AHG298" s="63"/>
      <c r="AHH298" s="63"/>
      <c r="AHI298" s="63"/>
      <c r="AHJ298" s="63"/>
      <c r="AHK298" s="63"/>
      <c r="AHL298" s="63"/>
      <c r="AHM298" s="63"/>
      <c r="AHN298" s="63"/>
      <c r="AHO298" s="63"/>
      <c r="AHP298" s="63"/>
      <c r="AHQ298" s="63"/>
      <c r="AHR298" s="63"/>
      <c r="AHS298" s="63"/>
      <c r="AHT298" s="63"/>
      <c r="AHU298" s="63"/>
      <c r="AHV298" s="63"/>
      <c r="AHW298" s="63"/>
      <c r="AHX298" s="63"/>
      <c r="AHY298" s="63"/>
      <c r="AHZ298" s="63"/>
      <c r="AIA298" s="63"/>
      <c r="AIB298" s="63"/>
      <c r="AIC298" s="63"/>
      <c r="AID298" s="63"/>
      <c r="AIE298" s="63"/>
      <c r="AIF298" s="63"/>
      <c r="AIG298" s="63"/>
      <c r="AIH298" s="63"/>
      <c r="AII298" s="63"/>
      <c r="AIJ298" s="63"/>
      <c r="AIK298" s="63"/>
      <c r="AIL298" s="63"/>
      <c r="AIM298" s="63"/>
      <c r="AIN298" s="63"/>
      <c r="AIO298" s="63"/>
      <c r="AIP298" s="63"/>
      <c r="AIQ298" s="63"/>
      <c r="AIR298" s="63"/>
      <c r="AIS298" s="63"/>
      <c r="AIT298" s="63"/>
      <c r="AIU298" s="63"/>
      <c r="AIV298" s="63"/>
      <c r="AIW298" s="63"/>
      <c r="AIX298" s="63"/>
      <c r="AIY298" s="63"/>
      <c r="AIZ298" s="63"/>
      <c r="AJA298" s="63"/>
      <c r="AJB298" s="63"/>
      <c r="AJC298" s="63"/>
      <c r="AJD298" s="63"/>
      <c r="AJE298" s="63"/>
      <c r="AJF298" s="63"/>
      <c r="AJG298" s="63"/>
      <c r="AJH298" s="63"/>
      <c r="AJI298" s="63"/>
      <c r="AJJ298" s="63"/>
      <c r="AJK298" s="63"/>
      <c r="AJL298" s="63"/>
      <c r="AJM298" s="63"/>
      <c r="AJN298" s="63"/>
      <c r="AJO298" s="63"/>
      <c r="AJP298" s="63"/>
      <c r="AJQ298" s="63"/>
      <c r="AJR298" s="63"/>
      <c r="AJS298" s="63"/>
      <c r="AJT298" s="63"/>
      <c r="AJU298" s="63"/>
      <c r="AJV298" s="63"/>
      <c r="AJW298" s="63"/>
      <c r="AJX298" s="63"/>
      <c r="AJY298" s="63"/>
      <c r="AJZ298" s="63"/>
      <c r="AKA298" s="63"/>
      <c r="AKB298" s="63"/>
      <c r="AKC298" s="63"/>
      <c r="AKD298" s="63"/>
      <c r="AKE298" s="63"/>
      <c r="AKF298" s="63"/>
      <c r="AKG298" s="63"/>
      <c r="AKH298" s="63"/>
      <c r="AKI298" s="63"/>
      <c r="AKJ298" s="63"/>
      <c r="AKK298" s="63"/>
      <c r="AKL298" s="63"/>
      <c r="AKM298" s="63"/>
      <c r="AKN298" s="63"/>
      <c r="AKO298" s="63"/>
      <c r="AKP298" s="63"/>
      <c r="AKQ298" s="63"/>
      <c r="AKR298" s="63"/>
      <c r="AKS298" s="63"/>
      <c r="AKT298" s="63"/>
      <c r="AKU298" s="63"/>
      <c r="AKV298" s="63"/>
      <c r="AKW298" s="63"/>
      <c r="AKX298" s="63"/>
      <c r="AKY298" s="63"/>
      <c r="AKZ298" s="63"/>
      <c r="ALA298" s="63"/>
      <c r="ALB298" s="63"/>
      <c r="ALC298" s="63"/>
      <c r="ALD298" s="63"/>
      <c r="ALE298" s="63"/>
      <c r="ALF298" s="63"/>
      <c r="ALG298" s="63"/>
      <c r="ALH298" s="63"/>
      <c r="ALI298" s="63"/>
      <c r="ALJ298" s="63"/>
      <c r="ALK298" s="63"/>
      <c r="ALL298" s="63"/>
      <c r="ALM298" s="63"/>
      <c r="ALN298" s="63"/>
      <c r="ALO298" s="63"/>
      <c r="ALP298" s="63"/>
      <c r="ALQ298" s="63"/>
      <c r="ALR298" s="63"/>
      <c r="ALS298" s="63"/>
      <c r="ALT298" s="63"/>
      <c r="ALU298" s="63"/>
      <c r="ALV298" s="63"/>
      <c r="ALW298" s="63"/>
      <c r="ALX298" s="63"/>
      <c r="ALY298" s="63"/>
      <c r="ALZ298" s="63"/>
      <c r="AMA298" s="63"/>
      <c r="AMB298" s="63"/>
      <c r="AMC298" s="63"/>
      <c r="AMD298" s="63"/>
      <c r="AME298" s="63"/>
      <c r="AMF298" s="63"/>
      <c r="AMG298" s="63"/>
      <c r="AMH298" s="63"/>
      <c r="AMI298" s="63"/>
    </row>
    <row r="299" spans="1:1023" s="71" customFormat="1">
      <c r="A299" s="80" t="s">
        <v>125</v>
      </c>
      <c r="B299" s="80">
        <v>2003</v>
      </c>
      <c r="C299" s="80" t="s">
        <v>215</v>
      </c>
      <c r="D299" s="80">
        <v>620</v>
      </c>
      <c r="E299" s="80" t="s">
        <v>216</v>
      </c>
      <c r="F299" s="63" t="s">
        <v>217</v>
      </c>
      <c r="G299" s="68">
        <v>36739</v>
      </c>
      <c r="H299" s="68">
        <v>37851</v>
      </c>
      <c r="I299" s="101">
        <v>1</v>
      </c>
      <c r="J299" s="63">
        <v>1</v>
      </c>
      <c r="K299" s="63">
        <v>4</v>
      </c>
      <c r="L299" s="63">
        <v>37</v>
      </c>
      <c r="M299" s="62">
        <v>5000</v>
      </c>
      <c r="N299" s="65">
        <v>15000</v>
      </c>
      <c r="O299" s="65">
        <v>2700000</v>
      </c>
      <c r="P299" s="64">
        <f t="shared" si="76"/>
        <v>0.1851851851851852</v>
      </c>
      <c r="Q299" s="75">
        <f t="shared" si="93"/>
        <v>0.55555555555555558</v>
      </c>
      <c r="R299" s="70">
        <v>1</v>
      </c>
      <c r="S299" s="70">
        <v>1</v>
      </c>
      <c r="T299" s="70">
        <v>-1</v>
      </c>
      <c r="U299" s="70">
        <v>0</v>
      </c>
      <c r="V299" s="70">
        <v>1</v>
      </c>
      <c r="W299" s="70">
        <v>0</v>
      </c>
      <c r="X299" s="67">
        <f t="shared" si="90"/>
        <v>0.33333333333333331</v>
      </c>
      <c r="Y299" s="65">
        <v>-1</v>
      </c>
      <c r="Z299" s="65">
        <v>0</v>
      </c>
      <c r="AA299" s="65" t="s">
        <v>69</v>
      </c>
      <c r="AB299" s="65" t="s">
        <v>69</v>
      </c>
      <c r="AC299" s="65">
        <v>0</v>
      </c>
      <c r="AD299" s="63">
        <v>0</v>
      </c>
      <c r="AE299" s="65">
        <v>0</v>
      </c>
      <c r="AF299" s="63">
        <v>0</v>
      </c>
      <c r="AG299" s="65" t="s">
        <v>33</v>
      </c>
      <c r="AH299" s="67">
        <f t="shared" si="91"/>
        <v>-0.16666666666666666</v>
      </c>
      <c r="AI299" s="67">
        <f t="shared" si="92"/>
        <v>8.3333333333333329E-2</v>
      </c>
      <c r="AJ299" s="66">
        <v>131</v>
      </c>
      <c r="AK299" s="63">
        <v>-1</v>
      </c>
      <c r="AL299" s="65">
        <v>-1</v>
      </c>
      <c r="AM299" s="65" t="s">
        <v>33</v>
      </c>
      <c r="AN299" s="70">
        <v>-1</v>
      </c>
      <c r="AO299" s="65" t="s">
        <v>33</v>
      </c>
      <c r="AP299" s="65" t="s">
        <v>33</v>
      </c>
      <c r="AQ299" s="65" t="s">
        <v>33</v>
      </c>
      <c r="AR299" s="63" t="s">
        <v>33</v>
      </c>
      <c r="AS299" s="65" t="s">
        <v>33</v>
      </c>
      <c r="AT299" s="65" t="s">
        <v>33</v>
      </c>
      <c r="AU299" s="65" t="s">
        <v>33</v>
      </c>
      <c r="AV299" s="65" t="s">
        <v>33</v>
      </c>
      <c r="AW299" s="65" t="s">
        <v>33</v>
      </c>
      <c r="AX299" s="65" t="s">
        <v>33</v>
      </c>
      <c r="AY299" s="65" t="s">
        <v>33</v>
      </c>
      <c r="AZ299" s="67">
        <f t="shared" si="96"/>
        <v>-1</v>
      </c>
      <c r="BA299" s="63">
        <v>0</v>
      </c>
      <c r="BB299" s="65" t="s">
        <v>33</v>
      </c>
      <c r="BC299" s="63">
        <v>4</v>
      </c>
      <c r="BD299" s="63">
        <v>0</v>
      </c>
      <c r="BE299" s="65" t="s">
        <v>33</v>
      </c>
      <c r="BF299" s="63">
        <v>4</v>
      </c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  <c r="FC299" s="63"/>
      <c r="FD299" s="63"/>
      <c r="FE299" s="63"/>
      <c r="FF299" s="63"/>
      <c r="FG299" s="63"/>
      <c r="FH299" s="63"/>
      <c r="FI299" s="63"/>
      <c r="FJ299" s="63"/>
      <c r="FK299" s="63"/>
      <c r="FL299" s="63"/>
      <c r="FM299" s="63"/>
      <c r="FN299" s="63"/>
      <c r="FO299" s="63"/>
      <c r="FP299" s="63"/>
      <c r="FQ299" s="63"/>
      <c r="FR299" s="63"/>
      <c r="FS299" s="63"/>
      <c r="FT299" s="63"/>
      <c r="FU299" s="63"/>
      <c r="FV299" s="63"/>
      <c r="FW299" s="63"/>
      <c r="FX299" s="63"/>
      <c r="FY299" s="63"/>
      <c r="FZ299" s="63"/>
      <c r="GA299" s="63"/>
      <c r="GB299" s="63"/>
      <c r="GC299" s="63"/>
      <c r="GD299" s="63"/>
      <c r="GE299" s="63"/>
      <c r="GF299" s="63"/>
      <c r="GG299" s="63"/>
      <c r="GH299" s="63"/>
      <c r="GI299" s="63"/>
      <c r="GJ299" s="63"/>
      <c r="GK299" s="63"/>
      <c r="GL299" s="63"/>
      <c r="GM299" s="63"/>
      <c r="GN299" s="63"/>
      <c r="GO299" s="63"/>
      <c r="GP299" s="63"/>
      <c r="GQ299" s="63"/>
      <c r="GR299" s="63"/>
      <c r="GS299" s="63"/>
      <c r="GT299" s="63"/>
      <c r="GU299" s="63"/>
      <c r="GV299" s="63"/>
      <c r="GW299" s="63"/>
      <c r="GX299" s="63"/>
      <c r="GY299" s="63"/>
      <c r="GZ299" s="63"/>
      <c r="HA299" s="63"/>
      <c r="HB299" s="63"/>
      <c r="HC299" s="63"/>
      <c r="HD299" s="63"/>
      <c r="HE299" s="63"/>
      <c r="HF299" s="63"/>
      <c r="HG299" s="63"/>
      <c r="HH299" s="63"/>
      <c r="HI299" s="63"/>
      <c r="HJ299" s="63"/>
      <c r="HK299" s="63"/>
      <c r="HL299" s="63"/>
      <c r="HM299" s="63"/>
      <c r="HN299" s="63"/>
      <c r="HO299" s="63"/>
      <c r="HP299" s="63"/>
      <c r="HQ299" s="63"/>
      <c r="HR299" s="63"/>
      <c r="HS299" s="63"/>
      <c r="HT299" s="63"/>
      <c r="HU299" s="63"/>
      <c r="HV299" s="63"/>
      <c r="HW299" s="63"/>
      <c r="HX299" s="63"/>
      <c r="HY299" s="63"/>
      <c r="HZ299" s="63"/>
      <c r="IA299" s="63"/>
      <c r="IB299" s="63"/>
      <c r="IC299" s="63"/>
      <c r="ID299" s="63"/>
      <c r="IE299" s="63"/>
      <c r="IF299" s="63"/>
      <c r="IG299" s="63"/>
      <c r="IH299" s="63"/>
      <c r="II299" s="63"/>
      <c r="IJ299" s="63"/>
      <c r="IK299" s="63"/>
      <c r="IL299" s="63"/>
      <c r="IM299" s="63"/>
      <c r="IN299" s="63"/>
      <c r="IO299" s="63"/>
      <c r="IP299" s="63"/>
      <c r="IQ299" s="63"/>
      <c r="IR299" s="63"/>
      <c r="IS299" s="63"/>
      <c r="IT299" s="63"/>
      <c r="IU299" s="63"/>
      <c r="IV299" s="63"/>
      <c r="IW299" s="63"/>
      <c r="IX299" s="63"/>
      <c r="IY299" s="63"/>
      <c r="IZ299" s="63"/>
      <c r="JA299" s="63"/>
      <c r="JB299" s="63"/>
      <c r="JC299" s="63"/>
      <c r="JD299" s="63"/>
      <c r="JE299" s="63"/>
      <c r="JF299" s="63"/>
      <c r="JG299" s="63"/>
      <c r="JH299" s="63"/>
      <c r="JI299" s="63"/>
      <c r="JJ299" s="63"/>
      <c r="JK299" s="63"/>
      <c r="JL299" s="63"/>
      <c r="JM299" s="63"/>
      <c r="JN299" s="63"/>
      <c r="JO299" s="63"/>
      <c r="JP299" s="63"/>
      <c r="JQ299" s="63"/>
      <c r="JR299" s="63"/>
      <c r="JS299" s="63"/>
      <c r="JT299" s="63"/>
      <c r="JU299" s="63"/>
      <c r="JV299" s="63"/>
      <c r="JW299" s="63"/>
      <c r="JX299" s="63"/>
      <c r="JY299" s="63"/>
      <c r="JZ299" s="63"/>
      <c r="KA299" s="63"/>
      <c r="KB299" s="63"/>
      <c r="KC299" s="63"/>
      <c r="KD299" s="63"/>
      <c r="KE299" s="63"/>
      <c r="KF299" s="63"/>
      <c r="KG299" s="63"/>
      <c r="KH299" s="63"/>
      <c r="KI299" s="63"/>
      <c r="KJ299" s="63"/>
      <c r="KK299" s="63"/>
      <c r="KL299" s="63"/>
      <c r="KM299" s="63"/>
      <c r="KN299" s="63"/>
      <c r="KO299" s="63"/>
      <c r="KP299" s="63"/>
      <c r="KQ299" s="63"/>
      <c r="KR299" s="63"/>
      <c r="KS299" s="63"/>
      <c r="KT299" s="63"/>
      <c r="KU299" s="63"/>
      <c r="KV299" s="63"/>
      <c r="KW299" s="63"/>
      <c r="KX299" s="63"/>
      <c r="KY299" s="63"/>
      <c r="KZ299" s="63"/>
      <c r="LA299" s="63"/>
      <c r="LB299" s="63"/>
      <c r="LC299" s="63"/>
      <c r="LD299" s="63"/>
      <c r="LE299" s="63"/>
      <c r="LF299" s="63"/>
      <c r="LG299" s="63"/>
      <c r="LH299" s="63"/>
      <c r="LI299" s="63"/>
      <c r="LJ299" s="63"/>
      <c r="LK299" s="63"/>
      <c r="LL299" s="63"/>
      <c r="LM299" s="63"/>
      <c r="LN299" s="63"/>
      <c r="LO299" s="63"/>
      <c r="LP299" s="63"/>
      <c r="LQ299" s="63"/>
      <c r="LR299" s="63"/>
      <c r="LS299" s="63"/>
      <c r="LT299" s="63"/>
      <c r="LU299" s="63"/>
      <c r="LV299" s="63"/>
      <c r="LW299" s="63"/>
      <c r="LX299" s="63"/>
      <c r="LY299" s="63"/>
      <c r="LZ299" s="63"/>
      <c r="MA299" s="63"/>
      <c r="MB299" s="63"/>
      <c r="MC299" s="63"/>
      <c r="MD299" s="63"/>
      <c r="ME299" s="63"/>
      <c r="MF299" s="63"/>
      <c r="MG299" s="63"/>
      <c r="MH299" s="63"/>
      <c r="MI299" s="63"/>
      <c r="MJ299" s="63"/>
      <c r="MK299" s="63"/>
      <c r="ML299" s="63"/>
      <c r="MM299" s="63"/>
      <c r="MN299" s="63"/>
      <c r="MO299" s="63"/>
      <c r="MP299" s="63"/>
      <c r="MQ299" s="63"/>
      <c r="MR299" s="63"/>
      <c r="MS299" s="63"/>
      <c r="MT299" s="63"/>
      <c r="MU299" s="63"/>
      <c r="MV299" s="63"/>
      <c r="MW299" s="63"/>
      <c r="MX299" s="63"/>
      <c r="MY299" s="63"/>
      <c r="MZ299" s="63"/>
      <c r="NA299" s="63"/>
      <c r="NB299" s="63"/>
      <c r="NC299" s="63"/>
      <c r="ND299" s="63"/>
      <c r="NE299" s="63"/>
      <c r="NF299" s="63"/>
      <c r="NG299" s="63"/>
      <c r="NH299" s="63"/>
      <c r="NI299" s="63"/>
      <c r="NJ299" s="63"/>
      <c r="NK299" s="63"/>
      <c r="NL299" s="63"/>
      <c r="NM299" s="63"/>
      <c r="NN299" s="63"/>
      <c r="NO299" s="63"/>
      <c r="NP299" s="63"/>
      <c r="NQ299" s="63"/>
      <c r="NR299" s="63"/>
      <c r="NS299" s="63"/>
      <c r="NT299" s="63"/>
      <c r="NU299" s="63"/>
      <c r="NV299" s="63"/>
      <c r="NW299" s="63"/>
      <c r="NX299" s="63"/>
      <c r="NY299" s="63"/>
      <c r="NZ299" s="63"/>
      <c r="OA299" s="63"/>
      <c r="OB299" s="63"/>
      <c r="OC299" s="63"/>
      <c r="OD299" s="63"/>
      <c r="OE299" s="63"/>
      <c r="OF299" s="63"/>
      <c r="OG299" s="63"/>
      <c r="OH299" s="63"/>
      <c r="OI299" s="63"/>
      <c r="OJ299" s="63"/>
      <c r="OK299" s="63"/>
      <c r="OL299" s="63"/>
      <c r="OM299" s="63"/>
      <c r="ON299" s="63"/>
      <c r="OO299" s="63"/>
      <c r="OP299" s="63"/>
      <c r="OQ299" s="63"/>
      <c r="OR299" s="63"/>
      <c r="OS299" s="63"/>
      <c r="OT299" s="63"/>
      <c r="OU299" s="63"/>
      <c r="OV299" s="63"/>
      <c r="OW299" s="63"/>
      <c r="OX299" s="63"/>
      <c r="OY299" s="63"/>
      <c r="OZ299" s="63"/>
      <c r="PA299" s="63"/>
      <c r="PB299" s="63"/>
      <c r="PC299" s="63"/>
      <c r="PD299" s="63"/>
      <c r="PE299" s="63"/>
      <c r="PF299" s="63"/>
      <c r="PG299" s="63"/>
      <c r="PH299" s="63"/>
      <c r="PI299" s="63"/>
      <c r="PJ299" s="63"/>
      <c r="PK299" s="63"/>
      <c r="PL299" s="63"/>
      <c r="PM299" s="63"/>
      <c r="PN299" s="63"/>
      <c r="PO299" s="63"/>
      <c r="PP299" s="63"/>
      <c r="PQ299" s="63"/>
      <c r="PR299" s="63"/>
      <c r="PS299" s="63"/>
      <c r="PT299" s="63"/>
      <c r="PU299" s="63"/>
      <c r="PV299" s="63"/>
      <c r="PW299" s="63"/>
      <c r="PX299" s="63"/>
      <c r="PY299" s="63"/>
      <c r="PZ299" s="63"/>
      <c r="QA299" s="63"/>
      <c r="QB299" s="63"/>
      <c r="QC299" s="63"/>
      <c r="QD299" s="63"/>
      <c r="QE299" s="63"/>
      <c r="QF299" s="63"/>
      <c r="QG299" s="63"/>
      <c r="QH299" s="63"/>
      <c r="QI299" s="63"/>
      <c r="QJ299" s="63"/>
      <c r="QK299" s="63"/>
      <c r="QL299" s="63"/>
      <c r="QM299" s="63"/>
      <c r="QN299" s="63"/>
      <c r="QO299" s="63"/>
      <c r="QP299" s="63"/>
      <c r="QQ299" s="63"/>
      <c r="QR299" s="63"/>
      <c r="QS299" s="63"/>
      <c r="QT299" s="63"/>
      <c r="QU299" s="63"/>
      <c r="QV299" s="63"/>
      <c r="QW299" s="63"/>
      <c r="QX299" s="63"/>
      <c r="QY299" s="63"/>
      <c r="QZ299" s="63"/>
      <c r="RA299" s="63"/>
      <c r="RB299" s="63"/>
      <c r="RC299" s="63"/>
      <c r="RD299" s="63"/>
      <c r="RE299" s="63"/>
      <c r="RF299" s="63"/>
      <c r="RG299" s="63"/>
      <c r="RH299" s="63"/>
      <c r="RI299" s="63"/>
      <c r="RJ299" s="63"/>
      <c r="RK299" s="63"/>
      <c r="RL299" s="63"/>
      <c r="RM299" s="63"/>
      <c r="RN299" s="63"/>
      <c r="RO299" s="63"/>
      <c r="RP299" s="63"/>
      <c r="RQ299" s="63"/>
      <c r="RR299" s="63"/>
      <c r="RS299" s="63"/>
      <c r="RT299" s="63"/>
      <c r="RU299" s="63"/>
      <c r="RV299" s="63"/>
      <c r="RW299" s="63"/>
      <c r="RX299" s="63"/>
      <c r="RY299" s="63"/>
      <c r="RZ299" s="63"/>
      <c r="SA299" s="63"/>
      <c r="SB299" s="63"/>
      <c r="SC299" s="63"/>
      <c r="SD299" s="63"/>
      <c r="SE299" s="63"/>
      <c r="SF299" s="63"/>
      <c r="SG299" s="63"/>
      <c r="SH299" s="63"/>
      <c r="SI299" s="63"/>
      <c r="SJ299" s="63"/>
      <c r="SK299" s="63"/>
      <c r="SL299" s="63"/>
      <c r="SM299" s="63"/>
      <c r="SN299" s="63"/>
      <c r="SO299" s="63"/>
      <c r="SP299" s="63"/>
      <c r="SQ299" s="63"/>
      <c r="SR299" s="63"/>
      <c r="SS299" s="63"/>
      <c r="ST299" s="63"/>
      <c r="SU299" s="63"/>
      <c r="SV299" s="63"/>
      <c r="SW299" s="63"/>
      <c r="SX299" s="63"/>
      <c r="SY299" s="63"/>
      <c r="SZ299" s="63"/>
      <c r="TA299" s="63"/>
      <c r="TB299" s="63"/>
      <c r="TC299" s="63"/>
      <c r="TD299" s="63"/>
      <c r="TE299" s="63"/>
      <c r="TF299" s="63"/>
      <c r="TG299" s="63"/>
      <c r="TH299" s="63"/>
      <c r="TI299" s="63"/>
      <c r="TJ299" s="63"/>
      <c r="TK299" s="63"/>
      <c r="TL299" s="63"/>
      <c r="TM299" s="63"/>
      <c r="TN299" s="63"/>
      <c r="TO299" s="63"/>
      <c r="TP299" s="63"/>
      <c r="TQ299" s="63"/>
      <c r="TR299" s="63"/>
      <c r="TS299" s="63"/>
      <c r="TT299" s="63"/>
      <c r="TU299" s="63"/>
      <c r="TV299" s="63"/>
      <c r="TW299" s="63"/>
      <c r="TX299" s="63"/>
      <c r="TY299" s="63"/>
      <c r="TZ299" s="63"/>
      <c r="UA299" s="63"/>
      <c r="UB299" s="63"/>
      <c r="UC299" s="63"/>
      <c r="UD299" s="63"/>
      <c r="UE299" s="63"/>
      <c r="UF299" s="63"/>
      <c r="UG299" s="63"/>
      <c r="UH299" s="63"/>
      <c r="UI299" s="63"/>
      <c r="UJ299" s="63"/>
      <c r="UK299" s="63"/>
      <c r="UL299" s="63"/>
      <c r="UM299" s="63"/>
      <c r="UN299" s="63"/>
      <c r="UO299" s="63"/>
      <c r="UP299" s="63"/>
      <c r="UQ299" s="63"/>
      <c r="UR299" s="63"/>
      <c r="US299" s="63"/>
      <c r="UT299" s="63"/>
      <c r="UU299" s="63"/>
      <c r="UV299" s="63"/>
      <c r="UW299" s="63"/>
      <c r="UX299" s="63"/>
      <c r="UY299" s="63"/>
      <c r="UZ299" s="63"/>
      <c r="VA299" s="63"/>
      <c r="VB299" s="63"/>
      <c r="VC299" s="63"/>
      <c r="VD299" s="63"/>
      <c r="VE299" s="63"/>
      <c r="VF299" s="63"/>
      <c r="VG299" s="63"/>
      <c r="VH299" s="63"/>
      <c r="VI299" s="63"/>
      <c r="VJ299" s="63"/>
      <c r="VK299" s="63"/>
      <c r="VL299" s="63"/>
      <c r="VM299" s="63"/>
      <c r="VN299" s="63"/>
      <c r="VO299" s="63"/>
      <c r="VP299" s="63"/>
      <c r="VQ299" s="63"/>
      <c r="VR299" s="63"/>
      <c r="VS299" s="63"/>
      <c r="VT299" s="63"/>
      <c r="VU299" s="63"/>
      <c r="VV299" s="63"/>
      <c r="VW299" s="63"/>
      <c r="VX299" s="63"/>
      <c r="VY299" s="63"/>
      <c r="VZ299" s="63"/>
      <c r="WA299" s="63"/>
      <c r="WB299" s="63"/>
      <c r="WC299" s="63"/>
      <c r="WD299" s="63"/>
      <c r="WE299" s="63"/>
      <c r="WF299" s="63"/>
      <c r="WG299" s="63"/>
      <c r="WH299" s="63"/>
      <c r="WI299" s="63"/>
      <c r="WJ299" s="63"/>
      <c r="WK299" s="63"/>
      <c r="WL299" s="63"/>
      <c r="WM299" s="63"/>
      <c r="WN299" s="63"/>
      <c r="WO299" s="63"/>
      <c r="WP299" s="63"/>
      <c r="WQ299" s="63"/>
      <c r="WR299" s="63"/>
      <c r="WS299" s="63"/>
      <c r="WT299" s="63"/>
      <c r="WU299" s="63"/>
      <c r="WV299" s="63"/>
      <c r="WW299" s="63"/>
      <c r="WX299" s="63"/>
      <c r="WY299" s="63"/>
      <c r="WZ299" s="63"/>
      <c r="XA299" s="63"/>
      <c r="XB299" s="63"/>
      <c r="XC299" s="63"/>
      <c r="XD299" s="63"/>
      <c r="XE299" s="63"/>
      <c r="XF299" s="63"/>
      <c r="XG299" s="63"/>
      <c r="XH299" s="63"/>
      <c r="XI299" s="63"/>
      <c r="XJ299" s="63"/>
      <c r="XK299" s="63"/>
      <c r="XL299" s="63"/>
      <c r="XM299" s="63"/>
      <c r="XN299" s="63"/>
      <c r="XO299" s="63"/>
      <c r="XP299" s="63"/>
      <c r="XQ299" s="63"/>
      <c r="XR299" s="63"/>
      <c r="XS299" s="63"/>
      <c r="XT299" s="63"/>
      <c r="XU299" s="63"/>
      <c r="XV299" s="63"/>
      <c r="XW299" s="63"/>
      <c r="XX299" s="63"/>
      <c r="XY299" s="63"/>
      <c r="XZ299" s="63"/>
      <c r="YA299" s="63"/>
      <c r="YB299" s="63"/>
      <c r="YC299" s="63"/>
      <c r="YD299" s="63"/>
      <c r="YE299" s="63"/>
      <c r="YF299" s="63"/>
      <c r="YG299" s="63"/>
      <c r="YH299" s="63"/>
      <c r="YI299" s="63"/>
      <c r="YJ299" s="63"/>
      <c r="YK299" s="63"/>
      <c r="YL299" s="63"/>
      <c r="YM299" s="63"/>
      <c r="YN299" s="63"/>
      <c r="YO299" s="63"/>
      <c r="YP299" s="63"/>
      <c r="YQ299" s="63"/>
      <c r="YR299" s="63"/>
      <c r="YS299" s="63"/>
      <c r="YT299" s="63"/>
      <c r="YU299" s="63"/>
      <c r="YV299" s="63"/>
      <c r="YW299" s="63"/>
      <c r="YX299" s="63"/>
      <c r="YY299" s="63"/>
      <c r="YZ299" s="63"/>
      <c r="ZA299" s="63"/>
      <c r="ZB299" s="63"/>
      <c r="ZC299" s="63"/>
      <c r="ZD299" s="63"/>
      <c r="ZE299" s="63"/>
      <c r="ZF299" s="63"/>
      <c r="ZG299" s="63"/>
      <c r="ZH299" s="63"/>
      <c r="ZI299" s="63"/>
      <c r="ZJ299" s="63"/>
      <c r="ZK299" s="63"/>
      <c r="ZL299" s="63"/>
      <c r="ZM299" s="63"/>
      <c r="ZN299" s="63"/>
      <c r="ZO299" s="63"/>
      <c r="ZP299" s="63"/>
      <c r="ZQ299" s="63"/>
      <c r="ZR299" s="63"/>
      <c r="ZS299" s="63"/>
      <c r="ZT299" s="63"/>
      <c r="ZU299" s="63"/>
      <c r="ZV299" s="63"/>
      <c r="ZW299" s="63"/>
      <c r="ZX299" s="63"/>
      <c r="ZY299" s="63"/>
      <c r="ZZ299" s="63"/>
      <c r="AAA299" s="63"/>
      <c r="AAB299" s="63"/>
      <c r="AAC299" s="63"/>
      <c r="AAD299" s="63"/>
      <c r="AAE299" s="63"/>
      <c r="AAF299" s="63"/>
      <c r="AAG299" s="63"/>
      <c r="AAH299" s="63"/>
      <c r="AAI299" s="63"/>
      <c r="AAJ299" s="63"/>
      <c r="AAK299" s="63"/>
      <c r="AAL299" s="63"/>
      <c r="AAM299" s="63"/>
      <c r="AAN299" s="63"/>
      <c r="AAO299" s="63"/>
      <c r="AAP299" s="63"/>
      <c r="AAQ299" s="63"/>
      <c r="AAR299" s="63"/>
      <c r="AAS299" s="63"/>
      <c r="AAT299" s="63"/>
      <c r="AAU299" s="63"/>
      <c r="AAV299" s="63"/>
      <c r="AAW299" s="63"/>
      <c r="AAX299" s="63"/>
      <c r="AAY299" s="63"/>
      <c r="AAZ299" s="63"/>
      <c r="ABA299" s="63"/>
      <c r="ABB299" s="63"/>
      <c r="ABC299" s="63"/>
      <c r="ABD299" s="63"/>
      <c r="ABE299" s="63"/>
      <c r="ABF299" s="63"/>
      <c r="ABG299" s="63"/>
      <c r="ABH299" s="63"/>
      <c r="ABI299" s="63"/>
      <c r="ABJ299" s="63"/>
      <c r="ABK299" s="63"/>
      <c r="ABL299" s="63"/>
      <c r="ABM299" s="63"/>
      <c r="ABN299" s="63"/>
      <c r="ABO299" s="63"/>
      <c r="ABP299" s="63"/>
      <c r="ABQ299" s="63"/>
      <c r="ABR299" s="63"/>
      <c r="ABS299" s="63"/>
      <c r="ABT299" s="63"/>
      <c r="ABU299" s="63"/>
      <c r="ABV299" s="63"/>
      <c r="ABW299" s="63"/>
      <c r="ABX299" s="63"/>
      <c r="ABY299" s="63"/>
      <c r="ABZ299" s="63"/>
      <c r="ACA299" s="63"/>
      <c r="ACB299" s="63"/>
      <c r="ACC299" s="63"/>
      <c r="ACD299" s="63"/>
      <c r="ACE299" s="63"/>
      <c r="ACF299" s="63"/>
      <c r="ACG299" s="63"/>
      <c r="ACH299" s="63"/>
      <c r="ACI299" s="63"/>
      <c r="ACJ299" s="63"/>
      <c r="ACK299" s="63"/>
      <c r="ACL299" s="63"/>
      <c r="ACM299" s="63"/>
      <c r="ACN299" s="63"/>
      <c r="ACO299" s="63"/>
      <c r="ACP299" s="63"/>
      <c r="ACQ299" s="63"/>
      <c r="ACR299" s="63"/>
      <c r="ACS299" s="63"/>
      <c r="ACT299" s="63"/>
      <c r="ACU299" s="63"/>
      <c r="ACV299" s="63"/>
      <c r="ACW299" s="63"/>
      <c r="ACX299" s="63"/>
      <c r="ACY299" s="63"/>
      <c r="ACZ299" s="63"/>
      <c r="ADA299" s="63"/>
      <c r="ADB299" s="63"/>
      <c r="ADC299" s="63"/>
      <c r="ADD299" s="63"/>
      <c r="ADE299" s="63"/>
      <c r="ADF299" s="63"/>
      <c r="ADG299" s="63"/>
      <c r="ADH299" s="63"/>
      <c r="ADI299" s="63"/>
      <c r="ADJ299" s="63"/>
      <c r="ADK299" s="63"/>
      <c r="ADL299" s="63"/>
      <c r="ADM299" s="63"/>
      <c r="ADN299" s="63"/>
      <c r="ADO299" s="63"/>
      <c r="ADP299" s="63"/>
      <c r="ADQ299" s="63"/>
      <c r="ADR299" s="63"/>
      <c r="ADS299" s="63"/>
      <c r="ADT299" s="63"/>
      <c r="ADU299" s="63"/>
      <c r="ADV299" s="63"/>
      <c r="ADW299" s="63"/>
      <c r="ADX299" s="63"/>
      <c r="ADY299" s="63"/>
      <c r="ADZ299" s="63"/>
      <c r="AEA299" s="63"/>
      <c r="AEB299" s="63"/>
      <c r="AEC299" s="63"/>
      <c r="AED299" s="63"/>
      <c r="AEE299" s="63"/>
      <c r="AEF299" s="63"/>
      <c r="AEG299" s="63"/>
      <c r="AEH299" s="63"/>
      <c r="AEI299" s="63"/>
      <c r="AEJ299" s="63"/>
      <c r="AEK299" s="63"/>
      <c r="AEL299" s="63"/>
      <c r="AEM299" s="63"/>
      <c r="AEN299" s="63"/>
      <c r="AEO299" s="63"/>
      <c r="AEP299" s="63"/>
      <c r="AEQ299" s="63"/>
      <c r="AER299" s="63"/>
      <c r="AES299" s="63"/>
      <c r="AET299" s="63"/>
      <c r="AEU299" s="63"/>
      <c r="AEV299" s="63"/>
      <c r="AEW299" s="63"/>
      <c r="AEX299" s="63"/>
      <c r="AEY299" s="63"/>
      <c r="AEZ299" s="63"/>
      <c r="AFA299" s="63"/>
      <c r="AFB299" s="63"/>
      <c r="AFC299" s="63"/>
      <c r="AFD299" s="63"/>
      <c r="AFE299" s="63"/>
      <c r="AFF299" s="63"/>
      <c r="AFG299" s="63"/>
      <c r="AFH299" s="63"/>
      <c r="AFI299" s="63"/>
      <c r="AFJ299" s="63"/>
      <c r="AFK299" s="63"/>
      <c r="AFL299" s="63"/>
      <c r="AFM299" s="63"/>
      <c r="AFN299" s="63"/>
      <c r="AFO299" s="63"/>
      <c r="AFP299" s="63"/>
      <c r="AFQ299" s="63"/>
      <c r="AFR299" s="63"/>
      <c r="AFS299" s="63"/>
      <c r="AFT299" s="63"/>
      <c r="AFU299" s="63"/>
      <c r="AFV299" s="63"/>
      <c r="AFW299" s="63"/>
      <c r="AFX299" s="63"/>
      <c r="AFY299" s="63"/>
      <c r="AFZ299" s="63"/>
      <c r="AGA299" s="63"/>
      <c r="AGB299" s="63"/>
      <c r="AGC299" s="63"/>
      <c r="AGD299" s="63"/>
      <c r="AGE299" s="63"/>
      <c r="AGF299" s="63"/>
      <c r="AGG299" s="63"/>
      <c r="AGH299" s="63"/>
      <c r="AGI299" s="63"/>
      <c r="AGJ299" s="63"/>
      <c r="AGK299" s="63"/>
      <c r="AGL299" s="63"/>
      <c r="AGM299" s="63"/>
      <c r="AGN299" s="63"/>
      <c r="AGO299" s="63"/>
      <c r="AGP299" s="63"/>
      <c r="AGQ299" s="63"/>
      <c r="AGR299" s="63"/>
      <c r="AGS299" s="63"/>
      <c r="AGT299" s="63"/>
      <c r="AGU299" s="63"/>
      <c r="AGV299" s="63"/>
      <c r="AGW299" s="63"/>
      <c r="AGX299" s="63"/>
      <c r="AGY299" s="63"/>
      <c r="AGZ299" s="63"/>
      <c r="AHA299" s="63"/>
      <c r="AHB299" s="63"/>
      <c r="AHC299" s="63"/>
      <c r="AHD299" s="63"/>
      <c r="AHE299" s="63"/>
      <c r="AHF299" s="63"/>
      <c r="AHG299" s="63"/>
      <c r="AHH299" s="63"/>
      <c r="AHI299" s="63"/>
      <c r="AHJ299" s="63"/>
      <c r="AHK299" s="63"/>
      <c r="AHL299" s="63"/>
      <c r="AHM299" s="63"/>
      <c r="AHN299" s="63"/>
      <c r="AHO299" s="63"/>
      <c r="AHP299" s="63"/>
      <c r="AHQ299" s="63"/>
      <c r="AHR299" s="63"/>
      <c r="AHS299" s="63"/>
      <c r="AHT299" s="63"/>
      <c r="AHU299" s="63"/>
      <c r="AHV299" s="63"/>
      <c r="AHW299" s="63"/>
      <c r="AHX299" s="63"/>
      <c r="AHY299" s="63"/>
      <c r="AHZ299" s="63"/>
      <c r="AIA299" s="63"/>
      <c r="AIB299" s="63"/>
      <c r="AIC299" s="63"/>
      <c r="AID299" s="63"/>
      <c r="AIE299" s="63"/>
      <c r="AIF299" s="63"/>
      <c r="AIG299" s="63"/>
      <c r="AIH299" s="63"/>
      <c r="AII299" s="63"/>
      <c r="AIJ299" s="63"/>
      <c r="AIK299" s="63"/>
      <c r="AIL299" s="63"/>
      <c r="AIM299" s="63"/>
      <c r="AIN299" s="63"/>
      <c r="AIO299" s="63"/>
      <c r="AIP299" s="63"/>
      <c r="AIQ299" s="63"/>
      <c r="AIR299" s="63"/>
      <c r="AIS299" s="63"/>
      <c r="AIT299" s="63"/>
      <c r="AIU299" s="63"/>
      <c r="AIV299" s="63"/>
      <c r="AIW299" s="63"/>
      <c r="AIX299" s="63"/>
      <c r="AIY299" s="63"/>
      <c r="AIZ299" s="63"/>
      <c r="AJA299" s="63"/>
      <c r="AJB299" s="63"/>
      <c r="AJC299" s="63"/>
      <c r="AJD299" s="63"/>
      <c r="AJE299" s="63"/>
      <c r="AJF299" s="63"/>
      <c r="AJG299" s="63"/>
      <c r="AJH299" s="63"/>
      <c r="AJI299" s="63"/>
      <c r="AJJ299" s="63"/>
      <c r="AJK299" s="63"/>
      <c r="AJL299" s="63"/>
      <c r="AJM299" s="63"/>
      <c r="AJN299" s="63"/>
      <c r="AJO299" s="63"/>
      <c r="AJP299" s="63"/>
      <c r="AJQ299" s="63"/>
      <c r="AJR299" s="63"/>
      <c r="AJS299" s="63"/>
      <c r="AJT299" s="63"/>
      <c r="AJU299" s="63"/>
      <c r="AJV299" s="63"/>
      <c r="AJW299" s="63"/>
      <c r="AJX299" s="63"/>
      <c r="AJY299" s="63"/>
      <c r="AJZ299" s="63"/>
      <c r="AKA299" s="63"/>
      <c r="AKB299" s="63"/>
      <c r="AKC299" s="63"/>
      <c r="AKD299" s="63"/>
      <c r="AKE299" s="63"/>
      <c r="AKF299" s="63"/>
      <c r="AKG299" s="63"/>
      <c r="AKH299" s="63"/>
      <c r="AKI299" s="63"/>
      <c r="AKJ299" s="63"/>
      <c r="AKK299" s="63"/>
      <c r="AKL299" s="63"/>
      <c r="AKM299" s="63"/>
      <c r="AKN299" s="63"/>
      <c r="AKO299" s="63"/>
      <c r="AKP299" s="63"/>
      <c r="AKQ299" s="63"/>
      <c r="AKR299" s="63"/>
      <c r="AKS299" s="63"/>
      <c r="AKT299" s="63"/>
      <c r="AKU299" s="63"/>
      <c r="AKV299" s="63"/>
      <c r="AKW299" s="63"/>
      <c r="AKX299" s="63"/>
      <c r="AKY299" s="63"/>
      <c r="AKZ299" s="63"/>
      <c r="ALA299" s="63"/>
      <c r="ALB299" s="63"/>
      <c r="ALC299" s="63"/>
      <c r="ALD299" s="63"/>
      <c r="ALE299" s="63"/>
      <c r="ALF299" s="63"/>
      <c r="ALG299" s="63"/>
      <c r="ALH299" s="63"/>
      <c r="ALI299" s="63"/>
      <c r="ALJ299" s="63"/>
      <c r="ALK299" s="63"/>
      <c r="ALL299" s="63"/>
      <c r="ALM299" s="63"/>
      <c r="ALN299" s="63"/>
      <c r="ALO299" s="63"/>
      <c r="ALP299" s="63"/>
      <c r="ALQ299" s="63"/>
      <c r="ALR299" s="63"/>
      <c r="ALS299" s="63"/>
      <c r="ALT299" s="63"/>
      <c r="ALU299" s="63"/>
      <c r="ALV299" s="63"/>
      <c r="ALW299" s="63"/>
      <c r="ALX299" s="63"/>
      <c r="ALY299" s="63"/>
      <c r="ALZ299" s="63"/>
      <c r="AMA299" s="63"/>
      <c r="AMB299" s="63"/>
      <c r="AMC299" s="63"/>
      <c r="AMD299" s="63"/>
      <c r="AME299" s="63"/>
      <c r="AMF299" s="63"/>
      <c r="AMG299" s="63"/>
      <c r="AMH299" s="63"/>
      <c r="AMI299" s="63"/>
    </row>
    <row r="300" spans="1:1023" s="71" customFormat="1">
      <c r="A300" s="80" t="s">
        <v>125</v>
      </c>
      <c r="B300" s="80">
        <v>2004</v>
      </c>
      <c r="C300" s="80" t="s">
        <v>215</v>
      </c>
      <c r="D300" s="80">
        <v>620</v>
      </c>
      <c r="E300" s="80" t="s">
        <v>216</v>
      </c>
      <c r="F300" s="63" t="s">
        <v>217</v>
      </c>
      <c r="G300" s="68">
        <v>36739</v>
      </c>
      <c r="H300" s="68">
        <v>37851</v>
      </c>
      <c r="I300" s="101">
        <v>1</v>
      </c>
      <c r="J300" s="63">
        <v>1</v>
      </c>
      <c r="K300" s="63">
        <v>4</v>
      </c>
      <c r="L300" s="63">
        <v>37</v>
      </c>
      <c r="M300" s="62">
        <v>5000</v>
      </c>
      <c r="N300" s="65">
        <v>15000</v>
      </c>
      <c r="O300" s="65">
        <v>2700000</v>
      </c>
      <c r="P300" s="64">
        <f t="shared" si="76"/>
        <v>0.1851851851851852</v>
      </c>
      <c r="Q300" s="75">
        <f t="shared" si="93"/>
        <v>0.55555555555555558</v>
      </c>
      <c r="R300" s="70">
        <v>1</v>
      </c>
      <c r="S300" s="70">
        <v>1</v>
      </c>
      <c r="T300" s="70">
        <v>-1</v>
      </c>
      <c r="U300" s="70">
        <v>0</v>
      </c>
      <c r="V300" s="70">
        <v>1</v>
      </c>
      <c r="W300" s="70">
        <v>0</v>
      </c>
      <c r="X300" s="67">
        <f t="shared" si="90"/>
        <v>0.33333333333333331</v>
      </c>
      <c r="Y300" s="65">
        <v>-1</v>
      </c>
      <c r="Z300" s="65">
        <v>0</v>
      </c>
      <c r="AA300" s="65" t="s">
        <v>69</v>
      </c>
      <c r="AB300" s="65" t="s">
        <v>69</v>
      </c>
      <c r="AC300" s="65" t="s">
        <v>78</v>
      </c>
      <c r="AD300" s="63">
        <v>0</v>
      </c>
      <c r="AE300" s="65" t="s">
        <v>33</v>
      </c>
      <c r="AF300" s="63">
        <v>0</v>
      </c>
      <c r="AG300" s="65" t="s">
        <v>33</v>
      </c>
      <c r="AH300" s="67">
        <f t="shared" si="91"/>
        <v>-0.25</v>
      </c>
      <c r="AI300" s="67">
        <f t="shared" si="92"/>
        <v>4.1666666666666657E-2</v>
      </c>
      <c r="AJ300" s="66">
        <v>147</v>
      </c>
      <c r="AK300" s="63">
        <v>0</v>
      </c>
      <c r="AL300" s="65" t="s">
        <v>33</v>
      </c>
      <c r="AM300" s="65" t="s">
        <v>33</v>
      </c>
      <c r="AN300" s="70">
        <v>0</v>
      </c>
      <c r="AO300" s="65" t="s">
        <v>33</v>
      </c>
      <c r="AP300" s="65" t="s">
        <v>33</v>
      </c>
      <c r="AQ300" s="65" t="s">
        <v>33</v>
      </c>
      <c r="AR300" s="63" t="s">
        <v>33</v>
      </c>
      <c r="AS300" s="65" t="s">
        <v>33</v>
      </c>
      <c r="AT300" s="65" t="s">
        <v>33</v>
      </c>
      <c r="AU300" s="65" t="s">
        <v>33</v>
      </c>
      <c r="AV300" s="65" t="s">
        <v>33</v>
      </c>
      <c r="AW300" s="65" t="s">
        <v>33</v>
      </c>
      <c r="AX300" s="65" t="s">
        <v>33</v>
      </c>
      <c r="AY300" s="65" t="s">
        <v>33</v>
      </c>
      <c r="AZ300" s="67">
        <f t="shared" si="96"/>
        <v>0</v>
      </c>
      <c r="BA300" s="63">
        <v>0</v>
      </c>
      <c r="BB300" s="65" t="s">
        <v>33</v>
      </c>
      <c r="BC300" s="63">
        <f t="shared" ref="BC300:BC308" si="103">BC299+12</f>
        <v>16</v>
      </c>
      <c r="BD300" s="63">
        <v>0</v>
      </c>
      <c r="BE300" s="65" t="s">
        <v>33</v>
      </c>
      <c r="BF300" s="63">
        <f t="shared" ref="BF300:BF308" si="104">BF299+12</f>
        <v>16</v>
      </c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  <c r="FC300" s="63"/>
      <c r="FD300" s="63"/>
      <c r="FE300" s="63"/>
      <c r="FF300" s="63"/>
      <c r="FG300" s="63"/>
      <c r="FH300" s="63"/>
      <c r="FI300" s="63"/>
      <c r="FJ300" s="63"/>
      <c r="FK300" s="63"/>
      <c r="FL300" s="63"/>
      <c r="FM300" s="63"/>
      <c r="FN300" s="63"/>
      <c r="FO300" s="63"/>
      <c r="FP300" s="63"/>
      <c r="FQ300" s="63"/>
      <c r="FR300" s="63"/>
      <c r="FS300" s="63"/>
      <c r="FT300" s="63"/>
      <c r="FU300" s="63"/>
      <c r="FV300" s="63"/>
      <c r="FW300" s="63"/>
      <c r="FX300" s="63"/>
      <c r="FY300" s="63"/>
      <c r="FZ300" s="63"/>
      <c r="GA300" s="63"/>
      <c r="GB300" s="63"/>
      <c r="GC300" s="63"/>
      <c r="GD300" s="63"/>
      <c r="GE300" s="63"/>
      <c r="GF300" s="63"/>
      <c r="GG300" s="63"/>
      <c r="GH300" s="63"/>
      <c r="GI300" s="63"/>
      <c r="GJ300" s="63"/>
      <c r="GK300" s="63"/>
      <c r="GL300" s="63"/>
      <c r="GM300" s="63"/>
      <c r="GN300" s="63"/>
      <c r="GO300" s="63"/>
      <c r="GP300" s="63"/>
      <c r="GQ300" s="63"/>
      <c r="GR300" s="63"/>
      <c r="GS300" s="63"/>
      <c r="GT300" s="63"/>
      <c r="GU300" s="63"/>
      <c r="GV300" s="63"/>
      <c r="GW300" s="63"/>
      <c r="GX300" s="63"/>
      <c r="GY300" s="63"/>
      <c r="GZ300" s="63"/>
      <c r="HA300" s="63"/>
      <c r="HB300" s="63"/>
      <c r="HC300" s="63"/>
      <c r="HD300" s="63"/>
      <c r="HE300" s="63"/>
      <c r="HF300" s="63"/>
      <c r="HG300" s="63"/>
      <c r="HH300" s="63"/>
      <c r="HI300" s="63"/>
      <c r="HJ300" s="63"/>
      <c r="HK300" s="63"/>
      <c r="HL300" s="63"/>
      <c r="HM300" s="63"/>
      <c r="HN300" s="63"/>
      <c r="HO300" s="63"/>
      <c r="HP300" s="63"/>
      <c r="HQ300" s="63"/>
      <c r="HR300" s="63"/>
      <c r="HS300" s="63"/>
      <c r="HT300" s="63"/>
      <c r="HU300" s="63"/>
      <c r="HV300" s="63"/>
      <c r="HW300" s="63"/>
      <c r="HX300" s="63"/>
      <c r="HY300" s="63"/>
      <c r="HZ300" s="63"/>
      <c r="IA300" s="63"/>
      <c r="IB300" s="63"/>
      <c r="IC300" s="63"/>
      <c r="ID300" s="63"/>
      <c r="IE300" s="63"/>
      <c r="IF300" s="63"/>
      <c r="IG300" s="63"/>
      <c r="IH300" s="63"/>
      <c r="II300" s="63"/>
      <c r="IJ300" s="63"/>
      <c r="IK300" s="63"/>
      <c r="IL300" s="63"/>
      <c r="IM300" s="63"/>
      <c r="IN300" s="63"/>
      <c r="IO300" s="63"/>
      <c r="IP300" s="63"/>
      <c r="IQ300" s="63"/>
      <c r="IR300" s="63"/>
      <c r="IS300" s="63"/>
      <c r="IT300" s="63"/>
      <c r="IU300" s="63"/>
      <c r="IV300" s="63"/>
      <c r="IW300" s="63"/>
      <c r="IX300" s="63"/>
      <c r="IY300" s="63"/>
      <c r="IZ300" s="63"/>
      <c r="JA300" s="63"/>
      <c r="JB300" s="63"/>
      <c r="JC300" s="63"/>
      <c r="JD300" s="63"/>
      <c r="JE300" s="63"/>
      <c r="JF300" s="63"/>
      <c r="JG300" s="63"/>
      <c r="JH300" s="63"/>
      <c r="JI300" s="63"/>
      <c r="JJ300" s="63"/>
      <c r="JK300" s="63"/>
      <c r="JL300" s="63"/>
      <c r="JM300" s="63"/>
      <c r="JN300" s="63"/>
      <c r="JO300" s="63"/>
      <c r="JP300" s="63"/>
      <c r="JQ300" s="63"/>
      <c r="JR300" s="63"/>
      <c r="JS300" s="63"/>
      <c r="JT300" s="63"/>
      <c r="JU300" s="63"/>
      <c r="JV300" s="63"/>
      <c r="JW300" s="63"/>
      <c r="JX300" s="63"/>
      <c r="JY300" s="63"/>
      <c r="JZ300" s="63"/>
      <c r="KA300" s="63"/>
      <c r="KB300" s="63"/>
      <c r="KC300" s="63"/>
      <c r="KD300" s="63"/>
      <c r="KE300" s="63"/>
      <c r="KF300" s="63"/>
      <c r="KG300" s="63"/>
      <c r="KH300" s="63"/>
      <c r="KI300" s="63"/>
      <c r="KJ300" s="63"/>
      <c r="KK300" s="63"/>
      <c r="KL300" s="63"/>
      <c r="KM300" s="63"/>
      <c r="KN300" s="63"/>
      <c r="KO300" s="63"/>
      <c r="KP300" s="63"/>
      <c r="KQ300" s="63"/>
      <c r="KR300" s="63"/>
      <c r="KS300" s="63"/>
      <c r="KT300" s="63"/>
      <c r="KU300" s="63"/>
      <c r="KV300" s="63"/>
      <c r="KW300" s="63"/>
      <c r="KX300" s="63"/>
      <c r="KY300" s="63"/>
      <c r="KZ300" s="63"/>
      <c r="LA300" s="63"/>
      <c r="LB300" s="63"/>
      <c r="LC300" s="63"/>
      <c r="LD300" s="63"/>
      <c r="LE300" s="63"/>
      <c r="LF300" s="63"/>
      <c r="LG300" s="63"/>
      <c r="LH300" s="63"/>
      <c r="LI300" s="63"/>
      <c r="LJ300" s="63"/>
      <c r="LK300" s="63"/>
      <c r="LL300" s="63"/>
      <c r="LM300" s="63"/>
      <c r="LN300" s="63"/>
      <c r="LO300" s="63"/>
      <c r="LP300" s="63"/>
      <c r="LQ300" s="63"/>
      <c r="LR300" s="63"/>
      <c r="LS300" s="63"/>
      <c r="LT300" s="63"/>
      <c r="LU300" s="63"/>
      <c r="LV300" s="63"/>
      <c r="LW300" s="63"/>
      <c r="LX300" s="63"/>
      <c r="LY300" s="63"/>
      <c r="LZ300" s="63"/>
      <c r="MA300" s="63"/>
      <c r="MB300" s="63"/>
      <c r="MC300" s="63"/>
      <c r="MD300" s="63"/>
      <c r="ME300" s="63"/>
      <c r="MF300" s="63"/>
      <c r="MG300" s="63"/>
      <c r="MH300" s="63"/>
      <c r="MI300" s="63"/>
      <c r="MJ300" s="63"/>
      <c r="MK300" s="63"/>
      <c r="ML300" s="63"/>
      <c r="MM300" s="63"/>
      <c r="MN300" s="63"/>
      <c r="MO300" s="63"/>
      <c r="MP300" s="63"/>
      <c r="MQ300" s="63"/>
      <c r="MR300" s="63"/>
      <c r="MS300" s="63"/>
      <c r="MT300" s="63"/>
      <c r="MU300" s="63"/>
      <c r="MV300" s="63"/>
      <c r="MW300" s="63"/>
      <c r="MX300" s="63"/>
      <c r="MY300" s="63"/>
      <c r="MZ300" s="63"/>
      <c r="NA300" s="63"/>
      <c r="NB300" s="63"/>
      <c r="NC300" s="63"/>
      <c r="ND300" s="63"/>
      <c r="NE300" s="63"/>
      <c r="NF300" s="63"/>
      <c r="NG300" s="63"/>
      <c r="NH300" s="63"/>
      <c r="NI300" s="63"/>
      <c r="NJ300" s="63"/>
      <c r="NK300" s="63"/>
      <c r="NL300" s="63"/>
      <c r="NM300" s="63"/>
      <c r="NN300" s="63"/>
      <c r="NO300" s="63"/>
      <c r="NP300" s="63"/>
      <c r="NQ300" s="63"/>
      <c r="NR300" s="63"/>
      <c r="NS300" s="63"/>
      <c r="NT300" s="63"/>
      <c r="NU300" s="63"/>
      <c r="NV300" s="63"/>
      <c r="NW300" s="63"/>
      <c r="NX300" s="63"/>
      <c r="NY300" s="63"/>
      <c r="NZ300" s="63"/>
      <c r="OA300" s="63"/>
      <c r="OB300" s="63"/>
      <c r="OC300" s="63"/>
      <c r="OD300" s="63"/>
      <c r="OE300" s="63"/>
      <c r="OF300" s="63"/>
      <c r="OG300" s="63"/>
      <c r="OH300" s="63"/>
      <c r="OI300" s="63"/>
      <c r="OJ300" s="63"/>
      <c r="OK300" s="63"/>
      <c r="OL300" s="63"/>
      <c r="OM300" s="63"/>
      <c r="ON300" s="63"/>
      <c r="OO300" s="63"/>
      <c r="OP300" s="63"/>
      <c r="OQ300" s="63"/>
      <c r="OR300" s="63"/>
      <c r="OS300" s="63"/>
      <c r="OT300" s="63"/>
      <c r="OU300" s="63"/>
      <c r="OV300" s="63"/>
      <c r="OW300" s="63"/>
      <c r="OX300" s="63"/>
      <c r="OY300" s="63"/>
      <c r="OZ300" s="63"/>
      <c r="PA300" s="63"/>
      <c r="PB300" s="63"/>
      <c r="PC300" s="63"/>
      <c r="PD300" s="63"/>
      <c r="PE300" s="63"/>
      <c r="PF300" s="63"/>
      <c r="PG300" s="63"/>
      <c r="PH300" s="63"/>
      <c r="PI300" s="63"/>
      <c r="PJ300" s="63"/>
      <c r="PK300" s="63"/>
      <c r="PL300" s="63"/>
      <c r="PM300" s="63"/>
      <c r="PN300" s="63"/>
      <c r="PO300" s="63"/>
      <c r="PP300" s="63"/>
      <c r="PQ300" s="63"/>
      <c r="PR300" s="63"/>
      <c r="PS300" s="63"/>
      <c r="PT300" s="63"/>
      <c r="PU300" s="63"/>
      <c r="PV300" s="63"/>
      <c r="PW300" s="63"/>
      <c r="PX300" s="63"/>
      <c r="PY300" s="63"/>
      <c r="PZ300" s="63"/>
      <c r="QA300" s="63"/>
      <c r="QB300" s="63"/>
      <c r="QC300" s="63"/>
      <c r="QD300" s="63"/>
      <c r="QE300" s="63"/>
      <c r="QF300" s="63"/>
      <c r="QG300" s="63"/>
      <c r="QH300" s="63"/>
      <c r="QI300" s="63"/>
      <c r="QJ300" s="63"/>
      <c r="QK300" s="63"/>
      <c r="QL300" s="63"/>
      <c r="QM300" s="63"/>
      <c r="QN300" s="63"/>
      <c r="QO300" s="63"/>
      <c r="QP300" s="63"/>
      <c r="QQ300" s="63"/>
      <c r="QR300" s="63"/>
      <c r="QS300" s="63"/>
      <c r="QT300" s="63"/>
      <c r="QU300" s="63"/>
      <c r="QV300" s="63"/>
      <c r="QW300" s="63"/>
      <c r="QX300" s="63"/>
      <c r="QY300" s="63"/>
      <c r="QZ300" s="63"/>
      <c r="RA300" s="63"/>
      <c r="RB300" s="63"/>
      <c r="RC300" s="63"/>
      <c r="RD300" s="63"/>
      <c r="RE300" s="63"/>
      <c r="RF300" s="63"/>
      <c r="RG300" s="63"/>
      <c r="RH300" s="63"/>
      <c r="RI300" s="63"/>
      <c r="RJ300" s="63"/>
      <c r="RK300" s="63"/>
      <c r="RL300" s="63"/>
      <c r="RM300" s="63"/>
      <c r="RN300" s="63"/>
      <c r="RO300" s="63"/>
      <c r="RP300" s="63"/>
      <c r="RQ300" s="63"/>
      <c r="RR300" s="63"/>
      <c r="RS300" s="63"/>
      <c r="RT300" s="63"/>
      <c r="RU300" s="63"/>
      <c r="RV300" s="63"/>
      <c r="RW300" s="63"/>
      <c r="RX300" s="63"/>
      <c r="RY300" s="63"/>
      <c r="RZ300" s="63"/>
      <c r="SA300" s="63"/>
      <c r="SB300" s="63"/>
      <c r="SC300" s="63"/>
      <c r="SD300" s="63"/>
      <c r="SE300" s="63"/>
      <c r="SF300" s="63"/>
      <c r="SG300" s="63"/>
      <c r="SH300" s="63"/>
      <c r="SI300" s="63"/>
      <c r="SJ300" s="63"/>
      <c r="SK300" s="63"/>
      <c r="SL300" s="63"/>
      <c r="SM300" s="63"/>
      <c r="SN300" s="63"/>
      <c r="SO300" s="63"/>
      <c r="SP300" s="63"/>
      <c r="SQ300" s="63"/>
      <c r="SR300" s="63"/>
      <c r="SS300" s="63"/>
      <c r="ST300" s="63"/>
      <c r="SU300" s="63"/>
      <c r="SV300" s="63"/>
      <c r="SW300" s="63"/>
      <c r="SX300" s="63"/>
      <c r="SY300" s="63"/>
      <c r="SZ300" s="63"/>
      <c r="TA300" s="63"/>
      <c r="TB300" s="63"/>
      <c r="TC300" s="63"/>
      <c r="TD300" s="63"/>
      <c r="TE300" s="63"/>
      <c r="TF300" s="63"/>
      <c r="TG300" s="63"/>
      <c r="TH300" s="63"/>
      <c r="TI300" s="63"/>
      <c r="TJ300" s="63"/>
      <c r="TK300" s="63"/>
      <c r="TL300" s="63"/>
      <c r="TM300" s="63"/>
      <c r="TN300" s="63"/>
      <c r="TO300" s="63"/>
      <c r="TP300" s="63"/>
      <c r="TQ300" s="63"/>
      <c r="TR300" s="63"/>
      <c r="TS300" s="63"/>
      <c r="TT300" s="63"/>
      <c r="TU300" s="63"/>
      <c r="TV300" s="63"/>
      <c r="TW300" s="63"/>
      <c r="TX300" s="63"/>
      <c r="TY300" s="63"/>
      <c r="TZ300" s="63"/>
      <c r="UA300" s="63"/>
      <c r="UB300" s="63"/>
      <c r="UC300" s="63"/>
      <c r="UD300" s="63"/>
      <c r="UE300" s="63"/>
      <c r="UF300" s="63"/>
      <c r="UG300" s="63"/>
      <c r="UH300" s="63"/>
      <c r="UI300" s="63"/>
      <c r="UJ300" s="63"/>
      <c r="UK300" s="63"/>
      <c r="UL300" s="63"/>
      <c r="UM300" s="63"/>
      <c r="UN300" s="63"/>
      <c r="UO300" s="63"/>
      <c r="UP300" s="63"/>
      <c r="UQ300" s="63"/>
      <c r="UR300" s="63"/>
      <c r="US300" s="63"/>
      <c r="UT300" s="63"/>
      <c r="UU300" s="63"/>
      <c r="UV300" s="63"/>
      <c r="UW300" s="63"/>
      <c r="UX300" s="63"/>
      <c r="UY300" s="63"/>
      <c r="UZ300" s="63"/>
      <c r="VA300" s="63"/>
      <c r="VB300" s="63"/>
      <c r="VC300" s="63"/>
      <c r="VD300" s="63"/>
      <c r="VE300" s="63"/>
      <c r="VF300" s="63"/>
      <c r="VG300" s="63"/>
      <c r="VH300" s="63"/>
      <c r="VI300" s="63"/>
      <c r="VJ300" s="63"/>
      <c r="VK300" s="63"/>
      <c r="VL300" s="63"/>
      <c r="VM300" s="63"/>
      <c r="VN300" s="63"/>
      <c r="VO300" s="63"/>
      <c r="VP300" s="63"/>
      <c r="VQ300" s="63"/>
      <c r="VR300" s="63"/>
      <c r="VS300" s="63"/>
      <c r="VT300" s="63"/>
      <c r="VU300" s="63"/>
      <c r="VV300" s="63"/>
      <c r="VW300" s="63"/>
      <c r="VX300" s="63"/>
      <c r="VY300" s="63"/>
      <c r="VZ300" s="63"/>
      <c r="WA300" s="63"/>
      <c r="WB300" s="63"/>
      <c r="WC300" s="63"/>
      <c r="WD300" s="63"/>
      <c r="WE300" s="63"/>
      <c r="WF300" s="63"/>
      <c r="WG300" s="63"/>
      <c r="WH300" s="63"/>
      <c r="WI300" s="63"/>
      <c r="WJ300" s="63"/>
      <c r="WK300" s="63"/>
      <c r="WL300" s="63"/>
      <c r="WM300" s="63"/>
      <c r="WN300" s="63"/>
      <c r="WO300" s="63"/>
      <c r="WP300" s="63"/>
      <c r="WQ300" s="63"/>
      <c r="WR300" s="63"/>
      <c r="WS300" s="63"/>
      <c r="WT300" s="63"/>
      <c r="WU300" s="63"/>
      <c r="WV300" s="63"/>
      <c r="WW300" s="63"/>
      <c r="WX300" s="63"/>
      <c r="WY300" s="63"/>
      <c r="WZ300" s="63"/>
      <c r="XA300" s="63"/>
      <c r="XB300" s="63"/>
      <c r="XC300" s="63"/>
      <c r="XD300" s="63"/>
      <c r="XE300" s="63"/>
      <c r="XF300" s="63"/>
      <c r="XG300" s="63"/>
      <c r="XH300" s="63"/>
      <c r="XI300" s="63"/>
      <c r="XJ300" s="63"/>
      <c r="XK300" s="63"/>
      <c r="XL300" s="63"/>
      <c r="XM300" s="63"/>
      <c r="XN300" s="63"/>
      <c r="XO300" s="63"/>
      <c r="XP300" s="63"/>
      <c r="XQ300" s="63"/>
      <c r="XR300" s="63"/>
      <c r="XS300" s="63"/>
      <c r="XT300" s="63"/>
      <c r="XU300" s="63"/>
      <c r="XV300" s="63"/>
      <c r="XW300" s="63"/>
      <c r="XX300" s="63"/>
      <c r="XY300" s="63"/>
      <c r="XZ300" s="63"/>
      <c r="YA300" s="63"/>
      <c r="YB300" s="63"/>
      <c r="YC300" s="63"/>
      <c r="YD300" s="63"/>
      <c r="YE300" s="63"/>
      <c r="YF300" s="63"/>
      <c r="YG300" s="63"/>
      <c r="YH300" s="63"/>
      <c r="YI300" s="63"/>
      <c r="YJ300" s="63"/>
      <c r="YK300" s="63"/>
      <c r="YL300" s="63"/>
      <c r="YM300" s="63"/>
      <c r="YN300" s="63"/>
      <c r="YO300" s="63"/>
      <c r="YP300" s="63"/>
      <c r="YQ300" s="63"/>
      <c r="YR300" s="63"/>
      <c r="YS300" s="63"/>
      <c r="YT300" s="63"/>
      <c r="YU300" s="63"/>
      <c r="YV300" s="63"/>
      <c r="YW300" s="63"/>
      <c r="YX300" s="63"/>
      <c r="YY300" s="63"/>
      <c r="YZ300" s="63"/>
      <c r="ZA300" s="63"/>
      <c r="ZB300" s="63"/>
      <c r="ZC300" s="63"/>
      <c r="ZD300" s="63"/>
      <c r="ZE300" s="63"/>
      <c r="ZF300" s="63"/>
      <c r="ZG300" s="63"/>
      <c r="ZH300" s="63"/>
      <c r="ZI300" s="63"/>
      <c r="ZJ300" s="63"/>
      <c r="ZK300" s="63"/>
      <c r="ZL300" s="63"/>
      <c r="ZM300" s="63"/>
      <c r="ZN300" s="63"/>
      <c r="ZO300" s="63"/>
      <c r="ZP300" s="63"/>
      <c r="ZQ300" s="63"/>
      <c r="ZR300" s="63"/>
      <c r="ZS300" s="63"/>
      <c r="ZT300" s="63"/>
      <c r="ZU300" s="63"/>
      <c r="ZV300" s="63"/>
      <c r="ZW300" s="63"/>
      <c r="ZX300" s="63"/>
      <c r="ZY300" s="63"/>
      <c r="ZZ300" s="63"/>
      <c r="AAA300" s="63"/>
      <c r="AAB300" s="63"/>
      <c r="AAC300" s="63"/>
      <c r="AAD300" s="63"/>
      <c r="AAE300" s="63"/>
      <c r="AAF300" s="63"/>
      <c r="AAG300" s="63"/>
      <c r="AAH300" s="63"/>
      <c r="AAI300" s="63"/>
      <c r="AAJ300" s="63"/>
      <c r="AAK300" s="63"/>
      <c r="AAL300" s="63"/>
      <c r="AAM300" s="63"/>
      <c r="AAN300" s="63"/>
      <c r="AAO300" s="63"/>
      <c r="AAP300" s="63"/>
      <c r="AAQ300" s="63"/>
      <c r="AAR300" s="63"/>
      <c r="AAS300" s="63"/>
      <c r="AAT300" s="63"/>
      <c r="AAU300" s="63"/>
      <c r="AAV300" s="63"/>
      <c r="AAW300" s="63"/>
      <c r="AAX300" s="63"/>
      <c r="AAY300" s="63"/>
      <c r="AAZ300" s="63"/>
      <c r="ABA300" s="63"/>
      <c r="ABB300" s="63"/>
      <c r="ABC300" s="63"/>
      <c r="ABD300" s="63"/>
      <c r="ABE300" s="63"/>
      <c r="ABF300" s="63"/>
      <c r="ABG300" s="63"/>
      <c r="ABH300" s="63"/>
      <c r="ABI300" s="63"/>
      <c r="ABJ300" s="63"/>
      <c r="ABK300" s="63"/>
      <c r="ABL300" s="63"/>
      <c r="ABM300" s="63"/>
      <c r="ABN300" s="63"/>
      <c r="ABO300" s="63"/>
      <c r="ABP300" s="63"/>
      <c r="ABQ300" s="63"/>
      <c r="ABR300" s="63"/>
      <c r="ABS300" s="63"/>
      <c r="ABT300" s="63"/>
      <c r="ABU300" s="63"/>
      <c r="ABV300" s="63"/>
      <c r="ABW300" s="63"/>
      <c r="ABX300" s="63"/>
      <c r="ABY300" s="63"/>
      <c r="ABZ300" s="63"/>
      <c r="ACA300" s="63"/>
      <c r="ACB300" s="63"/>
      <c r="ACC300" s="63"/>
      <c r="ACD300" s="63"/>
      <c r="ACE300" s="63"/>
      <c r="ACF300" s="63"/>
      <c r="ACG300" s="63"/>
      <c r="ACH300" s="63"/>
      <c r="ACI300" s="63"/>
      <c r="ACJ300" s="63"/>
      <c r="ACK300" s="63"/>
      <c r="ACL300" s="63"/>
      <c r="ACM300" s="63"/>
      <c r="ACN300" s="63"/>
      <c r="ACO300" s="63"/>
      <c r="ACP300" s="63"/>
      <c r="ACQ300" s="63"/>
      <c r="ACR300" s="63"/>
      <c r="ACS300" s="63"/>
      <c r="ACT300" s="63"/>
      <c r="ACU300" s="63"/>
      <c r="ACV300" s="63"/>
      <c r="ACW300" s="63"/>
      <c r="ACX300" s="63"/>
      <c r="ACY300" s="63"/>
      <c r="ACZ300" s="63"/>
      <c r="ADA300" s="63"/>
      <c r="ADB300" s="63"/>
      <c r="ADC300" s="63"/>
      <c r="ADD300" s="63"/>
      <c r="ADE300" s="63"/>
      <c r="ADF300" s="63"/>
      <c r="ADG300" s="63"/>
      <c r="ADH300" s="63"/>
      <c r="ADI300" s="63"/>
      <c r="ADJ300" s="63"/>
      <c r="ADK300" s="63"/>
      <c r="ADL300" s="63"/>
      <c r="ADM300" s="63"/>
      <c r="ADN300" s="63"/>
      <c r="ADO300" s="63"/>
      <c r="ADP300" s="63"/>
      <c r="ADQ300" s="63"/>
      <c r="ADR300" s="63"/>
      <c r="ADS300" s="63"/>
      <c r="ADT300" s="63"/>
      <c r="ADU300" s="63"/>
      <c r="ADV300" s="63"/>
      <c r="ADW300" s="63"/>
      <c r="ADX300" s="63"/>
      <c r="ADY300" s="63"/>
      <c r="ADZ300" s="63"/>
      <c r="AEA300" s="63"/>
      <c r="AEB300" s="63"/>
      <c r="AEC300" s="63"/>
      <c r="AED300" s="63"/>
      <c r="AEE300" s="63"/>
      <c r="AEF300" s="63"/>
      <c r="AEG300" s="63"/>
      <c r="AEH300" s="63"/>
      <c r="AEI300" s="63"/>
      <c r="AEJ300" s="63"/>
      <c r="AEK300" s="63"/>
      <c r="AEL300" s="63"/>
      <c r="AEM300" s="63"/>
      <c r="AEN300" s="63"/>
      <c r="AEO300" s="63"/>
      <c r="AEP300" s="63"/>
      <c r="AEQ300" s="63"/>
      <c r="AER300" s="63"/>
      <c r="AES300" s="63"/>
      <c r="AET300" s="63"/>
      <c r="AEU300" s="63"/>
      <c r="AEV300" s="63"/>
      <c r="AEW300" s="63"/>
      <c r="AEX300" s="63"/>
      <c r="AEY300" s="63"/>
      <c r="AEZ300" s="63"/>
      <c r="AFA300" s="63"/>
      <c r="AFB300" s="63"/>
      <c r="AFC300" s="63"/>
      <c r="AFD300" s="63"/>
      <c r="AFE300" s="63"/>
      <c r="AFF300" s="63"/>
      <c r="AFG300" s="63"/>
      <c r="AFH300" s="63"/>
      <c r="AFI300" s="63"/>
      <c r="AFJ300" s="63"/>
      <c r="AFK300" s="63"/>
      <c r="AFL300" s="63"/>
      <c r="AFM300" s="63"/>
      <c r="AFN300" s="63"/>
      <c r="AFO300" s="63"/>
      <c r="AFP300" s="63"/>
      <c r="AFQ300" s="63"/>
      <c r="AFR300" s="63"/>
      <c r="AFS300" s="63"/>
      <c r="AFT300" s="63"/>
      <c r="AFU300" s="63"/>
      <c r="AFV300" s="63"/>
      <c r="AFW300" s="63"/>
      <c r="AFX300" s="63"/>
      <c r="AFY300" s="63"/>
      <c r="AFZ300" s="63"/>
      <c r="AGA300" s="63"/>
      <c r="AGB300" s="63"/>
      <c r="AGC300" s="63"/>
      <c r="AGD300" s="63"/>
      <c r="AGE300" s="63"/>
      <c r="AGF300" s="63"/>
      <c r="AGG300" s="63"/>
      <c r="AGH300" s="63"/>
      <c r="AGI300" s="63"/>
      <c r="AGJ300" s="63"/>
      <c r="AGK300" s="63"/>
      <c r="AGL300" s="63"/>
      <c r="AGM300" s="63"/>
      <c r="AGN300" s="63"/>
      <c r="AGO300" s="63"/>
      <c r="AGP300" s="63"/>
      <c r="AGQ300" s="63"/>
      <c r="AGR300" s="63"/>
      <c r="AGS300" s="63"/>
      <c r="AGT300" s="63"/>
      <c r="AGU300" s="63"/>
      <c r="AGV300" s="63"/>
      <c r="AGW300" s="63"/>
      <c r="AGX300" s="63"/>
      <c r="AGY300" s="63"/>
      <c r="AGZ300" s="63"/>
      <c r="AHA300" s="63"/>
      <c r="AHB300" s="63"/>
      <c r="AHC300" s="63"/>
      <c r="AHD300" s="63"/>
      <c r="AHE300" s="63"/>
      <c r="AHF300" s="63"/>
      <c r="AHG300" s="63"/>
      <c r="AHH300" s="63"/>
      <c r="AHI300" s="63"/>
      <c r="AHJ300" s="63"/>
      <c r="AHK300" s="63"/>
      <c r="AHL300" s="63"/>
      <c r="AHM300" s="63"/>
      <c r="AHN300" s="63"/>
      <c r="AHO300" s="63"/>
      <c r="AHP300" s="63"/>
      <c r="AHQ300" s="63"/>
      <c r="AHR300" s="63"/>
      <c r="AHS300" s="63"/>
      <c r="AHT300" s="63"/>
      <c r="AHU300" s="63"/>
      <c r="AHV300" s="63"/>
      <c r="AHW300" s="63"/>
      <c r="AHX300" s="63"/>
      <c r="AHY300" s="63"/>
      <c r="AHZ300" s="63"/>
      <c r="AIA300" s="63"/>
      <c r="AIB300" s="63"/>
      <c r="AIC300" s="63"/>
      <c r="AID300" s="63"/>
      <c r="AIE300" s="63"/>
      <c r="AIF300" s="63"/>
      <c r="AIG300" s="63"/>
      <c r="AIH300" s="63"/>
      <c r="AII300" s="63"/>
      <c r="AIJ300" s="63"/>
      <c r="AIK300" s="63"/>
      <c r="AIL300" s="63"/>
      <c r="AIM300" s="63"/>
      <c r="AIN300" s="63"/>
      <c r="AIO300" s="63"/>
      <c r="AIP300" s="63"/>
      <c r="AIQ300" s="63"/>
      <c r="AIR300" s="63"/>
      <c r="AIS300" s="63"/>
      <c r="AIT300" s="63"/>
      <c r="AIU300" s="63"/>
      <c r="AIV300" s="63"/>
      <c r="AIW300" s="63"/>
      <c r="AIX300" s="63"/>
      <c r="AIY300" s="63"/>
      <c r="AIZ300" s="63"/>
      <c r="AJA300" s="63"/>
      <c r="AJB300" s="63"/>
      <c r="AJC300" s="63"/>
      <c r="AJD300" s="63"/>
      <c r="AJE300" s="63"/>
      <c r="AJF300" s="63"/>
      <c r="AJG300" s="63"/>
      <c r="AJH300" s="63"/>
      <c r="AJI300" s="63"/>
      <c r="AJJ300" s="63"/>
      <c r="AJK300" s="63"/>
      <c r="AJL300" s="63"/>
      <c r="AJM300" s="63"/>
      <c r="AJN300" s="63"/>
      <c r="AJO300" s="63"/>
      <c r="AJP300" s="63"/>
      <c r="AJQ300" s="63"/>
      <c r="AJR300" s="63"/>
      <c r="AJS300" s="63"/>
      <c r="AJT300" s="63"/>
      <c r="AJU300" s="63"/>
      <c r="AJV300" s="63"/>
      <c r="AJW300" s="63"/>
      <c r="AJX300" s="63"/>
      <c r="AJY300" s="63"/>
      <c r="AJZ300" s="63"/>
      <c r="AKA300" s="63"/>
      <c r="AKB300" s="63"/>
      <c r="AKC300" s="63"/>
      <c r="AKD300" s="63"/>
      <c r="AKE300" s="63"/>
      <c r="AKF300" s="63"/>
      <c r="AKG300" s="63"/>
      <c r="AKH300" s="63"/>
      <c r="AKI300" s="63"/>
      <c r="AKJ300" s="63"/>
      <c r="AKK300" s="63"/>
      <c r="AKL300" s="63"/>
      <c r="AKM300" s="63"/>
      <c r="AKN300" s="63"/>
      <c r="AKO300" s="63"/>
      <c r="AKP300" s="63"/>
      <c r="AKQ300" s="63"/>
      <c r="AKR300" s="63"/>
      <c r="AKS300" s="63"/>
      <c r="AKT300" s="63"/>
      <c r="AKU300" s="63"/>
      <c r="AKV300" s="63"/>
      <c r="AKW300" s="63"/>
      <c r="AKX300" s="63"/>
      <c r="AKY300" s="63"/>
      <c r="AKZ300" s="63"/>
      <c r="ALA300" s="63"/>
      <c r="ALB300" s="63"/>
      <c r="ALC300" s="63"/>
      <c r="ALD300" s="63"/>
      <c r="ALE300" s="63"/>
      <c r="ALF300" s="63"/>
      <c r="ALG300" s="63"/>
      <c r="ALH300" s="63"/>
      <c r="ALI300" s="63"/>
      <c r="ALJ300" s="63"/>
      <c r="ALK300" s="63"/>
      <c r="ALL300" s="63"/>
      <c r="ALM300" s="63"/>
      <c r="ALN300" s="63"/>
      <c r="ALO300" s="63"/>
      <c r="ALP300" s="63"/>
      <c r="ALQ300" s="63"/>
      <c r="ALR300" s="63"/>
      <c r="ALS300" s="63"/>
      <c r="ALT300" s="63"/>
      <c r="ALU300" s="63"/>
      <c r="ALV300" s="63"/>
      <c r="ALW300" s="63"/>
      <c r="ALX300" s="63"/>
      <c r="ALY300" s="63"/>
      <c r="ALZ300" s="63"/>
      <c r="AMA300" s="63"/>
      <c r="AMB300" s="63"/>
      <c r="AMC300" s="63"/>
      <c r="AMD300" s="63"/>
      <c r="AME300" s="63"/>
      <c r="AMF300" s="63"/>
      <c r="AMG300" s="63"/>
      <c r="AMH300" s="63"/>
      <c r="AMI300" s="63"/>
    </row>
    <row r="301" spans="1:1023" s="71" customFormat="1">
      <c r="A301" s="80" t="s">
        <v>125</v>
      </c>
      <c r="B301" s="80">
        <v>2005</v>
      </c>
      <c r="C301" s="80" t="s">
        <v>215</v>
      </c>
      <c r="D301" s="80">
        <v>620</v>
      </c>
      <c r="E301" s="80" t="s">
        <v>216</v>
      </c>
      <c r="F301" s="63" t="s">
        <v>217</v>
      </c>
      <c r="G301" s="68">
        <v>36739</v>
      </c>
      <c r="H301" s="68">
        <v>37851</v>
      </c>
      <c r="I301" s="101">
        <v>1</v>
      </c>
      <c r="J301" s="63">
        <v>1</v>
      </c>
      <c r="K301" s="63">
        <v>4</v>
      </c>
      <c r="L301" s="63">
        <v>37</v>
      </c>
      <c r="M301" s="62">
        <v>5000</v>
      </c>
      <c r="N301" s="65">
        <v>15000</v>
      </c>
      <c r="O301" s="65">
        <v>2700000</v>
      </c>
      <c r="P301" s="64">
        <f t="shared" si="76"/>
        <v>0.1851851851851852</v>
      </c>
      <c r="Q301" s="75">
        <f t="shared" si="93"/>
        <v>0.55555555555555558</v>
      </c>
      <c r="R301" s="70">
        <v>1</v>
      </c>
      <c r="S301" s="70">
        <v>1</v>
      </c>
      <c r="T301" s="70">
        <v>-1</v>
      </c>
      <c r="U301" s="70">
        <v>0</v>
      </c>
      <c r="V301" s="70">
        <v>1</v>
      </c>
      <c r="W301" s="70">
        <v>0</v>
      </c>
      <c r="X301" s="67">
        <f t="shared" si="90"/>
        <v>0.33333333333333331</v>
      </c>
      <c r="Y301" s="65" t="s">
        <v>78</v>
      </c>
      <c r="Z301" s="65" t="s">
        <v>78</v>
      </c>
      <c r="AA301" s="65" t="s">
        <v>33</v>
      </c>
      <c r="AB301" s="65" t="s">
        <v>33</v>
      </c>
      <c r="AC301" s="65" t="s">
        <v>78</v>
      </c>
      <c r="AD301" s="63">
        <v>0</v>
      </c>
      <c r="AE301" s="65" t="s">
        <v>33</v>
      </c>
      <c r="AF301" s="63">
        <v>0</v>
      </c>
      <c r="AG301" s="65" t="s">
        <v>33</v>
      </c>
      <c r="AH301" s="67">
        <f t="shared" si="91"/>
        <v>0</v>
      </c>
      <c r="AI301" s="67">
        <f t="shared" si="92"/>
        <v>0.16666666666666666</v>
      </c>
      <c r="AJ301" s="66">
        <v>166</v>
      </c>
      <c r="AK301" s="63">
        <v>0</v>
      </c>
      <c r="AL301" s="65" t="s">
        <v>33</v>
      </c>
      <c r="AM301" s="65" t="s">
        <v>33</v>
      </c>
      <c r="AN301" s="70">
        <v>0</v>
      </c>
      <c r="AO301" s="65" t="s">
        <v>33</v>
      </c>
      <c r="AP301" s="65" t="s">
        <v>33</v>
      </c>
      <c r="AQ301" s="65" t="s">
        <v>33</v>
      </c>
      <c r="AR301" s="63" t="s">
        <v>33</v>
      </c>
      <c r="AS301" s="65" t="s">
        <v>33</v>
      </c>
      <c r="AT301" s="65" t="s">
        <v>33</v>
      </c>
      <c r="AU301" s="65" t="s">
        <v>33</v>
      </c>
      <c r="AV301" s="65" t="s">
        <v>33</v>
      </c>
      <c r="AW301" s="65" t="s">
        <v>33</v>
      </c>
      <c r="AX301" s="65" t="s">
        <v>33</v>
      </c>
      <c r="AY301" s="65" t="s">
        <v>33</v>
      </c>
      <c r="AZ301" s="67">
        <f t="shared" si="96"/>
        <v>0</v>
      </c>
      <c r="BA301" s="63">
        <v>0</v>
      </c>
      <c r="BB301" s="65" t="s">
        <v>33</v>
      </c>
      <c r="BC301" s="63">
        <f t="shared" si="103"/>
        <v>28</v>
      </c>
      <c r="BD301" s="63">
        <v>0</v>
      </c>
      <c r="BE301" s="65" t="s">
        <v>33</v>
      </c>
      <c r="BF301" s="63">
        <f t="shared" si="104"/>
        <v>28</v>
      </c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  <c r="FC301" s="63"/>
      <c r="FD301" s="63"/>
      <c r="FE301" s="63"/>
      <c r="FF301" s="63"/>
      <c r="FG301" s="63"/>
      <c r="FH301" s="63"/>
      <c r="FI301" s="63"/>
      <c r="FJ301" s="63"/>
      <c r="FK301" s="63"/>
      <c r="FL301" s="63"/>
      <c r="FM301" s="63"/>
      <c r="FN301" s="63"/>
      <c r="FO301" s="63"/>
      <c r="FP301" s="63"/>
      <c r="FQ301" s="63"/>
      <c r="FR301" s="63"/>
      <c r="FS301" s="63"/>
      <c r="FT301" s="63"/>
      <c r="FU301" s="63"/>
      <c r="FV301" s="63"/>
      <c r="FW301" s="63"/>
      <c r="FX301" s="63"/>
      <c r="FY301" s="63"/>
      <c r="FZ301" s="63"/>
      <c r="GA301" s="63"/>
      <c r="GB301" s="63"/>
      <c r="GC301" s="63"/>
      <c r="GD301" s="63"/>
      <c r="GE301" s="63"/>
      <c r="GF301" s="63"/>
      <c r="GG301" s="63"/>
      <c r="GH301" s="63"/>
      <c r="GI301" s="63"/>
      <c r="GJ301" s="63"/>
      <c r="GK301" s="63"/>
      <c r="GL301" s="63"/>
      <c r="GM301" s="63"/>
      <c r="GN301" s="63"/>
      <c r="GO301" s="63"/>
      <c r="GP301" s="63"/>
      <c r="GQ301" s="63"/>
      <c r="GR301" s="63"/>
      <c r="GS301" s="63"/>
      <c r="GT301" s="63"/>
      <c r="GU301" s="63"/>
      <c r="GV301" s="63"/>
      <c r="GW301" s="63"/>
      <c r="GX301" s="63"/>
      <c r="GY301" s="63"/>
      <c r="GZ301" s="63"/>
      <c r="HA301" s="63"/>
      <c r="HB301" s="63"/>
      <c r="HC301" s="63"/>
      <c r="HD301" s="63"/>
      <c r="HE301" s="63"/>
      <c r="HF301" s="63"/>
      <c r="HG301" s="63"/>
      <c r="HH301" s="63"/>
      <c r="HI301" s="63"/>
      <c r="HJ301" s="63"/>
      <c r="HK301" s="63"/>
      <c r="HL301" s="63"/>
      <c r="HM301" s="63"/>
      <c r="HN301" s="63"/>
      <c r="HO301" s="63"/>
      <c r="HP301" s="63"/>
      <c r="HQ301" s="63"/>
      <c r="HR301" s="63"/>
      <c r="HS301" s="63"/>
      <c r="HT301" s="63"/>
      <c r="HU301" s="63"/>
      <c r="HV301" s="63"/>
      <c r="HW301" s="63"/>
      <c r="HX301" s="63"/>
      <c r="HY301" s="63"/>
      <c r="HZ301" s="63"/>
      <c r="IA301" s="63"/>
      <c r="IB301" s="63"/>
      <c r="IC301" s="63"/>
      <c r="ID301" s="63"/>
      <c r="IE301" s="63"/>
      <c r="IF301" s="63"/>
      <c r="IG301" s="63"/>
      <c r="IH301" s="63"/>
      <c r="II301" s="63"/>
      <c r="IJ301" s="63"/>
      <c r="IK301" s="63"/>
      <c r="IL301" s="63"/>
      <c r="IM301" s="63"/>
      <c r="IN301" s="63"/>
      <c r="IO301" s="63"/>
      <c r="IP301" s="63"/>
      <c r="IQ301" s="63"/>
      <c r="IR301" s="63"/>
      <c r="IS301" s="63"/>
      <c r="IT301" s="63"/>
      <c r="IU301" s="63"/>
      <c r="IV301" s="63"/>
      <c r="IW301" s="63"/>
      <c r="IX301" s="63"/>
      <c r="IY301" s="63"/>
      <c r="IZ301" s="63"/>
      <c r="JA301" s="63"/>
      <c r="JB301" s="63"/>
      <c r="JC301" s="63"/>
      <c r="JD301" s="63"/>
      <c r="JE301" s="63"/>
      <c r="JF301" s="63"/>
      <c r="JG301" s="63"/>
      <c r="JH301" s="63"/>
      <c r="JI301" s="63"/>
      <c r="JJ301" s="63"/>
      <c r="JK301" s="63"/>
      <c r="JL301" s="63"/>
      <c r="JM301" s="63"/>
      <c r="JN301" s="63"/>
      <c r="JO301" s="63"/>
      <c r="JP301" s="63"/>
      <c r="JQ301" s="63"/>
      <c r="JR301" s="63"/>
      <c r="JS301" s="63"/>
      <c r="JT301" s="63"/>
      <c r="JU301" s="63"/>
      <c r="JV301" s="63"/>
      <c r="JW301" s="63"/>
      <c r="JX301" s="63"/>
      <c r="JY301" s="63"/>
      <c r="JZ301" s="63"/>
      <c r="KA301" s="63"/>
      <c r="KB301" s="63"/>
      <c r="KC301" s="63"/>
      <c r="KD301" s="63"/>
      <c r="KE301" s="63"/>
      <c r="KF301" s="63"/>
      <c r="KG301" s="63"/>
      <c r="KH301" s="63"/>
      <c r="KI301" s="63"/>
      <c r="KJ301" s="63"/>
      <c r="KK301" s="63"/>
      <c r="KL301" s="63"/>
      <c r="KM301" s="63"/>
      <c r="KN301" s="63"/>
      <c r="KO301" s="63"/>
      <c r="KP301" s="63"/>
      <c r="KQ301" s="63"/>
      <c r="KR301" s="63"/>
      <c r="KS301" s="63"/>
      <c r="KT301" s="63"/>
      <c r="KU301" s="63"/>
      <c r="KV301" s="63"/>
      <c r="KW301" s="63"/>
      <c r="KX301" s="63"/>
      <c r="KY301" s="63"/>
      <c r="KZ301" s="63"/>
      <c r="LA301" s="63"/>
      <c r="LB301" s="63"/>
      <c r="LC301" s="63"/>
      <c r="LD301" s="63"/>
      <c r="LE301" s="63"/>
      <c r="LF301" s="63"/>
      <c r="LG301" s="63"/>
      <c r="LH301" s="63"/>
      <c r="LI301" s="63"/>
      <c r="LJ301" s="63"/>
      <c r="LK301" s="63"/>
      <c r="LL301" s="63"/>
      <c r="LM301" s="63"/>
      <c r="LN301" s="63"/>
      <c r="LO301" s="63"/>
      <c r="LP301" s="63"/>
      <c r="LQ301" s="63"/>
      <c r="LR301" s="63"/>
      <c r="LS301" s="63"/>
      <c r="LT301" s="63"/>
      <c r="LU301" s="63"/>
      <c r="LV301" s="63"/>
      <c r="LW301" s="63"/>
      <c r="LX301" s="63"/>
      <c r="LY301" s="63"/>
      <c r="LZ301" s="63"/>
      <c r="MA301" s="63"/>
      <c r="MB301" s="63"/>
      <c r="MC301" s="63"/>
      <c r="MD301" s="63"/>
      <c r="ME301" s="63"/>
      <c r="MF301" s="63"/>
      <c r="MG301" s="63"/>
      <c r="MH301" s="63"/>
      <c r="MI301" s="63"/>
      <c r="MJ301" s="63"/>
      <c r="MK301" s="63"/>
      <c r="ML301" s="63"/>
      <c r="MM301" s="63"/>
      <c r="MN301" s="63"/>
      <c r="MO301" s="63"/>
      <c r="MP301" s="63"/>
      <c r="MQ301" s="63"/>
      <c r="MR301" s="63"/>
      <c r="MS301" s="63"/>
      <c r="MT301" s="63"/>
      <c r="MU301" s="63"/>
      <c r="MV301" s="63"/>
      <c r="MW301" s="63"/>
      <c r="MX301" s="63"/>
      <c r="MY301" s="63"/>
      <c r="MZ301" s="63"/>
      <c r="NA301" s="63"/>
      <c r="NB301" s="63"/>
      <c r="NC301" s="63"/>
      <c r="ND301" s="63"/>
      <c r="NE301" s="63"/>
      <c r="NF301" s="63"/>
      <c r="NG301" s="63"/>
      <c r="NH301" s="63"/>
      <c r="NI301" s="63"/>
      <c r="NJ301" s="63"/>
      <c r="NK301" s="63"/>
      <c r="NL301" s="63"/>
      <c r="NM301" s="63"/>
      <c r="NN301" s="63"/>
      <c r="NO301" s="63"/>
      <c r="NP301" s="63"/>
      <c r="NQ301" s="63"/>
      <c r="NR301" s="63"/>
      <c r="NS301" s="63"/>
      <c r="NT301" s="63"/>
      <c r="NU301" s="63"/>
      <c r="NV301" s="63"/>
      <c r="NW301" s="63"/>
      <c r="NX301" s="63"/>
      <c r="NY301" s="63"/>
      <c r="NZ301" s="63"/>
      <c r="OA301" s="63"/>
      <c r="OB301" s="63"/>
      <c r="OC301" s="63"/>
      <c r="OD301" s="63"/>
      <c r="OE301" s="63"/>
      <c r="OF301" s="63"/>
      <c r="OG301" s="63"/>
      <c r="OH301" s="63"/>
      <c r="OI301" s="63"/>
      <c r="OJ301" s="63"/>
      <c r="OK301" s="63"/>
      <c r="OL301" s="63"/>
      <c r="OM301" s="63"/>
      <c r="ON301" s="63"/>
      <c r="OO301" s="63"/>
      <c r="OP301" s="63"/>
      <c r="OQ301" s="63"/>
      <c r="OR301" s="63"/>
      <c r="OS301" s="63"/>
      <c r="OT301" s="63"/>
      <c r="OU301" s="63"/>
      <c r="OV301" s="63"/>
      <c r="OW301" s="63"/>
      <c r="OX301" s="63"/>
      <c r="OY301" s="63"/>
      <c r="OZ301" s="63"/>
      <c r="PA301" s="63"/>
      <c r="PB301" s="63"/>
      <c r="PC301" s="63"/>
      <c r="PD301" s="63"/>
      <c r="PE301" s="63"/>
      <c r="PF301" s="63"/>
      <c r="PG301" s="63"/>
      <c r="PH301" s="63"/>
      <c r="PI301" s="63"/>
      <c r="PJ301" s="63"/>
      <c r="PK301" s="63"/>
      <c r="PL301" s="63"/>
      <c r="PM301" s="63"/>
      <c r="PN301" s="63"/>
      <c r="PO301" s="63"/>
      <c r="PP301" s="63"/>
      <c r="PQ301" s="63"/>
      <c r="PR301" s="63"/>
      <c r="PS301" s="63"/>
      <c r="PT301" s="63"/>
      <c r="PU301" s="63"/>
      <c r="PV301" s="63"/>
      <c r="PW301" s="63"/>
      <c r="PX301" s="63"/>
      <c r="PY301" s="63"/>
      <c r="PZ301" s="63"/>
      <c r="QA301" s="63"/>
      <c r="QB301" s="63"/>
      <c r="QC301" s="63"/>
      <c r="QD301" s="63"/>
      <c r="QE301" s="63"/>
      <c r="QF301" s="63"/>
      <c r="QG301" s="63"/>
      <c r="QH301" s="63"/>
      <c r="QI301" s="63"/>
      <c r="QJ301" s="63"/>
      <c r="QK301" s="63"/>
      <c r="QL301" s="63"/>
      <c r="QM301" s="63"/>
      <c r="QN301" s="63"/>
      <c r="QO301" s="63"/>
      <c r="QP301" s="63"/>
      <c r="QQ301" s="63"/>
      <c r="QR301" s="63"/>
      <c r="QS301" s="63"/>
      <c r="QT301" s="63"/>
      <c r="QU301" s="63"/>
      <c r="QV301" s="63"/>
      <c r="QW301" s="63"/>
      <c r="QX301" s="63"/>
      <c r="QY301" s="63"/>
      <c r="QZ301" s="63"/>
      <c r="RA301" s="63"/>
      <c r="RB301" s="63"/>
      <c r="RC301" s="63"/>
      <c r="RD301" s="63"/>
      <c r="RE301" s="63"/>
      <c r="RF301" s="63"/>
      <c r="RG301" s="63"/>
      <c r="RH301" s="63"/>
      <c r="RI301" s="63"/>
      <c r="RJ301" s="63"/>
      <c r="RK301" s="63"/>
      <c r="RL301" s="63"/>
      <c r="RM301" s="63"/>
      <c r="RN301" s="63"/>
      <c r="RO301" s="63"/>
      <c r="RP301" s="63"/>
      <c r="RQ301" s="63"/>
      <c r="RR301" s="63"/>
      <c r="RS301" s="63"/>
      <c r="RT301" s="63"/>
      <c r="RU301" s="63"/>
      <c r="RV301" s="63"/>
      <c r="RW301" s="63"/>
      <c r="RX301" s="63"/>
      <c r="RY301" s="63"/>
      <c r="RZ301" s="63"/>
      <c r="SA301" s="63"/>
      <c r="SB301" s="63"/>
      <c r="SC301" s="63"/>
      <c r="SD301" s="63"/>
      <c r="SE301" s="63"/>
      <c r="SF301" s="63"/>
      <c r="SG301" s="63"/>
      <c r="SH301" s="63"/>
      <c r="SI301" s="63"/>
      <c r="SJ301" s="63"/>
      <c r="SK301" s="63"/>
      <c r="SL301" s="63"/>
      <c r="SM301" s="63"/>
      <c r="SN301" s="63"/>
      <c r="SO301" s="63"/>
      <c r="SP301" s="63"/>
      <c r="SQ301" s="63"/>
      <c r="SR301" s="63"/>
      <c r="SS301" s="63"/>
      <c r="ST301" s="63"/>
      <c r="SU301" s="63"/>
      <c r="SV301" s="63"/>
      <c r="SW301" s="63"/>
      <c r="SX301" s="63"/>
      <c r="SY301" s="63"/>
      <c r="SZ301" s="63"/>
      <c r="TA301" s="63"/>
      <c r="TB301" s="63"/>
      <c r="TC301" s="63"/>
      <c r="TD301" s="63"/>
      <c r="TE301" s="63"/>
      <c r="TF301" s="63"/>
      <c r="TG301" s="63"/>
      <c r="TH301" s="63"/>
      <c r="TI301" s="63"/>
      <c r="TJ301" s="63"/>
      <c r="TK301" s="63"/>
      <c r="TL301" s="63"/>
      <c r="TM301" s="63"/>
      <c r="TN301" s="63"/>
      <c r="TO301" s="63"/>
      <c r="TP301" s="63"/>
      <c r="TQ301" s="63"/>
      <c r="TR301" s="63"/>
      <c r="TS301" s="63"/>
      <c r="TT301" s="63"/>
      <c r="TU301" s="63"/>
      <c r="TV301" s="63"/>
      <c r="TW301" s="63"/>
      <c r="TX301" s="63"/>
      <c r="TY301" s="63"/>
      <c r="TZ301" s="63"/>
      <c r="UA301" s="63"/>
      <c r="UB301" s="63"/>
      <c r="UC301" s="63"/>
      <c r="UD301" s="63"/>
      <c r="UE301" s="63"/>
      <c r="UF301" s="63"/>
      <c r="UG301" s="63"/>
      <c r="UH301" s="63"/>
      <c r="UI301" s="63"/>
      <c r="UJ301" s="63"/>
      <c r="UK301" s="63"/>
      <c r="UL301" s="63"/>
      <c r="UM301" s="63"/>
      <c r="UN301" s="63"/>
      <c r="UO301" s="63"/>
      <c r="UP301" s="63"/>
      <c r="UQ301" s="63"/>
      <c r="UR301" s="63"/>
      <c r="US301" s="63"/>
      <c r="UT301" s="63"/>
      <c r="UU301" s="63"/>
      <c r="UV301" s="63"/>
      <c r="UW301" s="63"/>
      <c r="UX301" s="63"/>
      <c r="UY301" s="63"/>
      <c r="UZ301" s="63"/>
      <c r="VA301" s="63"/>
      <c r="VB301" s="63"/>
      <c r="VC301" s="63"/>
      <c r="VD301" s="63"/>
      <c r="VE301" s="63"/>
      <c r="VF301" s="63"/>
      <c r="VG301" s="63"/>
      <c r="VH301" s="63"/>
      <c r="VI301" s="63"/>
      <c r="VJ301" s="63"/>
      <c r="VK301" s="63"/>
      <c r="VL301" s="63"/>
      <c r="VM301" s="63"/>
      <c r="VN301" s="63"/>
      <c r="VO301" s="63"/>
      <c r="VP301" s="63"/>
      <c r="VQ301" s="63"/>
      <c r="VR301" s="63"/>
      <c r="VS301" s="63"/>
      <c r="VT301" s="63"/>
      <c r="VU301" s="63"/>
      <c r="VV301" s="63"/>
      <c r="VW301" s="63"/>
      <c r="VX301" s="63"/>
      <c r="VY301" s="63"/>
      <c r="VZ301" s="63"/>
      <c r="WA301" s="63"/>
      <c r="WB301" s="63"/>
      <c r="WC301" s="63"/>
      <c r="WD301" s="63"/>
      <c r="WE301" s="63"/>
      <c r="WF301" s="63"/>
      <c r="WG301" s="63"/>
      <c r="WH301" s="63"/>
      <c r="WI301" s="63"/>
      <c r="WJ301" s="63"/>
      <c r="WK301" s="63"/>
      <c r="WL301" s="63"/>
      <c r="WM301" s="63"/>
      <c r="WN301" s="63"/>
      <c r="WO301" s="63"/>
      <c r="WP301" s="63"/>
      <c r="WQ301" s="63"/>
      <c r="WR301" s="63"/>
      <c r="WS301" s="63"/>
      <c r="WT301" s="63"/>
      <c r="WU301" s="63"/>
      <c r="WV301" s="63"/>
      <c r="WW301" s="63"/>
      <c r="WX301" s="63"/>
      <c r="WY301" s="63"/>
      <c r="WZ301" s="63"/>
      <c r="XA301" s="63"/>
      <c r="XB301" s="63"/>
      <c r="XC301" s="63"/>
      <c r="XD301" s="63"/>
      <c r="XE301" s="63"/>
      <c r="XF301" s="63"/>
      <c r="XG301" s="63"/>
      <c r="XH301" s="63"/>
      <c r="XI301" s="63"/>
      <c r="XJ301" s="63"/>
      <c r="XK301" s="63"/>
      <c r="XL301" s="63"/>
      <c r="XM301" s="63"/>
      <c r="XN301" s="63"/>
      <c r="XO301" s="63"/>
      <c r="XP301" s="63"/>
      <c r="XQ301" s="63"/>
      <c r="XR301" s="63"/>
      <c r="XS301" s="63"/>
      <c r="XT301" s="63"/>
      <c r="XU301" s="63"/>
      <c r="XV301" s="63"/>
      <c r="XW301" s="63"/>
      <c r="XX301" s="63"/>
      <c r="XY301" s="63"/>
      <c r="XZ301" s="63"/>
      <c r="YA301" s="63"/>
      <c r="YB301" s="63"/>
      <c r="YC301" s="63"/>
      <c r="YD301" s="63"/>
      <c r="YE301" s="63"/>
      <c r="YF301" s="63"/>
      <c r="YG301" s="63"/>
      <c r="YH301" s="63"/>
      <c r="YI301" s="63"/>
      <c r="YJ301" s="63"/>
      <c r="YK301" s="63"/>
      <c r="YL301" s="63"/>
      <c r="YM301" s="63"/>
      <c r="YN301" s="63"/>
      <c r="YO301" s="63"/>
      <c r="YP301" s="63"/>
      <c r="YQ301" s="63"/>
      <c r="YR301" s="63"/>
      <c r="YS301" s="63"/>
      <c r="YT301" s="63"/>
      <c r="YU301" s="63"/>
      <c r="YV301" s="63"/>
      <c r="YW301" s="63"/>
      <c r="YX301" s="63"/>
      <c r="YY301" s="63"/>
      <c r="YZ301" s="63"/>
      <c r="ZA301" s="63"/>
      <c r="ZB301" s="63"/>
      <c r="ZC301" s="63"/>
      <c r="ZD301" s="63"/>
      <c r="ZE301" s="63"/>
      <c r="ZF301" s="63"/>
      <c r="ZG301" s="63"/>
      <c r="ZH301" s="63"/>
      <c r="ZI301" s="63"/>
      <c r="ZJ301" s="63"/>
      <c r="ZK301" s="63"/>
      <c r="ZL301" s="63"/>
      <c r="ZM301" s="63"/>
      <c r="ZN301" s="63"/>
      <c r="ZO301" s="63"/>
      <c r="ZP301" s="63"/>
      <c r="ZQ301" s="63"/>
      <c r="ZR301" s="63"/>
      <c r="ZS301" s="63"/>
      <c r="ZT301" s="63"/>
      <c r="ZU301" s="63"/>
      <c r="ZV301" s="63"/>
      <c r="ZW301" s="63"/>
      <c r="ZX301" s="63"/>
      <c r="ZY301" s="63"/>
      <c r="ZZ301" s="63"/>
      <c r="AAA301" s="63"/>
      <c r="AAB301" s="63"/>
      <c r="AAC301" s="63"/>
      <c r="AAD301" s="63"/>
      <c r="AAE301" s="63"/>
      <c r="AAF301" s="63"/>
      <c r="AAG301" s="63"/>
      <c r="AAH301" s="63"/>
      <c r="AAI301" s="63"/>
      <c r="AAJ301" s="63"/>
      <c r="AAK301" s="63"/>
      <c r="AAL301" s="63"/>
      <c r="AAM301" s="63"/>
      <c r="AAN301" s="63"/>
      <c r="AAO301" s="63"/>
      <c r="AAP301" s="63"/>
      <c r="AAQ301" s="63"/>
      <c r="AAR301" s="63"/>
      <c r="AAS301" s="63"/>
      <c r="AAT301" s="63"/>
      <c r="AAU301" s="63"/>
      <c r="AAV301" s="63"/>
      <c r="AAW301" s="63"/>
      <c r="AAX301" s="63"/>
      <c r="AAY301" s="63"/>
      <c r="AAZ301" s="63"/>
      <c r="ABA301" s="63"/>
      <c r="ABB301" s="63"/>
      <c r="ABC301" s="63"/>
      <c r="ABD301" s="63"/>
      <c r="ABE301" s="63"/>
      <c r="ABF301" s="63"/>
      <c r="ABG301" s="63"/>
      <c r="ABH301" s="63"/>
      <c r="ABI301" s="63"/>
      <c r="ABJ301" s="63"/>
      <c r="ABK301" s="63"/>
      <c r="ABL301" s="63"/>
      <c r="ABM301" s="63"/>
      <c r="ABN301" s="63"/>
      <c r="ABO301" s="63"/>
      <c r="ABP301" s="63"/>
      <c r="ABQ301" s="63"/>
      <c r="ABR301" s="63"/>
      <c r="ABS301" s="63"/>
      <c r="ABT301" s="63"/>
      <c r="ABU301" s="63"/>
      <c r="ABV301" s="63"/>
      <c r="ABW301" s="63"/>
      <c r="ABX301" s="63"/>
      <c r="ABY301" s="63"/>
      <c r="ABZ301" s="63"/>
      <c r="ACA301" s="63"/>
      <c r="ACB301" s="63"/>
      <c r="ACC301" s="63"/>
      <c r="ACD301" s="63"/>
      <c r="ACE301" s="63"/>
      <c r="ACF301" s="63"/>
      <c r="ACG301" s="63"/>
      <c r="ACH301" s="63"/>
      <c r="ACI301" s="63"/>
      <c r="ACJ301" s="63"/>
      <c r="ACK301" s="63"/>
      <c r="ACL301" s="63"/>
      <c r="ACM301" s="63"/>
      <c r="ACN301" s="63"/>
      <c r="ACO301" s="63"/>
      <c r="ACP301" s="63"/>
      <c r="ACQ301" s="63"/>
      <c r="ACR301" s="63"/>
      <c r="ACS301" s="63"/>
      <c r="ACT301" s="63"/>
      <c r="ACU301" s="63"/>
      <c r="ACV301" s="63"/>
      <c r="ACW301" s="63"/>
      <c r="ACX301" s="63"/>
      <c r="ACY301" s="63"/>
      <c r="ACZ301" s="63"/>
      <c r="ADA301" s="63"/>
      <c r="ADB301" s="63"/>
      <c r="ADC301" s="63"/>
      <c r="ADD301" s="63"/>
      <c r="ADE301" s="63"/>
      <c r="ADF301" s="63"/>
      <c r="ADG301" s="63"/>
      <c r="ADH301" s="63"/>
      <c r="ADI301" s="63"/>
      <c r="ADJ301" s="63"/>
      <c r="ADK301" s="63"/>
      <c r="ADL301" s="63"/>
      <c r="ADM301" s="63"/>
      <c r="ADN301" s="63"/>
      <c r="ADO301" s="63"/>
      <c r="ADP301" s="63"/>
      <c r="ADQ301" s="63"/>
      <c r="ADR301" s="63"/>
      <c r="ADS301" s="63"/>
      <c r="ADT301" s="63"/>
      <c r="ADU301" s="63"/>
      <c r="ADV301" s="63"/>
      <c r="ADW301" s="63"/>
      <c r="ADX301" s="63"/>
      <c r="ADY301" s="63"/>
      <c r="ADZ301" s="63"/>
      <c r="AEA301" s="63"/>
      <c r="AEB301" s="63"/>
      <c r="AEC301" s="63"/>
      <c r="AED301" s="63"/>
      <c r="AEE301" s="63"/>
      <c r="AEF301" s="63"/>
      <c r="AEG301" s="63"/>
      <c r="AEH301" s="63"/>
      <c r="AEI301" s="63"/>
      <c r="AEJ301" s="63"/>
      <c r="AEK301" s="63"/>
      <c r="AEL301" s="63"/>
      <c r="AEM301" s="63"/>
      <c r="AEN301" s="63"/>
      <c r="AEO301" s="63"/>
      <c r="AEP301" s="63"/>
      <c r="AEQ301" s="63"/>
      <c r="AER301" s="63"/>
      <c r="AES301" s="63"/>
      <c r="AET301" s="63"/>
      <c r="AEU301" s="63"/>
      <c r="AEV301" s="63"/>
      <c r="AEW301" s="63"/>
      <c r="AEX301" s="63"/>
      <c r="AEY301" s="63"/>
      <c r="AEZ301" s="63"/>
      <c r="AFA301" s="63"/>
      <c r="AFB301" s="63"/>
      <c r="AFC301" s="63"/>
      <c r="AFD301" s="63"/>
      <c r="AFE301" s="63"/>
      <c r="AFF301" s="63"/>
      <c r="AFG301" s="63"/>
      <c r="AFH301" s="63"/>
      <c r="AFI301" s="63"/>
      <c r="AFJ301" s="63"/>
      <c r="AFK301" s="63"/>
      <c r="AFL301" s="63"/>
      <c r="AFM301" s="63"/>
      <c r="AFN301" s="63"/>
      <c r="AFO301" s="63"/>
      <c r="AFP301" s="63"/>
      <c r="AFQ301" s="63"/>
      <c r="AFR301" s="63"/>
      <c r="AFS301" s="63"/>
      <c r="AFT301" s="63"/>
      <c r="AFU301" s="63"/>
      <c r="AFV301" s="63"/>
      <c r="AFW301" s="63"/>
      <c r="AFX301" s="63"/>
      <c r="AFY301" s="63"/>
      <c r="AFZ301" s="63"/>
      <c r="AGA301" s="63"/>
      <c r="AGB301" s="63"/>
      <c r="AGC301" s="63"/>
      <c r="AGD301" s="63"/>
      <c r="AGE301" s="63"/>
      <c r="AGF301" s="63"/>
      <c r="AGG301" s="63"/>
      <c r="AGH301" s="63"/>
      <c r="AGI301" s="63"/>
      <c r="AGJ301" s="63"/>
      <c r="AGK301" s="63"/>
      <c r="AGL301" s="63"/>
      <c r="AGM301" s="63"/>
      <c r="AGN301" s="63"/>
      <c r="AGO301" s="63"/>
      <c r="AGP301" s="63"/>
      <c r="AGQ301" s="63"/>
      <c r="AGR301" s="63"/>
      <c r="AGS301" s="63"/>
      <c r="AGT301" s="63"/>
      <c r="AGU301" s="63"/>
      <c r="AGV301" s="63"/>
      <c r="AGW301" s="63"/>
      <c r="AGX301" s="63"/>
      <c r="AGY301" s="63"/>
      <c r="AGZ301" s="63"/>
      <c r="AHA301" s="63"/>
      <c r="AHB301" s="63"/>
      <c r="AHC301" s="63"/>
      <c r="AHD301" s="63"/>
      <c r="AHE301" s="63"/>
      <c r="AHF301" s="63"/>
      <c r="AHG301" s="63"/>
      <c r="AHH301" s="63"/>
      <c r="AHI301" s="63"/>
      <c r="AHJ301" s="63"/>
      <c r="AHK301" s="63"/>
      <c r="AHL301" s="63"/>
      <c r="AHM301" s="63"/>
      <c r="AHN301" s="63"/>
      <c r="AHO301" s="63"/>
      <c r="AHP301" s="63"/>
      <c r="AHQ301" s="63"/>
      <c r="AHR301" s="63"/>
      <c r="AHS301" s="63"/>
      <c r="AHT301" s="63"/>
      <c r="AHU301" s="63"/>
      <c r="AHV301" s="63"/>
      <c r="AHW301" s="63"/>
      <c r="AHX301" s="63"/>
      <c r="AHY301" s="63"/>
      <c r="AHZ301" s="63"/>
      <c r="AIA301" s="63"/>
      <c r="AIB301" s="63"/>
      <c r="AIC301" s="63"/>
      <c r="AID301" s="63"/>
      <c r="AIE301" s="63"/>
      <c r="AIF301" s="63"/>
      <c r="AIG301" s="63"/>
      <c r="AIH301" s="63"/>
      <c r="AII301" s="63"/>
      <c r="AIJ301" s="63"/>
      <c r="AIK301" s="63"/>
      <c r="AIL301" s="63"/>
      <c r="AIM301" s="63"/>
      <c r="AIN301" s="63"/>
      <c r="AIO301" s="63"/>
      <c r="AIP301" s="63"/>
      <c r="AIQ301" s="63"/>
      <c r="AIR301" s="63"/>
      <c r="AIS301" s="63"/>
      <c r="AIT301" s="63"/>
      <c r="AIU301" s="63"/>
      <c r="AIV301" s="63"/>
      <c r="AIW301" s="63"/>
      <c r="AIX301" s="63"/>
      <c r="AIY301" s="63"/>
      <c r="AIZ301" s="63"/>
      <c r="AJA301" s="63"/>
      <c r="AJB301" s="63"/>
      <c r="AJC301" s="63"/>
      <c r="AJD301" s="63"/>
      <c r="AJE301" s="63"/>
      <c r="AJF301" s="63"/>
      <c r="AJG301" s="63"/>
      <c r="AJH301" s="63"/>
      <c r="AJI301" s="63"/>
      <c r="AJJ301" s="63"/>
      <c r="AJK301" s="63"/>
      <c r="AJL301" s="63"/>
      <c r="AJM301" s="63"/>
      <c r="AJN301" s="63"/>
      <c r="AJO301" s="63"/>
      <c r="AJP301" s="63"/>
      <c r="AJQ301" s="63"/>
      <c r="AJR301" s="63"/>
      <c r="AJS301" s="63"/>
      <c r="AJT301" s="63"/>
      <c r="AJU301" s="63"/>
      <c r="AJV301" s="63"/>
      <c r="AJW301" s="63"/>
      <c r="AJX301" s="63"/>
      <c r="AJY301" s="63"/>
      <c r="AJZ301" s="63"/>
      <c r="AKA301" s="63"/>
      <c r="AKB301" s="63"/>
      <c r="AKC301" s="63"/>
      <c r="AKD301" s="63"/>
      <c r="AKE301" s="63"/>
      <c r="AKF301" s="63"/>
      <c r="AKG301" s="63"/>
      <c r="AKH301" s="63"/>
      <c r="AKI301" s="63"/>
      <c r="AKJ301" s="63"/>
      <c r="AKK301" s="63"/>
      <c r="AKL301" s="63"/>
      <c r="AKM301" s="63"/>
      <c r="AKN301" s="63"/>
      <c r="AKO301" s="63"/>
      <c r="AKP301" s="63"/>
      <c r="AKQ301" s="63"/>
      <c r="AKR301" s="63"/>
      <c r="AKS301" s="63"/>
      <c r="AKT301" s="63"/>
      <c r="AKU301" s="63"/>
      <c r="AKV301" s="63"/>
      <c r="AKW301" s="63"/>
      <c r="AKX301" s="63"/>
      <c r="AKY301" s="63"/>
      <c r="AKZ301" s="63"/>
      <c r="ALA301" s="63"/>
      <c r="ALB301" s="63"/>
      <c r="ALC301" s="63"/>
      <c r="ALD301" s="63"/>
      <c r="ALE301" s="63"/>
      <c r="ALF301" s="63"/>
      <c r="ALG301" s="63"/>
      <c r="ALH301" s="63"/>
      <c r="ALI301" s="63"/>
      <c r="ALJ301" s="63"/>
      <c r="ALK301" s="63"/>
      <c r="ALL301" s="63"/>
      <c r="ALM301" s="63"/>
      <c r="ALN301" s="63"/>
      <c r="ALO301" s="63"/>
      <c r="ALP301" s="63"/>
      <c r="ALQ301" s="63"/>
      <c r="ALR301" s="63"/>
      <c r="ALS301" s="63"/>
      <c r="ALT301" s="63"/>
      <c r="ALU301" s="63"/>
      <c r="ALV301" s="63"/>
      <c r="ALW301" s="63"/>
      <c r="ALX301" s="63"/>
      <c r="ALY301" s="63"/>
      <c r="ALZ301" s="63"/>
      <c r="AMA301" s="63"/>
      <c r="AMB301" s="63"/>
      <c r="AMC301" s="63"/>
      <c r="AMD301" s="63"/>
      <c r="AME301" s="63"/>
      <c r="AMF301" s="63"/>
      <c r="AMG301" s="63"/>
      <c r="AMH301" s="63"/>
      <c r="AMI301" s="63"/>
    </row>
    <row r="302" spans="1:1023" s="71" customFormat="1">
      <c r="A302" s="80" t="s">
        <v>125</v>
      </c>
      <c r="B302" s="80">
        <v>2006</v>
      </c>
      <c r="C302" s="80" t="s">
        <v>215</v>
      </c>
      <c r="D302" s="80">
        <v>620</v>
      </c>
      <c r="E302" s="80" t="s">
        <v>216</v>
      </c>
      <c r="F302" s="63" t="s">
        <v>217</v>
      </c>
      <c r="G302" s="68">
        <v>36739</v>
      </c>
      <c r="H302" s="68">
        <v>37851</v>
      </c>
      <c r="I302" s="101">
        <v>1</v>
      </c>
      <c r="J302" s="63">
        <v>1</v>
      </c>
      <c r="K302" s="63">
        <v>4</v>
      </c>
      <c r="L302" s="63">
        <v>37</v>
      </c>
      <c r="M302" s="62">
        <v>5000</v>
      </c>
      <c r="N302" s="65">
        <v>15000</v>
      </c>
      <c r="O302" s="65">
        <v>2700000</v>
      </c>
      <c r="P302" s="64">
        <f t="shared" si="76"/>
        <v>0.1851851851851852</v>
      </c>
      <c r="Q302" s="75">
        <f t="shared" si="93"/>
        <v>0.55555555555555558</v>
      </c>
      <c r="R302" s="70">
        <v>1</v>
      </c>
      <c r="S302" s="70">
        <v>1</v>
      </c>
      <c r="T302" s="70">
        <v>-1</v>
      </c>
      <c r="U302" s="70">
        <v>0</v>
      </c>
      <c r="V302" s="70">
        <v>1</v>
      </c>
      <c r="W302" s="70">
        <v>0</v>
      </c>
      <c r="X302" s="67">
        <f t="shared" si="90"/>
        <v>0.33333333333333331</v>
      </c>
      <c r="Y302" s="65" t="s">
        <v>78</v>
      </c>
      <c r="Z302" s="65" t="s">
        <v>78</v>
      </c>
      <c r="AA302" s="65" t="s">
        <v>33</v>
      </c>
      <c r="AB302" s="65" t="s">
        <v>33</v>
      </c>
      <c r="AC302" s="65" t="s">
        <v>78</v>
      </c>
      <c r="AD302" s="63">
        <v>0</v>
      </c>
      <c r="AE302" s="65" t="s">
        <v>33</v>
      </c>
      <c r="AF302" s="63">
        <v>0</v>
      </c>
      <c r="AG302" s="65" t="s">
        <v>33</v>
      </c>
      <c r="AH302" s="67">
        <f t="shared" si="91"/>
        <v>0</v>
      </c>
      <c r="AI302" s="67">
        <f t="shared" si="92"/>
        <v>0.16666666666666666</v>
      </c>
      <c r="AJ302" s="66">
        <v>178</v>
      </c>
      <c r="AK302" s="63" t="s">
        <v>78</v>
      </c>
      <c r="AL302" s="65" t="s">
        <v>33</v>
      </c>
      <c r="AM302" s="65" t="s">
        <v>33</v>
      </c>
      <c r="AN302" s="70">
        <v>0</v>
      </c>
      <c r="AO302" s="65" t="s">
        <v>33</v>
      </c>
      <c r="AP302" s="65" t="s">
        <v>33</v>
      </c>
      <c r="AQ302" s="65" t="s">
        <v>33</v>
      </c>
      <c r="AR302" s="63" t="s">
        <v>33</v>
      </c>
      <c r="AS302" s="65" t="s">
        <v>33</v>
      </c>
      <c r="AT302" s="65" t="s">
        <v>33</v>
      </c>
      <c r="AU302" s="65" t="s">
        <v>33</v>
      </c>
      <c r="AV302" s="65" t="s">
        <v>33</v>
      </c>
      <c r="AW302" s="65" t="s">
        <v>33</v>
      </c>
      <c r="AX302" s="65" t="s">
        <v>33</v>
      </c>
      <c r="AY302" s="65" t="s">
        <v>33</v>
      </c>
      <c r="AZ302" s="67">
        <f t="shared" si="96"/>
        <v>0</v>
      </c>
      <c r="BA302" s="63">
        <v>0</v>
      </c>
      <c r="BB302" s="65" t="s">
        <v>33</v>
      </c>
      <c r="BC302" s="63">
        <f t="shared" si="103"/>
        <v>40</v>
      </c>
      <c r="BD302" s="63">
        <v>0</v>
      </c>
      <c r="BE302" s="65" t="s">
        <v>33</v>
      </c>
      <c r="BF302" s="63">
        <f t="shared" si="104"/>
        <v>40</v>
      </c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  <c r="FC302" s="63"/>
      <c r="FD302" s="63"/>
      <c r="FE302" s="63"/>
      <c r="FF302" s="63"/>
      <c r="FG302" s="63"/>
      <c r="FH302" s="63"/>
      <c r="FI302" s="63"/>
      <c r="FJ302" s="63"/>
      <c r="FK302" s="63"/>
      <c r="FL302" s="63"/>
      <c r="FM302" s="63"/>
      <c r="FN302" s="63"/>
      <c r="FO302" s="63"/>
      <c r="FP302" s="63"/>
      <c r="FQ302" s="63"/>
      <c r="FR302" s="63"/>
      <c r="FS302" s="63"/>
      <c r="FT302" s="63"/>
      <c r="FU302" s="63"/>
      <c r="FV302" s="63"/>
      <c r="FW302" s="63"/>
      <c r="FX302" s="63"/>
      <c r="FY302" s="63"/>
      <c r="FZ302" s="63"/>
      <c r="GA302" s="63"/>
      <c r="GB302" s="63"/>
      <c r="GC302" s="63"/>
      <c r="GD302" s="63"/>
      <c r="GE302" s="63"/>
      <c r="GF302" s="63"/>
      <c r="GG302" s="63"/>
      <c r="GH302" s="63"/>
      <c r="GI302" s="63"/>
      <c r="GJ302" s="63"/>
      <c r="GK302" s="63"/>
      <c r="GL302" s="63"/>
      <c r="GM302" s="63"/>
      <c r="GN302" s="63"/>
      <c r="GO302" s="63"/>
      <c r="GP302" s="63"/>
      <c r="GQ302" s="63"/>
      <c r="GR302" s="63"/>
      <c r="GS302" s="63"/>
      <c r="GT302" s="63"/>
      <c r="GU302" s="63"/>
      <c r="GV302" s="63"/>
      <c r="GW302" s="63"/>
      <c r="GX302" s="63"/>
      <c r="GY302" s="63"/>
      <c r="GZ302" s="63"/>
      <c r="HA302" s="63"/>
      <c r="HB302" s="63"/>
      <c r="HC302" s="63"/>
      <c r="HD302" s="63"/>
      <c r="HE302" s="63"/>
      <c r="HF302" s="63"/>
      <c r="HG302" s="63"/>
      <c r="HH302" s="63"/>
      <c r="HI302" s="63"/>
      <c r="HJ302" s="63"/>
      <c r="HK302" s="63"/>
      <c r="HL302" s="63"/>
      <c r="HM302" s="63"/>
      <c r="HN302" s="63"/>
      <c r="HO302" s="63"/>
      <c r="HP302" s="63"/>
      <c r="HQ302" s="63"/>
      <c r="HR302" s="63"/>
      <c r="HS302" s="63"/>
      <c r="HT302" s="63"/>
      <c r="HU302" s="63"/>
      <c r="HV302" s="63"/>
      <c r="HW302" s="63"/>
      <c r="HX302" s="63"/>
      <c r="HY302" s="63"/>
      <c r="HZ302" s="63"/>
      <c r="IA302" s="63"/>
      <c r="IB302" s="63"/>
      <c r="IC302" s="63"/>
      <c r="ID302" s="63"/>
      <c r="IE302" s="63"/>
      <c r="IF302" s="63"/>
      <c r="IG302" s="63"/>
      <c r="IH302" s="63"/>
      <c r="II302" s="63"/>
      <c r="IJ302" s="63"/>
      <c r="IK302" s="63"/>
      <c r="IL302" s="63"/>
      <c r="IM302" s="63"/>
      <c r="IN302" s="63"/>
      <c r="IO302" s="63"/>
      <c r="IP302" s="63"/>
      <c r="IQ302" s="63"/>
      <c r="IR302" s="63"/>
      <c r="IS302" s="63"/>
      <c r="IT302" s="63"/>
      <c r="IU302" s="63"/>
      <c r="IV302" s="63"/>
      <c r="IW302" s="63"/>
      <c r="IX302" s="63"/>
      <c r="IY302" s="63"/>
      <c r="IZ302" s="63"/>
      <c r="JA302" s="63"/>
      <c r="JB302" s="63"/>
      <c r="JC302" s="63"/>
      <c r="JD302" s="63"/>
      <c r="JE302" s="63"/>
      <c r="JF302" s="63"/>
      <c r="JG302" s="63"/>
      <c r="JH302" s="63"/>
      <c r="JI302" s="63"/>
      <c r="JJ302" s="63"/>
      <c r="JK302" s="63"/>
      <c r="JL302" s="63"/>
      <c r="JM302" s="63"/>
      <c r="JN302" s="63"/>
      <c r="JO302" s="63"/>
      <c r="JP302" s="63"/>
      <c r="JQ302" s="63"/>
      <c r="JR302" s="63"/>
      <c r="JS302" s="63"/>
      <c r="JT302" s="63"/>
      <c r="JU302" s="63"/>
      <c r="JV302" s="63"/>
      <c r="JW302" s="63"/>
      <c r="JX302" s="63"/>
      <c r="JY302" s="63"/>
      <c r="JZ302" s="63"/>
      <c r="KA302" s="63"/>
      <c r="KB302" s="63"/>
      <c r="KC302" s="63"/>
      <c r="KD302" s="63"/>
      <c r="KE302" s="63"/>
      <c r="KF302" s="63"/>
      <c r="KG302" s="63"/>
      <c r="KH302" s="63"/>
      <c r="KI302" s="63"/>
      <c r="KJ302" s="63"/>
      <c r="KK302" s="63"/>
      <c r="KL302" s="63"/>
      <c r="KM302" s="63"/>
      <c r="KN302" s="63"/>
      <c r="KO302" s="63"/>
      <c r="KP302" s="63"/>
      <c r="KQ302" s="63"/>
      <c r="KR302" s="63"/>
      <c r="KS302" s="63"/>
      <c r="KT302" s="63"/>
      <c r="KU302" s="63"/>
      <c r="KV302" s="63"/>
      <c r="KW302" s="63"/>
      <c r="KX302" s="63"/>
      <c r="KY302" s="63"/>
      <c r="KZ302" s="63"/>
      <c r="LA302" s="63"/>
      <c r="LB302" s="63"/>
      <c r="LC302" s="63"/>
      <c r="LD302" s="63"/>
      <c r="LE302" s="63"/>
      <c r="LF302" s="63"/>
      <c r="LG302" s="63"/>
      <c r="LH302" s="63"/>
      <c r="LI302" s="63"/>
      <c r="LJ302" s="63"/>
      <c r="LK302" s="63"/>
      <c r="LL302" s="63"/>
      <c r="LM302" s="63"/>
      <c r="LN302" s="63"/>
      <c r="LO302" s="63"/>
      <c r="LP302" s="63"/>
      <c r="LQ302" s="63"/>
      <c r="LR302" s="63"/>
      <c r="LS302" s="63"/>
      <c r="LT302" s="63"/>
      <c r="LU302" s="63"/>
      <c r="LV302" s="63"/>
      <c r="LW302" s="63"/>
      <c r="LX302" s="63"/>
      <c r="LY302" s="63"/>
      <c r="LZ302" s="63"/>
      <c r="MA302" s="63"/>
      <c r="MB302" s="63"/>
      <c r="MC302" s="63"/>
      <c r="MD302" s="63"/>
      <c r="ME302" s="63"/>
      <c r="MF302" s="63"/>
      <c r="MG302" s="63"/>
      <c r="MH302" s="63"/>
      <c r="MI302" s="63"/>
      <c r="MJ302" s="63"/>
      <c r="MK302" s="63"/>
      <c r="ML302" s="63"/>
      <c r="MM302" s="63"/>
      <c r="MN302" s="63"/>
      <c r="MO302" s="63"/>
      <c r="MP302" s="63"/>
      <c r="MQ302" s="63"/>
      <c r="MR302" s="63"/>
      <c r="MS302" s="63"/>
      <c r="MT302" s="63"/>
      <c r="MU302" s="63"/>
      <c r="MV302" s="63"/>
      <c r="MW302" s="63"/>
      <c r="MX302" s="63"/>
      <c r="MY302" s="63"/>
      <c r="MZ302" s="63"/>
      <c r="NA302" s="63"/>
      <c r="NB302" s="63"/>
      <c r="NC302" s="63"/>
      <c r="ND302" s="63"/>
      <c r="NE302" s="63"/>
      <c r="NF302" s="63"/>
      <c r="NG302" s="63"/>
      <c r="NH302" s="63"/>
      <c r="NI302" s="63"/>
      <c r="NJ302" s="63"/>
      <c r="NK302" s="63"/>
      <c r="NL302" s="63"/>
      <c r="NM302" s="63"/>
      <c r="NN302" s="63"/>
      <c r="NO302" s="63"/>
      <c r="NP302" s="63"/>
      <c r="NQ302" s="63"/>
      <c r="NR302" s="63"/>
      <c r="NS302" s="63"/>
      <c r="NT302" s="63"/>
      <c r="NU302" s="63"/>
      <c r="NV302" s="63"/>
      <c r="NW302" s="63"/>
      <c r="NX302" s="63"/>
      <c r="NY302" s="63"/>
      <c r="NZ302" s="63"/>
      <c r="OA302" s="63"/>
      <c r="OB302" s="63"/>
      <c r="OC302" s="63"/>
      <c r="OD302" s="63"/>
      <c r="OE302" s="63"/>
      <c r="OF302" s="63"/>
      <c r="OG302" s="63"/>
      <c r="OH302" s="63"/>
      <c r="OI302" s="63"/>
      <c r="OJ302" s="63"/>
      <c r="OK302" s="63"/>
      <c r="OL302" s="63"/>
      <c r="OM302" s="63"/>
      <c r="ON302" s="63"/>
      <c r="OO302" s="63"/>
      <c r="OP302" s="63"/>
      <c r="OQ302" s="63"/>
      <c r="OR302" s="63"/>
      <c r="OS302" s="63"/>
      <c r="OT302" s="63"/>
      <c r="OU302" s="63"/>
      <c r="OV302" s="63"/>
      <c r="OW302" s="63"/>
      <c r="OX302" s="63"/>
      <c r="OY302" s="63"/>
      <c r="OZ302" s="63"/>
      <c r="PA302" s="63"/>
      <c r="PB302" s="63"/>
      <c r="PC302" s="63"/>
      <c r="PD302" s="63"/>
      <c r="PE302" s="63"/>
      <c r="PF302" s="63"/>
      <c r="PG302" s="63"/>
      <c r="PH302" s="63"/>
      <c r="PI302" s="63"/>
      <c r="PJ302" s="63"/>
      <c r="PK302" s="63"/>
      <c r="PL302" s="63"/>
      <c r="PM302" s="63"/>
      <c r="PN302" s="63"/>
      <c r="PO302" s="63"/>
      <c r="PP302" s="63"/>
      <c r="PQ302" s="63"/>
      <c r="PR302" s="63"/>
      <c r="PS302" s="63"/>
      <c r="PT302" s="63"/>
      <c r="PU302" s="63"/>
      <c r="PV302" s="63"/>
      <c r="PW302" s="63"/>
      <c r="PX302" s="63"/>
      <c r="PY302" s="63"/>
      <c r="PZ302" s="63"/>
      <c r="QA302" s="63"/>
      <c r="QB302" s="63"/>
      <c r="QC302" s="63"/>
      <c r="QD302" s="63"/>
      <c r="QE302" s="63"/>
      <c r="QF302" s="63"/>
      <c r="QG302" s="63"/>
      <c r="QH302" s="63"/>
      <c r="QI302" s="63"/>
      <c r="QJ302" s="63"/>
      <c r="QK302" s="63"/>
      <c r="QL302" s="63"/>
      <c r="QM302" s="63"/>
      <c r="QN302" s="63"/>
      <c r="QO302" s="63"/>
      <c r="QP302" s="63"/>
      <c r="QQ302" s="63"/>
      <c r="QR302" s="63"/>
      <c r="QS302" s="63"/>
      <c r="QT302" s="63"/>
      <c r="QU302" s="63"/>
      <c r="QV302" s="63"/>
      <c r="QW302" s="63"/>
      <c r="QX302" s="63"/>
      <c r="QY302" s="63"/>
      <c r="QZ302" s="63"/>
      <c r="RA302" s="63"/>
      <c r="RB302" s="63"/>
      <c r="RC302" s="63"/>
      <c r="RD302" s="63"/>
      <c r="RE302" s="63"/>
      <c r="RF302" s="63"/>
      <c r="RG302" s="63"/>
      <c r="RH302" s="63"/>
      <c r="RI302" s="63"/>
      <c r="RJ302" s="63"/>
      <c r="RK302" s="63"/>
      <c r="RL302" s="63"/>
      <c r="RM302" s="63"/>
      <c r="RN302" s="63"/>
      <c r="RO302" s="63"/>
      <c r="RP302" s="63"/>
      <c r="RQ302" s="63"/>
      <c r="RR302" s="63"/>
      <c r="RS302" s="63"/>
      <c r="RT302" s="63"/>
      <c r="RU302" s="63"/>
      <c r="RV302" s="63"/>
      <c r="RW302" s="63"/>
      <c r="RX302" s="63"/>
      <c r="RY302" s="63"/>
      <c r="RZ302" s="63"/>
      <c r="SA302" s="63"/>
      <c r="SB302" s="63"/>
      <c r="SC302" s="63"/>
      <c r="SD302" s="63"/>
      <c r="SE302" s="63"/>
      <c r="SF302" s="63"/>
      <c r="SG302" s="63"/>
      <c r="SH302" s="63"/>
      <c r="SI302" s="63"/>
      <c r="SJ302" s="63"/>
      <c r="SK302" s="63"/>
      <c r="SL302" s="63"/>
      <c r="SM302" s="63"/>
      <c r="SN302" s="63"/>
      <c r="SO302" s="63"/>
      <c r="SP302" s="63"/>
      <c r="SQ302" s="63"/>
      <c r="SR302" s="63"/>
      <c r="SS302" s="63"/>
      <c r="ST302" s="63"/>
      <c r="SU302" s="63"/>
      <c r="SV302" s="63"/>
      <c r="SW302" s="63"/>
      <c r="SX302" s="63"/>
      <c r="SY302" s="63"/>
      <c r="SZ302" s="63"/>
      <c r="TA302" s="63"/>
      <c r="TB302" s="63"/>
      <c r="TC302" s="63"/>
      <c r="TD302" s="63"/>
      <c r="TE302" s="63"/>
      <c r="TF302" s="63"/>
      <c r="TG302" s="63"/>
      <c r="TH302" s="63"/>
      <c r="TI302" s="63"/>
      <c r="TJ302" s="63"/>
      <c r="TK302" s="63"/>
      <c r="TL302" s="63"/>
      <c r="TM302" s="63"/>
      <c r="TN302" s="63"/>
      <c r="TO302" s="63"/>
      <c r="TP302" s="63"/>
      <c r="TQ302" s="63"/>
      <c r="TR302" s="63"/>
      <c r="TS302" s="63"/>
      <c r="TT302" s="63"/>
      <c r="TU302" s="63"/>
      <c r="TV302" s="63"/>
      <c r="TW302" s="63"/>
      <c r="TX302" s="63"/>
      <c r="TY302" s="63"/>
      <c r="TZ302" s="63"/>
      <c r="UA302" s="63"/>
      <c r="UB302" s="63"/>
      <c r="UC302" s="63"/>
      <c r="UD302" s="63"/>
      <c r="UE302" s="63"/>
      <c r="UF302" s="63"/>
      <c r="UG302" s="63"/>
      <c r="UH302" s="63"/>
      <c r="UI302" s="63"/>
      <c r="UJ302" s="63"/>
      <c r="UK302" s="63"/>
      <c r="UL302" s="63"/>
      <c r="UM302" s="63"/>
      <c r="UN302" s="63"/>
      <c r="UO302" s="63"/>
      <c r="UP302" s="63"/>
      <c r="UQ302" s="63"/>
      <c r="UR302" s="63"/>
      <c r="US302" s="63"/>
      <c r="UT302" s="63"/>
      <c r="UU302" s="63"/>
      <c r="UV302" s="63"/>
      <c r="UW302" s="63"/>
      <c r="UX302" s="63"/>
      <c r="UY302" s="63"/>
      <c r="UZ302" s="63"/>
      <c r="VA302" s="63"/>
      <c r="VB302" s="63"/>
      <c r="VC302" s="63"/>
      <c r="VD302" s="63"/>
      <c r="VE302" s="63"/>
      <c r="VF302" s="63"/>
      <c r="VG302" s="63"/>
      <c r="VH302" s="63"/>
      <c r="VI302" s="63"/>
      <c r="VJ302" s="63"/>
      <c r="VK302" s="63"/>
      <c r="VL302" s="63"/>
      <c r="VM302" s="63"/>
      <c r="VN302" s="63"/>
      <c r="VO302" s="63"/>
      <c r="VP302" s="63"/>
      <c r="VQ302" s="63"/>
      <c r="VR302" s="63"/>
      <c r="VS302" s="63"/>
      <c r="VT302" s="63"/>
      <c r="VU302" s="63"/>
      <c r="VV302" s="63"/>
      <c r="VW302" s="63"/>
      <c r="VX302" s="63"/>
      <c r="VY302" s="63"/>
      <c r="VZ302" s="63"/>
      <c r="WA302" s="63"/>
      <c r="WB302" s="63"/>
      <c r="WC302" s="63"/>
      <c r="WD302" s="63"/>
      <c r="WE302" s="63"/>
      <c r="WF302" s="63"/>
      <c r="WG302" s="63"/>
      <c r="WH302" s="63"/>
      <c r="WI302" s="63"/>
      <c r="WJ302" s="63"/>
      <c r="WK302" s="63"/>
      <c r="WL302" s="63"/>
      <c r="WM302" s="63"/>
      <c r="WN302" s="63"/>
      <c r="WO302" s="63"/>
      <c r="WP302" s="63"/>
      <c r="WQ302" s="63"/>
      <c r="WR302" s="63"/>
      <c r="WS302" s="63"/>
      <c r="WT302" s="63"/>
      <c r="WU302" s="63"/>
      <c r="WV302" s="63"/>
      <c r="WW302" s="63"/>
      <c r="WX302" s="63"/>
      <c r="WY302" s="63"/>
      <c r="WZ302" s="63"/>
      <c r="XA302" s="63"/>
      <c r="XB302" s="63"/>
      <c r="XC302" s="63"/>
      <c r="XD302" s="63"/>
      <c r="XE302" s="63"/>
      <c r="XF302" s="63"/>
      <c r="XG302" s="63"/>
      <c r="XH302" s="63"/>
      <c r="XI302" s="63"/>
      <c r="XJ302" s="63"/>
      <c r="XK302" s="63"/>
      <c r="XL302" s="63"/>
      <c r="XM302" s="63"/>
      <c r="XN302" s="63"/>
      <c r="XO302" s="63"/>
      <c r="XP302" s="63"/>
      <c r="XQ302" s="63"/>
      <c r="XR302" s="63"/>
      <c r="XS302" s="63"/>
      <c r="XT302" s="63"/>
      <c r="XU302" s="63"/>
      <c r="XV302" s="63"/>
      <c r="XW302" s="63"/>
      <c r="XX302" s="63"/>
      <c r="XY302" s="63"/>
      <c r="XZ302" s="63"/>
      <c r="YA302" s="63"/>
      <c r="YB302" s="63"/>
      <c r="YC302" s="63"/>
      <c r="YD302" s="63"/>
      <c r="YE302" s="63"/>
      <c r="YF302" s="63"/>
      <c r="YG302" s="63"/>
      <c r="YH302" s="63"/>
      <c r="YI302" s="63"/>
      <c r="YJ302" s="63"/>
      <c r="YK302" s="63"/>
      <c r="YL302" s="63"/>
      <c r="YM302" s="63"/>
      <c r="YN302" s="63"/>
      <c r="YO302" s="63"/>
      <c r="YP302" s="63"/>
      <c r="YQ302" s="63"/>
      <c r="YR302" s="63"/>
      <c r="YS302" s="63"/>
      <c r="YT302" s="63"/>
      <c r="YU302" s="63"/>
      <c r="YV302" s="63"/>
      <c r="YW302" s="63"/>
      <c r="YX302" s="63"/>
      <c r="YY302" s="63"/>
      <c r="YZ302" s="63"/>
      <c r="ZA302" s="63"/>
      <c r="ZB302" s="63"/>
      <c r="ZC302" s="63"/>
      <c r="ZD302" s="63"/>
      <c r="ZE302" s="63"/>
      <c r="ZF302" s="63"/>
      <c r="ZG302" s="63"/>
      <c r="ZH302" s="63"/>
      <c r="ZI302" s="63"/>
      <c r="ZJ302" s="63"/>
      <c r="ZK302" s="63"/>
      <c r="ZL302" s="63"/>
      <c r="ZM302" s="63"/>
      <c r="ZN302" s="63"/>
      <c r="ZO302" s="63"/>
      <c r="ZP302" s="63"/>
      <c r="ZQ302" s="63"/>
      <c r="ZR302" s="63"/>
      <c r="ZS302" s="63"/>
      <c r="ZT302" s="63"/>
      <c r="ZU302" s="63"/>
      <c r="ZV302" s="63"/>
      <c r="ZW302" s="63"/>
      <c r="ZX302" s="63"/>
      <c r="ZY302" s="63"/>
      <c r="ZZ302" s="63"/>
      <c r="AAA302" s="63"/>
      <c r="AAB302" s="63"/>
      <c r="AAC302" s="63"/>
      <c r="AAD302" s="63"/>
      <c r="AAE302" s="63"/>
      <c r="AAF302" s="63"/>
      <c r="AAG302" s="63"/>
      <c r="AAH302" s="63"/>
      <c r="AAI302" s="63"/>
      <c r="AAJ302" s="63"/>
      <c r="AAK302" s="63"/>
      <c r="AAL302" s="63"/>
      <c r="AAM302" s="63"/>
      <c r="AAN302" s="63"/>
      <c r="AAO302" s="63"/>
      <c r="AAP302" s="63"/>
      <c r="AAQ302" s="63"/>
      <c r="AAR302" s="63"/>
      <c r="AAS302" s="63"/>
      <c r="AAT302" s="63"/>
      <c r="AAU302" s="63"/>
      <c r="AAV302" s="63"/>
      <c r="AAW302" s="63"/>
      <c r="AAX302" s="63"/>
      <c r="AAY302" s="63"/>
      <c r="AAZ302" s="63"/>
      <c r="ABA302" s="63"/>
      <c r="ABB302" s="63"/>
      <c r="ABC302" s="63"/>
      <c r="ABD302" s="63"/>
      <c r="ABE302" s="63"/>
      <c r="ABF302" s="63"/>
      <c r="ABG302" s="63"/>
      <c r="ABH302" s="63"/>
      <c r="ABI302" s="63"/>
      <c r="ABJ302" s="63"/>
      <c r="ABK302" s="63"/>
      <c r="ABL302" s="63"/>
      <c r="ABM302" s="63"/>
      <c r="ABN302" s="63"/>
      <c r="ABO302" s="63"/>
      <c r="ABP302" s="63"/>
      <c r="ABQ302" s="63"/>
      <c r="ABR302" s="63"/>
      <c r="ABS302" s="63"/>
      <c r="ABT302" s="63"/>
      <c r="ABU302" s="63"/>
      <c r="ABV302" s="63"/>
      <c r="ABW302" s="63"/>
      <c r="ABX302" s="63"/>
      <c r="ABY302" s="63"/>
      <c r="ABZ302" s="63"/>
      <c r="ACA302" s="63"/>
      <c r="ACB302" s="63"/>
      <c r="ACC302" s="63"/>
      <c r="ACD302" s="63"/>
      <c r="ACE302" s="63"/>
      <c r="ACF302" s="63"/>
      <c r="ACG302" s="63"/>
      <c r="ACH302" s="63"/>
      <c r="ACI302" s="63"/>
      <c r="ACJ302" s="63"/>
      <c r="ACK302" s="63"/>
      <c r="ACL302" s="63"/>
      <c r="ACM302" s="63"/>
      <c r="ACN302" s="63"/>
      <c r="ACO302" s="63"/>
      <c r="ACP302" s="63"/>
      <c r="ACQ302" s="63"/>
      <c r="ACR302" s="63"/>
      <c r="ACS302" s="63"/>
      <c r="ACT302" s="63"/>
      <c r="ACU302" s="63"/>
      <c r="ACV302" s="63"/>
      <c r="ACW302" s="63"/>
      <c r="ACX302" s="63"/>
      <c r="ACY302" s="63"/>
      <c r="ACZ302" s="63"/>
      <c r="ADA302" s="63"/>
      <c r="ADB302" s="63"/>
      <c r="ADC302" s="63"/>
      <c r="ADD302" s="63"/>
      <c r="ADE302" s="63"/>
      <c r="ADF302" s="63"/>
      <c r="ADG302" s="63"/>
      <c r="ADH302" s="63"/>
      <c r="ADI302" s="63"/>
      <c r="ADJ302" s="63"/>
      <c r="ADK302" s="63"/>
      <c r="ADL302" s="63"/>
      <c r="ADM302" s="63"/>
      <c r="ADN302" s="63"/>
      <c r="ADO302" s="63"/>
      <c r="ADP302" s="63"/>
      <c r="ADQ302" s="63"/>
      <c r="ADR302" s="63"/>
      <c r="ADS302" s="63"/>
      <c r="ADT302" s="63"/>
      <c r="ADU302" s="63"/>
      <c r="ADV302" s="63"/>
      <c r="ADW302" s="63"/>
      <c r="ADX302" s="63"/>
      <c r="ADY302" s="63"/>
      <c r="ADZ302" s="63"/>
      <c r="AEA302" s="63"/>
      <c r="AEB302" s="63"/>
      <c r="AEC302" s="63"/>
      <c r="AED302" s="63"/>
      <c r="AEE302" s="63"/>
      <c r="AEF302" s="63"/>
      <c r="AEG302" s="63"/>
      <c r="AEH302" s="63"/>
      <c r="AEI302" s="63"/>
      <c r="AEJ302" s="63"/>
      <c r="AEK302" s="63"/>
      <c r="AEL302" s="63"/>
      <c r="AEM302" s="63"/>
      <c r="AEN302" s="63"/>
      <c r="AEO302" s="63"/>
      <c r="AEP302" s="63"/>
      <c r="AEQ302" s="63"/>
      <c r="AER302" s="63"/>
      <c r="AES302" s="63"/>
      <c r="AET302" s="63"/>
      <c r="AEU302" s="63"/>
      <c r="AEV302" s="63"/>
      <c r="AEW302" s="63"/>
      <c r="AEX302" s="63"/>
      <c r="AEY302" s="63"/>
      <c r="AEZ302" s="63"/>
      <c r="AFA302" s="63"/>
      <c r="AFB302" s="63"/>
      <c r="AFC302" s="63"/>
      <c r="AFD302" s="63"/>
      <c r="AFE302" s="63"/>
      <c r="AFF302" s="63"/>
      <c r="AFG302" s="63"/>
      <c r="AFH302" s="63"/>
      <c r="AFI302" s="63"/>
      <c r="AFJ302" s="63"/>
      <c r="AFK302" s="63"/>
      <c r="AFL302" s="63"/>
      <c r="AFM302" s="63"/>
      <c r="AFN302" s="63"/>
      <c r="AFO302" s="63"/>
      <c r="AFP302" s="63"/>
      <c r="AFQ302" s="63"/>
      <c r="AFR302" s="63"/>
      <c r="AFS302" s="63"/>
      <c r="AFT302" s="63"/>
      <c r="AFU302" s="63"/>
      <c r="AFV302" s="63"/>
      <c r="AFW302" s="63"/>
      <c r="AFX302" s="63"/>
      <c r="AFY302" s="63"/>
      <c r="AFZ302" s="63"/>
      <c r="AGA302" s="63"/>
      <c r="AGB302" s="63"/>
      <c r="AGC302" s="63"/>
      <c r="AGD302" s="63"/>
      <c r="AGE302" s="63"/>
      <c r="AGF302" s="63"/>
      <c r="AGG302" s="63"/>
      <c r="AGH302" s="63"/>
      <c r="AGI302" s="63"/>
      <c r="AGJ302" s="63"/>
      <c r="AGK302" s="63"/>
      <c r="AGL302" s="63"/>
      <c r="AGM302" s="63"/>
      <c r="AGN302" s="63"/>
      <c r="AGO302" s="63"/>
      <c r="AGP302" s="63"/>
      <c r="AGQ302" s="63"/>
      <c r="AGR302" s="63"/>
      <c r="AGS302" s="63"/>
      <c r="AGT302" s="63"/>
      <c r="AGU302" s="63"/>
      <c r="AGV302" s="63"/>
      <c r="AGW302" s="63"/>
      <c r="AGX302" s="63"/>
      <c r="AGY302" s="63"/>
      <c r="AGZ302" s="63"/>
      <c r="AHA302" s="63"/>
      <c r="AHB302" s="63"/>
      <c r="AHC302" s="63"/>
      <c r="AHD302" s="63"/>
      <c r="AHE302" s="63"/>
      <c r="AHF302" s="63"/>
      <c r="AHG302" s="63"/>
      <c r="AHH302" s="63"/>
      <c r="AHI302" s="63"/>
      <c r="AHJ302" s="63"/>
      <c r="AHK302" s="63"/>
      <c r="AHL302" s="63"/>
      <c r="AHM302" s="63"/>
      <c r="AHN302" s="63"/>
      <c r="AHO302" s="63"/>
      <c r="AHP302" s="63"/>
      <c r="AHQ302" s="63"/>
      <c r="AHR302" s="63"/>
      <c r="AHS302" s="63"/>
      <c r="AHT302" s="63"/>
      <c r="AHU302" s="63"/>
      <c r="AHV302" s="63"/>
      <c r="AHW302" s="63"/>
      <c r="AHX302" s="63"/>
      <c r="AHY302" s="63"/>
      <c r="AHZ302" s="63"/>
      <c r="AIA302" s="63"/>
      <c r="AIB302" s="63"/>
      <c r="AIC302" s="63"/>
      <c r="AID302" s="63"/>
      <c r="AIE302" s="63"/>
      <c r="AIF302" s="63"/>
      <c r="AIG302" s="63"/>
      <c r="AIH302" s="63"/>
      <c r="AII302" s="63"/>
      <c r="AIJ302" s="63"/>
      <c r="AIK302" s="63"/>
      <c r="AIL302" s="63"/>
      <c r="AIM302" s="63"/>
      <c r="AIN302" s="63"/>
      <c r="AIO302" s="63"/>
      <c r="AIP302" s="63"/>
      <c r="AIQ302" s="63"/>
      <c r="AIR302" s="63"/>
      <c r="AIS302" s="63"/>
      <c r="AIT302" s="63"/>
      <c r="AIU302" s="63"/>
      <c r="AIV302" s="63"/>
      <c r="AIW302" s="63"/>
      <c r="AIX302" s="63"/>
      <c r="AIY302" s="63"/>
      <c r="AIZ302" s="63"/>
      <c r="AJA302" s="63"/>
      <c r="AJB302" s="63"/>
      <c r="AJC302" s="63"/>
      <c r="AJD302" s="63"/>
      <c r="AJE302" s="63"/>
      <c r="AJF302" s="63"/>
      <c r="AJG302" s="63"/>
      <c r="AJH302" s="63"/>
      <c r="AJI302" s="63"/>
      <c r="AJJ302" s="63"/>
      <c r="AJK302" s="63"/>
      <c r="AJL302" s="63"/>
      <c r="AJM302" s="63"/>
      <c r="AJN302" s="63"/>
      <c r="AJO302" s="63"/>
      <c r="AJP302" s="63"/>
      <c r="AJQ302" s="63"/>
      <c r="AJR302" s="63"/>
      <c r="AJS302" s="63"/>
      <c r="AJT302" s="63"/>
      <c r="AJU302" s="63"/>
      <c r="AJV302" s="63"/>
      <c r="AJW302" s="63"/>
      <c r="AJX302" s="63"/>
      <c r="AJY302" s="63"/>
      <c r="AJZ302" s="63"/>
      <c r="AKA302" s="63"/>
      <c r="AKB302" s="63"/>
      <c r="AKC302" s="63"/>
      <c r="AKD302" s="63"/>
      <c r="AKE302" s="63"/>
      <c r="AKF302" s="63"/>
      <c r="AKG302" s="63"/>
      <c r="AKH302" s="63"/>
      <c r="AKI302" s="63"/>
      <c r="AKJ302" s="63"/>
      <c r="AKK302" s="63"/>
      <c r="AKL302" s="63"/>
      <c r="AKM302" s="63"/>
      <c r="AKN302" s="63"/>
      <c r="AKO302" s="63"/>
      <c r="AKP302" s="63"/>
      <c r="AKQ302" s="63"/>
      <c r="AKR302" s="63"/>
      <c r="AKS302" s="63"/>
      <c r="AKT302" s="63"/>
      <c r="AKU302" s="63"/>
      <c r="AKV302" s="63"/>
      <c r="AKW302" s="63"/>
      <c r="AKX302" s="63"/>
      <c r="AKY302" s="63"/>
      <c r="AKZ302" s="63"/>
      <c r="ALA302" s="63"/>
      <c r="ALB302" s="63"/>
      <c r="ALC302" s="63"/>
      <c r="ALD302" s="63"/>
      <c r="ALE302" s="63"/>
      <c r="ALF302" s="63"/>
      <c r="ALG302" s="63"/>
      <c r="ALH302" s="63"/>
      <c r="ALI302" s="63"/>
      <c r="ALJ302" s="63"/>
      <c r="ALK302" s="63"/>
      <c r="ALL302" s="63"/>
      <c r="ALM302" s="63"/>
      <c r="ALN302" s="63"/>
      <c r="ALO302" s="63"/>
      <c r="ALP302" s="63"/>
      <c r="ALQ302" s="63"/>
      <c r="ALR302" s="63"/>
      <c r="ALS302" s="63"/>
      <c r="ALT302" s="63"/>
      <c r="ALU302" s="63"/>
      <c r="ALV302" s="63"/>
      <c r="ALW302" s="63"/>
      <c r="ALX302" s="63"/>
      <c r="ALY302" s="63"/>
      <c r="ALZ302" s="63"/>
      <c r="AMA302" s="63"/>
      <c r="AMB302" s="63"/>
      <c r="AMC302" s="63"/>
      <c r="AMD302" s="63"/>
      <c r="AME302" s="63"/>
      <c r="AMF302" s="63"/>
      <c r="AMG302" s="63"/>
      <c r="AMH302" s="63"/>
      <c r="AMI302" s="63"/>
    </row>
    <row r="303" spans="1:1023" s="71" customFormat="1">
      <c r="A303" s="80" t="s">
        <v>125</v>
      </c>
      <c r="B303" s="80">
        <v>2007</v>
      </c>
      <c r="C303" s="80" t="s">
        <v>215</v>
      </c>
      <c r="D303" s="80">
        <v>620</v>
      </c>
      <c r="E303" s="80" t="s">
        <v>216</v>
      </c>
      <c r="F303" s="63" t="s">
        <v>217</v>
      </c>
      <c r="G303" s="68">
        <v>36739</v>
      </c>
      <c r="H303" s="68">
        <v>37851</v>
      </c>
      <c r="I303" s="101">
        <v>1</v>
      </c>
      <c r="J303" s="63">
        <v>1</v>
      </c>
      <c r="K303" s="63">
        <v>4</v>
      </c>
      <c r="L303" s="63">
        <v>37</v>
      </c>
      <c r="M303" s="62">
        <v>5000</v>
      </c>
      <c r="N303" s="65">
        <v>15000</v>
      </c>
      <c r="O303" s="65">
        <v>2700000</v>
      </c>
      <c r="P303" s="64">
        <f t="shared" si="76"/>
        <v>0.1851851851851852</v>
      </c>
      <c r="Q303" s="75">
        <f t="shared" si="93"/>
        <v>0.55555555555555558</v>
      </c>
      <c r="R303" s="70">
        <v>1</v>
      </c>
      <c r="S303" s="70">
        <v>1</v>
      </c>
      <c r="T303" s="70">
        <v>-1</v>
      </c>
      <c r="U303" s="70">
        <v>0</v>
      </c>
      <c r="V303" s="70">
        <v>1</v>
      </c>
      <c r="W303" s="70">
        <v>0</v>
      </c>
      <c r="X303" s="67">
        <f t="shared" si="90"/>
        <v>0.33333333333333331</v>
      </c>
      <c r="Y303" s="65" t="s">
        <v>78</v>
      </c>
      <c r="Z303" s="65" t="s">
        <v>78</v>
      </c>
      <c r="AA303" s="65" t="s">
        <v>33</v>
      </c>
      <c r="AB303" s="65" t="s">
        <v>33</v>
      </c>
      <c r="AC303" s="65" t="s">
        <v>78</v>
      </c>
      <c r="AD303" s="63">
        <v>0</v>
      </c>
      <c r="AE303" s="65" t="s">
        <v>33</v>
      </c>
      <c r="AF303" s="63">
        <v>0</v>
      </c>
      <c r="AG303" s="65" t="s">
        <v>33</v>
      </c>
      <c r="AH303" s="67">
        <f t="shared" si="91"/>
        <v>0</v>
      </c>
      <c r="AI303" s="67">
        <f t="shared" si="92"/>
        <v>0.16666666666666666</v>
      </c>
      <c r="AJ303" s="66">
        <v>210</v>
      </c>
      <c r="AK303" s="63" t="s">
        <v>78</v>
      </c>
      <c r="AL303" s="65" t="s">
        <v>33</v>
      </c>
      <c r="AM303" s="65" t="s">
        <v>33</v>
      </c>
      <c r="AN303" s="70">
        <v>0</v>
      </c>
      <c r="AO303" s="65" t="s">
        <v>33</v>
      </c>
      <c r="AP303" s="65" t="s">
        <v>33</v>
      </c>
      <c r="AQ303" s="65" t="s">
        <v>33</v>
      </c>
      <c r="AR303" s="63" t="s">
        <v>33</v>
      </c>
      <c r="AS303" s="65" t="s">
        <v>33</v>
      </c>
      <c r="AT303" s="65" t="s">
        <v>33</v>
      </c>
      <c r="AU303" s="65" t="s">
        <v>33</v>
      </c>
      <c r="AV303" s="65" t="s">
        <v>33</v>
      </c>
      <c r="AW303" s="65" t="s">
        <v>33</v>
      </c>
      <c r="AX303" s="65" t="s">
        <v>33</v>
      </c>
      <c r="AY303" s="65" t="s">
        <v>33</v>
      </c>
      <c r="AZ303" s="67">
        <f t="shared" si="96"/>
        <v>0</v>
      </c>
      <c r="BA303" s="63">
        <v>0</v>
      </c>
      <c r="BB303" s="65" t="s">
        <v>33</v>
      </c>
      <c r="BC303" s="63">
        <f t="shared" si="103"/>
        <v>52</v>
      </c>
      <c r="BD303" s="63">
        <v>0</v>
      </c>
      <c r="BE303" s="65" t="s">
        <v>33</v>
      </c>
      <c r="BF303" s="63">
        <f t="shared" si="104"/>
        <v>52</v>
      </c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  <c r="FC303" s="63"/>
      <c r="FD303" s="63"/>
      <c r="FE303" s="63"/>
      <c r="FF303" s="63"/>
      <c r="FG303" s="63"/>
      <c r="FH303" s="63"/>
      <c r="FI303" s="63"/>
      <c r="FJ303" s="63"/>
      <c r="FK303" s="63"/>
      <c r="FL303" s="63"/>
      <c r="FM303" s="63"/>
      <c r="FN303" s="63"/>
      <c r="FO303" s="63"/>
      <c r="FP303" s="63"/>
      <c r="FQ303" s="63"/>
      <c r="FR303" s="63"/>
      <c r="FS303" s="63"/>
      <c r="FT303" s="63"/>
      <c r="FU303" s="63"/>
      <c r="FV303" s="63"/>
      <c r="FW303" s="63"/>
      <c r="FX303" s="63"/>
      <c r="FY303" s="63"/>
      <c r="FZ303" s="63"/>
      <c r="GA303" s="63"/>
      <c r="GB303" s="63"/>
      <c r="GC303" s="63"/>
      <c r="GD303" s="63"/>
      <c r="GE303" s="63"/>
      <c r="GF303" s="63"/>
      <c r="GG303" s="63"/>
      <c r="GH303" s="63"/>
      <c r="GI303" s="63"/>
      <c r="GJ303" s="63"/>
      <c r="GK303" s="63"/>
      <c r="GL303" s="63"/>
      <c r="GM303" s="63"/>
      <c r="GN303" s="63"/>
      <c r="GO303" s="63"/>
      <c r="GP303" s="63"/>
      <c r="GQ303" s="63"/>
      <c r="GR303" s="63"/>
      <c r="GS303" s="63"/>
      <c r="GT303" s="63"/>
      <c r="GU303" s="63"/>
      <c r="GV303" s="63"/>
      <c r="GW303" s="63"/>
      <c r="GX303" s="63"/>
      <c r="GY303" s="63"/>
      <c r="GZ303" s="63"/>
      <c r="HA303" s="63"/>
      <c r="HB303" s="63"/>
      <c r="HC303" s="63"/>
      <c r="HD303" s="63"/>
      <c r="HE303" s="63"/>
      <c r="HF303" s="63"/>
      <c r="HG303" s="63"/>
      <c r="HH303" s="63"/>
      <c r="HI303" s="63"/>
      <c r="HJ303" s="63"/>
      <c r="HK303" s="63"/>
      <c r="HL303" s="63"/>
      <c r="HM303" s="63"/>
      <c r="HN303" s="63"/>
      <c r="HO303" s="63"/>
      <c r="HP303" s="63"/>
      <c r="HQ303" s="63"/>
      <c r="HR303" s="63"/>
      <c r="HS303" s="63"/>
      <c r="HT303" s="63"/>
      <c r="HU303" s="63"/>
      <c r="HV303" s="63"/>
      <c r="HW303" s="63"/>
      <c r="HX303" s="63"/>
      <c r="HY303" s="63"/>
      <c r="HZ303" s="63"/>
      <c r="IA303" s="63"/>
      <c r="IB303" s="63"/>
      <c r="IC303" s="63"/>
      <c r="ID303" s="63"/>
      <c r="IE303" s="63"/>
      <c r="IF303" s="63"/>
      <c r="IG303" s="63"/>
      <c r="IH303" s="63"/>
      <c r="II303" s="63"/>
      <c r="IJ303" s="63"/>
      <c r="IK303" s="63"/>
      <c r="IL303" s="63"/>
      <c r="IM303" s="63"/>
      <c r="IN303" s="63"/>
      <c r="IO303" s="63"/>
      <c r="IP303" s="63"/>
      <c r="IQ303" s="63"/>
      <c r="IR303" s="63"/>
      <c r="IS303" s="63"/>
      <c r="IT303" s="63"/>
      <c r="IU303" s="63"/>
      <c r="IV303" s="63"/>
      <c r="IW303" s="63"/>
      <c r="IX303" s="63"/>
      <c r="IY303" s="63"/>
      <c r="IZ303" s="63"/>
      <c r="JA303" s="63"/>
      <c r="JB303" s="63"/>
      <c r="JC303" s="63"/>
      <c r="JD303" s="63"/>
      <c r="JE303" s="63"/>
      <c r="JF303" s="63"/>
      <c r="JG303" s="63"/>
      <c r="JH303" s="63"/>
      <c r="JI303" s="63"/>
      <c r="JJ303" s="63"/>
      <c r="JK303" s="63"/>
      <c r="JL303" s="63"/>
      <c r="JM303" s="63"/>
      <c r="JN303" s="63"/>
      <c r="JO303" s="63"/>
      <c r="JP303" s="63"/>
      <c r="JQ303" s="63"/>
      <c r="JR303" s="63"/>
      <c r="JS303" s="63"/>
      <c r="JT303" s="63"/>
      <c r="JU303" s="63"/>
      <c r="JV303" s="63"/>
      <c r="JW303" s="63"/>
      <c r="JX303" s="63"/>
      <c r="JY303" s="63"/>
      <c r="JZ303" s="63"/>
      <c r="KA303" s="63"/>
      <c r="KB303" s="63"/>
      <c r="KC303" s="63"/>
      <c r="KD303" s="63"/>
      <c r="KE303" s="63"/>
      <c r="KF303" s="63"/>
      <c r="KG303" s="63"/>
      <c r="KH303" s="63"/>
      <c r="KI303" s="63"/>
      <c r="KJ303" s="63"/>
      <c r="KK303" s="63"/>
      <c r="KL303" s="63"/>
      <c r="KM303" s="63"/>
      <c r="KN303" s="63"/>
      <c r="KO303" s="63"/>
      <c r="KP303" s="63"/>
      <c r="KQ303" s="63"/>
      <c r="KR303" s="63"/>
      <c r="KS303" s="63"/>
      <c r="KT303" s="63"/>
      <c r="KU303" s="63"/>
      <c r="KV303" s="63"/>
      <c r="KW303" s="63"/>
      <c r="KX303" s="63"/>
      <c r="KY303" s="63"/>
      <c r="KZ303" s="63"/>
      <c r="LA303" s="63"/>
      <c r="LB303" s="63"/>
      <c r="LC303" s="63"/>
      <c r="LD303" s="63"/>
      <c r="LE303" s="63"/>
      <c r="LF303" s="63"/>
      <c r="LG303" s="63"/>
      <c r="LH303" s="63"/>
      <c r="LI303" s="63"/>
      <c r="LJ303" s="63"/>
      <c r="LK303" s="63"/>
      <c r="LL303" s="63"/>
      <c r="LM303" s="63"/>
      <c r="LN303" s="63"/>
      <c r="LO303" s="63"/>
      <c r="LP303" s="63"/>
      <c r="LQ303" s="63"/>
      <c r="LR303" s="63"/>
      <c r="LS303" s="63"/>
      <c r="LT303" s="63"/>
      <c r="LU303" s="63"/>
      <c r="LV303" s="63"/>
      <c r="LW303" s="63"/>
      <c r="LX303" s="63"/>
      <c r="LY303" s="63"/>
      <c r="LZ303" s="63"/>
      <c r="MA303" s="63"/>
      <c r="MB303" s="63"/>
      <c r="MC303" s="63"/>
      <c r="MD303" s="63"/>
      <c r="ME303" s="63"/>
      <c r="MF303" s="63"/>
      <c r="MG303" s="63"/>
      <c r="MH303" s="63"/>
      <c r="MI303" s="63"/>
      <c r="MJ303" s="63"/>
      <c r="MK303" s="63"/>
      <c r="ML303" s="63"/>
      <c r="MM303" s="63"/>
      <c r="MN303" s="63"/>
      <c r="MO303" s="63"/>
      <c r="MP303" s="63"/>
      <c r="MQ303" s="63"/>
      <c r="MR303" s="63"/>
      <c r="MS303" s="63"/>
      <c r="MT303" s="63"/>
      <c r="MU303" s="63"/>
      <c r="MV303" s="63"/>
      <c r="MW303" s="63"/>
      <c r="MX303" s="63"/>
      <c r="MY303" s="63"/>
      <c r="MZ303" s="63"/>
      <c r="NA303" s="63"/>
      <c r="NB303" s="63"/>
      <c r="NC303" s="63"/>
      <c r="ND303" s="63"/>
      <c r="NE303" s="63"/>
      <c r="NF303" s="63"/>
      <c r="NG303" s="63"/>
      <c r="NH303" s="63"/>
      <c r="NI303" s="63"/>
      <c r="NJ303" s="63"/>
      <c r="NK303" s="63"/>
      <c r="NL303" s="63"/>
      <c r="NM303" s="63"/>
      <c r="NN303" s="63"/>
      <c r="NO303" s="63"/>
      <c r="NP303" s="63"/>
      <c r="NQ303" s="63"/>
      <c r="NR303" s="63"/>
      <c r="NS303" s="63"/>
      <c r="NT303" s="63"/>
      <c r="NU303" s="63"/>
      <c r="NV303" s="63"/>
      <c r="NW303" s="63"/>
      <c r="NX303" s="63"/>
      <c r="NY303" s="63"/>
      <c r="NZ303" s="63"/>
      <c r="OA303" s="63"/>
      <c r="OB303" s="63"/>
      <c r="OC303" s="63"/>
      <c r="OD303" s="63"/>
      <c r="OE303" s="63"/>
      <c r="OF303" s="63"/>
      <c r="OG303" s="63"/>
      <c r="OH303" s="63"/>
      <c r="OI303" s="63"/>
      <c r="OJ303" s="63"/>
      <c r="OK303" s="63"/>
      <c r="OL303" s="63"/>
      <c r="OM303" s="63"/>
      <c r="ON303" s="63"/>
      <c r="OO303" s="63"/>
      <c r="OP303" s="63"/>
      <c r="OQ303" s="63"/>
      <c r="OR303" s="63"/>
      <c r="OS303" s="63"/>
      <c r="OT303" s="63"/>
      <c r="OU303" s="63"/>
      <c r="OV303" s="63"/>
      <c r="OW303" s="63"/>
      <c r="OX303" s="63"/>
      <c r="OY303" s="63"/>
      <c r="OZ303" s="63"/>
      <c r="PA303" s="63"/>
      <c r="PB303" s="63"/>
      <c r="PC303" s="63"/>
      <c r="PD303" s="63"/>
      <c r="PE303" s="63"/>
      <c r="PF303" s="63"/>
      <c r="PG303" s="63"/>
      <c r="PH303" s="63"/>
      <c r="PI303" s="63"/>
      <c r="PJ303" s="63"/>
      <c r="PK303" s="63"/>
      <c r="PL303" s="63"/>
      <c r="PM303" s="63"/>
      <c r="PN303" s="63"/>
      <c r="PO303" s="63"/>
      <c r="PP303" s="63"/>
      <c r="PQ303" s="63"/>
      <c r="PR303" s="63"/>
      <c r="PS303" s="63"/>
      <c r="PT303" s="63"/>
      <c r="PU303" s="63"/>
      <c r="PV303" s="63"/>
      <c r="PW303" s="63"/>
      <c r="PX303" s="63"/>
      <c r="PY303" s="63"/>
      <c r="PZ303" s="63"/>
      <c r="QA303" s="63"/>
      <c r="QB303" s="63"/>
      <c r="QC303" s="63"/>
      <c r="QD303" s="63"/>
      <c r="QE303" s="63"/>
      <c r="QF303" s="63"/>
      <c r="QG303" s="63"/>
      <c r="QH303" s="63"/>
      <c r="QI303" s="63"/>
      <c r="QJ303" s="63"/>
      <c r="QK303" s="63"/>
      <c r="QL303" s="63"/>
      <c r="QM303" s="63"/>
      <c r="QN303" s="63"/>
      <c r="QO303" s="63"/>
      <c r="QP303" s="63"/>
      <c r="QQ303" s="63"/>
      <c r="QR303" s="63"/>
      <c r="QS303" s="63"/>
      <c r="QT303" s="63"/>
      <c r="QU303" s="63"/>
      <c r="QV303" s="63"/>
      <c r="QW303" s="63"/>
      <c r="QX303" s="63"/>
      <c r="QY303" s="63"/>
      <c r="QZ303" s="63"/>
      <c r="RA303" s="63"/>
      <c r="RB303" s="63"/>
      <c r="RC303" s="63"/>
      <c r="RD303" s="63"/>
      <c r="RE303" s="63"/>
      <c r="RF303" s="63"/>
      <c r="RG303" s="63"/>
      <c r="RH303" s="63"/>
      <c r="RI303" s="63"/>
      <c r="RJ303" s="63"/>
      <c r="RK303" s="63"/>
      <c r="RL303" s="63"/>
      <c r="RM303" s="63"/>
      <c r="RN303" s="63"/>
      <c r="RO303" s="63"/>
      <c r="RP303" s="63"/>
      <c r="RQ303" s="63"/>
      <c r="RR303" s="63"/>
      <c r="RS303" s="63"/>
      <c r="RT303" s="63"/>
      <c r="RU303" s="63"/>
      <c r="RV303" s="63"/>
      <c r="RW303" s="63"/>
      <c r="RX303" s="63"/>
      <c r="RY303" s="63"/>
      <c r="RZ303" s="63"/>
      <c r="SA303" s="63"/>
      <c r="SB303" s="63"/>
      <c r="SC303" s="63"/>
      <c r="SD303" s="63"/>
      <c r="SE303" s="63"/>
      <c r="SF303" s="63"/>
      <c r="SG303" s="63"/>
      <c r="SH303" s="63"/>
      <c r="SI303" s="63"/>
      <c r="SJ303" s="63"/>
      <c r="SK303" s="63"/>
      <c r="SL303" s="63"/>
      <c r="SM303" s="63"/>
      <c r="SN303" s="63"/>
      <c r="SO303" s="63"/>
      <c r="SP303" s="63"/>
      <c r="SQ303" s="63"/>
      <c r="SR303" s="63"/>
      <c r="SS303" s="63"/>
      <c r="ST303" s="63"/>
      <c r="SU303" s="63"/>
      <c r="SV303" s="63"/>
      <c r="SW303" s="63"/>
      <c r="SX303" s="63"/>
      <c r="SY303" s="63"/>
      <c r="SZ303" s="63"/>
      <c r="TA303" s="63"/>
      <c r="TB303" s="63"/>
      <c r="TC303" s="63"/>
      <c r="TD303" s="63"/>
      <c r="TE303" s="63"/>
      <c r="TF303" s="63"/>
      <c r="TG303" s="63"/>
      <c r="TH303" s="63"/>
      <c r="TI303" s="63"/>
      <c r="TJ303" s="63"/>
      <c r="TK303" s="63"/>
      <c r="TL303" s="63"/>
      <c r="TM303" s="63"/>
      <c r="TN303" s="63"/>
      <c r="TO303" s="63"/>
      <c r="TP303" s="63"/>
      <c r="TQ303" s="63"/>
      <c r="TR303" s="63"/>
      <c r="TS303" s="63"/>
      <c r="TT303" s="63"/>
      <c r="TU303" s="63"/>
      <c r="TV303" s="63"/>
      <c r="TW303" s="63"/>
      <c r="TX303" s="63"/>
      <c r="TY303" s="63"/>
      <c r="TZ303" s="63"/>
      <c r="UA303" s="63"/>
      <c r="UB303" s="63"/>
      <c r="UC303" s="63"/>
      <c r="UD303" s="63"/>
      <c r="UE303" s="63"/>
      <c r="UF303" s="63"/>
      <c r="UG303" s="63"/>
      <c r="UH303" s="63"/>
      <c r="UI303" s="63"/>
      <c r="UJ303" s="63"/>
      <c r="UK303" s="63"/>
      <c r="UL303" s="63"/>
      <c r="UM303" s="63"/>
      <c r="UN303" s="63"/>
      <c r="UO303" s="63"/>
      <c r="UP303" s="63"/>
      <c r="UQ303" s="63"/>
      <c r="UR303" s="63"/>
      <c r="US303" s="63"/>
      <c r="UT303" s="63"/>
      <c r="UU303" s="63"/>
      <c r="UV303" s="63"/>
      <c r="UW303" s="63"/>
      <c r="UX303" s="63"/>
      <c r="UY303" s="63"/>
      <c r="UZ303" s="63"/>
      <c r="VA303" s="63"/>
      <c r="VB303" s="63"/>
      <c r="VC303" s="63"/>
      <c r="VD303" s="63"/>
      <c r="VE303" s="63"/>
      <c r="VF303" s="63"/>
      <c r="VG303" s="63"/>
      <c r="VH303" s="63"/>
      <c r="VI303" s="63"/>
      <c r="VJ303" s="63"/>
      <c r="VK303" s="63"/>
      <c r="VL303" s="63"/>
      <c r="VM303" s="63"/>
      <c r="VN303" s="63"/>
      <c r="VO303" s="63"/>
      <c r="VP303" s="63"/>
      <c r="VQ303" s="63"/>
      <c r="VR303" s="63"/>
      <c r="VS303" s="63"/>
      <c r="VT303" s="63"/>
      <c r="VU303" s="63"/>
      <c r="VV303" s="63"/>
      <c r="VW303" s="63"/>
      <c r="VX303" s="63"/>
      <c r="VY303" s="63"/>
      <c r="VZ303" s="63"/>
      <c r="WA303" s="63"/>
      <c r="WB303" s="63"/>
      <c r="WC303" s="63"/>
      <c r="WD303" s="63"/>
      <c r="WE303" s="63"/>
      <c r="WF303" s="63"/>
      <c r="WG303" s="63"/>
      <c r="WH303" s="63"/>
      <c r="WI303" s="63"/>
      <c r="WJ303" s="63"/>
      <c r="WK303" s="63"/>
      <c r="WL303" s="63"/>
      <c r="WM303" s="63"/>
      <c r="WN303" s="63"/>
      <c r="WO303" s="63"/>
      <c r="WP303" s="63"/>
      <c r="WQ303" s="63"/>
      <c r="WR303" s="63"/>
      <c r="WS303" s="63"/>
      <c r="WT303" s="63"/>
      <c r="WU303" s="63"/>
      <c r="WV303" s="63"/>
      <c r="WW303" s="63"/>
      <c r="WX303" s="63"/>
      <c r="WY303" s="63"/>
      <c r="WZ303" s="63"/>
      <c r="XA303" s="63"/>
      <c r="XB303" s="63"/>
      <c r="XC303" s="63"/>
      <c r="XD303" s="63"/>
      <c r="XE303" s="63"/>
      <c r="XF303" s="63"/>
      <c r="XG303" s="63"/>
      <c r="XH303" s="63"/>
      <c r="XI303" s="63"/>
      <c r="XJ303" s="63"/>
      <c r="XK303" s="63"/>
      <c r="XL303" s="63"/>
      <c r="XM303" s="63"/>
      <c r="XN303" s="63"/>
      <c r="XO303" s="63"/>
      <c r="XP303" s="63"/>
      <c r="XQ303" s="63"/>
      <c r="XR303" s="63"/>
      <c r="XS303" s="63"/>
      <c r="XT303" s="63"/>
      <c r="XU303" s="63"/>
      <c r="XV303" s="63"/>
      <c r="XW303" s="63"/>
      <c r="XX303" s="63"/>
      <c r="XY303" s="63"/>
      <c r="XZ303" s="63"/>
      <c r="YA303" s="63"/>
      <c r="YB303" s="63"/>
      <c r="YC303" s="63"/>
      <c r="YD303" s="63"/>
      <c r="YE303" s="63"/>
      <c r="YF303" s="63"/>
      <c r="YG303" s="63"/>
      <c r="YH303" s="63"/>
      <c r="YI303" s="63"/>
      <c r="YJ303" s="63"/>
      <c r="YK303" s="63"/>
      <c r="YL303" s="63"/>
      <c r="YM303" s="63"/>
      <c r="YN303" s="63"/>
      <c r="YO303" s="63"/>
      <c r="YP303" s="63"/>
      <c r="YQ303" s="63"/>
      <c r="YR303" s="63"/>
      <c r="YS303" s="63"/>
      <c r="YT303" s="63"/>
      <c r="YU303" s="63"/>
      <c r="YV303" s="63"/>
      <c r="YW303" s="63"/>
      <c r="YX303" s="63"/>
      <c r="YY303" s="63"/>
      <c r="YZ303" s="63"/>
      <c r="ZA303" s="63"/>
      <c r="ZB303" s="63"/>
      <c r="ZC303" s="63"/>
      <c r="ZD303" s="63"/>
      <c r="ZE303" s="63"/>
      <c r="ZF303" s="63"/>
      <c r="ZG303" s="63"/>
      <c r="ZH303" s="63"/>
      <c r="ZI303" s="63"/>
      <c r="ZJ303" s="63"/>
      <c r="ZK303" s="63"/>
      <c r="ZL303" s="63"/>
      <c r="ZM303" s="63"/>
      <c r="ZN303" s="63"/>
      <c r="ZO303" s="63"/>
      <c r="ZP303" s="63"/>
      <c r="ZQ303" s="63"/>
      <c r="ZR303" s="63"/>
      <c r="ZS303" s="63"/>
      <c r="ZT303" s="63"/>
      <c r="ZU303" s="63"/>
      <c r="ZV303" s="63"/>
      <c r="ZW303" s="63"/>
      <c r="ZX303" s="63"/>
      <c r="ZY303" s="63"/>
      <c r="ZZ303" s="63"/>
      <c r="AAA303" s="63"/>
      <c r="AAB303" s="63"/>
      <c r="AAC303" s="63"/>
      <c r="AAD303" s="63"/>
      <c r="AAE303" s="63"/>
      <c r="AAF303" s="63"/>
      <c r="AAG303" s="63"/>
      <c r="AAH303" s="63"/>
      <c r="AAI303" s="63"/>
      <c r="AAJ303" s="63"/>
      <c r="AAK303" s="63"/>
      <c r="AAL303" s="63"/>
      <c r="AAM303" s="63"/>
      <c r="AAN303" s="63"/>
      <c r="AAO303" s="63"/>
      <c r="AAP303" s="63"/>
      <c r="AAQ303" s="63"/>
      <c r="AAR303" s="63"/>
      <c r="AAS303" s="63"/>
      <c r="AAT303" s="63"/>
      <c r="AAU303" s="63"/>
      <c r="AAV303" s="63"/>
      <c r="AAW303" s="63"/>
      <c r="AAX303" s="63"/>
      <c r="AAY303" s="63"/>
      <c r="AAZ303" s="63"/>
      <c r="ABA303" s="63"/>
      <c r="ABB303" s="63"/>
      <c r="ABC303" s="63"/>
      <c r="ABD303" s="63"/>
      <c r="ABE303" s="63"/>
      <c r="ABF303" s="63"/>
      <c r="ABG303" s="63"/>
      <c r="ABH303" s="63"/>
      <c r="ABI303" s="63"/>
      <c r="ABJ303" s="63"/>
      <c r="ABK303" s="63"/>
      <c r="ABL303" s="63"/>
      <c r="ABM303" s="63"/>
      <c r="ABN303" s="63"/>
      <c r="ABO303" s="63"/>
      <c r="ABP303" s="63"/>
      <c r="ABQ303" s="63"/>
      <c r="ABR303" s="63"/>
      <c r="ABS303" s="63"/>
      <c r="ABT303" s="63"/>
      <c r="ABU303" s="63"/>
      <c r="ABV303" s="63"/>
      <c r="ABW303" s="63"/>
      <c r="ABX303" s="63"/>
      <c r="ABY303" s="63"/>
      <c r="ABZ303" s="63"/>
      <c r="ACA303" s="63"/>
      <c r="ACB303" s="63"/>
      <c r="ACC303" s="63"/>
      <c r="ACD303" s="63"/>
      <c r="ACE303" s="63"/>
      <c r="ACF303" s="63"/>
      <c r="ACG303" s="63"/>
      <c r="ACH303" s="63"/>
      <c r="ACI303" s="63"/>
      <c r="ACJ303" s="63"/>
      <c r="ACK303" s="63"/>
      <c r="ACL303" s="63"/>
      <c r="ACM303" s="63"/>
      <c r="ACN303" s="63"/>
      <c r="ACO303" s="63"/>
      <c r="ACP303" s="63"/>
      <c r="ACQ303" s="63"/>
      <c r="ACR303" s="63"/>
      <c r="ACS303" s="63"/>
      <c r="ACT303" s="63"/>
      <c r="ACU303" s="63"/>
      <c r="ACV303" s="63"/>
      <c r="ACW303" s="63"/>
      <c r="ACX303" s="63"/>
      <c r="ACY303" s="63"/>
      <c r="ACZ303" s="63"/>
      <c r="ADA303" s="63"/>
      <c r="ADB303" s="63"/>
      <c r="ADC303" s="63"/>
      <c r="ADD303" s="63"/>
      <c r="ADE303" s="63"/>
      <c r="ADF303" s="63"/>
      <c r="ADG303" s="63"/>
      <c r="ADH303" s="63"/>
      <c r="ADI303" s="63"/>
      <c r="ADJ303" s="63"/>
      <c r="ADK303" s="63"/>
      <c r="ADL303" s="63"/>
      <c r="ADM303" s="63"/>
      <c r="ADN303" s="63"/>
      <c r="ADO303" s="63"/>
      <c r="ADP303" s="63"/>
      <c r="ADQ303" s="63"/>
      <c r="ADR303" s="63"/>
      <c r="ADS303" s="63"/>
      <c r="ADT303" s="63"/>
      <c r="ADU303" s="63"/>
      <c r="ADV303" s="63"/>
      <c r="ADW303" s="63"/>
      <c r="ADX303" s="63"/>
      <c r="ADY303" s="63"/>
      <c r="ADZ303" s="63"/>
      <c r="AEA303" s="63"/>
      <c r="AEB303" s="63"/>
      <c r="AEC303" s="63"/>
      <c r="AED303" s="63"/>
      <c r="AEE303" s="63"/>
      <c r="AEF303" s="63"/>
      <c r="AEG303" s="63"/>
      <c r="AEH303" s="63"/>
      <c r="AEI303" s="63"/>
      <c r="AEJ303" s="63"/>
      <c r="AEK303" s="63"/>
      <c r="AEL303" s="63"/>
      <c r="AEM303" s="63"/>
      <c r="AEN303" s="63"/>
      <c r="AEO303" s="63"/>
      <c r="AEP303" s="63"/>
      <c r="AEQ303" s="63"/>
      <c r="AER303" s="63"/>
      <c r="AES303" s="63"/>
      <c r="AET303" s="63"/>
      <c r="AEU303" s="63"/>
      <c r="AEV303" s="63"/>
      <c r="AEW303" s="63"/>
      <c r="AEX303" s="63"/>
      <c r="AEY303" s="63"/>
      <c r="AEZ303" s="63"/>
      <c r="AFA303" s="63"/>
      <c r="AFB303" s="63"/>
      <c r="AFC303" s="63"/>
      <c r="AFD303" s="63"/>
      <c r="AFE303" s="63"/>
      <c r="AFF303" s="63"/>
      <c r="AFG303" s="63"/>
      <c r="AFH303" s="63"/>
      <c r="AFI303" s="63"/>
      <c r="AFJ303" s="63"/>
      <c r="AFK303" s="63"/>
      <c r="AFL303" s="63"/>
      <c r="AFM303" s="63"/>
      <c r="AFN303" s="63"/>
      <c r="AFO303" s="63"/>
      <c r="AFP303" s="63"/>
      <c r="AFQ303" s="63"/>
      <c r="AFR303" s="63"/>
      <c r="AFS303" s="63"/>
      <c r="AFT303" s="63"/>
      <c r="AFU303" s="63"/>
      <c r="AFV303" s="63"/>
      <c r="AFW303" s="63"/>
      <c r="AFX303" s="63"/>
      <c r="AFY303" s="63"/>
      <c r="AFZ303" s="63"/>
      <c r="AGA303" s="63"/>
      <c r="AGB303" s="63"/>
      <c r="AGC303" s="63"/>
      <c r="AGD303" s="63"/>
      <c r="AGE303" s="63"/>
      <c r="AGF303" s="63"/>
      <c r="AGG303" s="63"/>
      <c r="AGH303" s="63"/>
      <c r="AGI303" s="63"/>
      <c r="AGJ303" s="63"/>
      <c r="AGK303" s="63"/>
      <c r="AGL303" s="63"/>
      <c r="AGM303" s="63"/>
      <c r="AGN303" s="63"/>
      <c r="AGO303" s="63"/>
      <c r="AGP303" s="63"/>
      <c r="AGQ303" s="63"/>
      <c r="AGR303" s="63"/>
      <c r="AGS303" s="63"/>
      <c r="AGT303" s="63"/>
      <c r="AGU303" s="63"/>
      <c r="AGV303" s="63"/>
      <c r="AGW303" s="63"/>
      <c r="AGX303" s="63"/>
      <c r="AGY303" s="63"/>
      <c r="AGZ303" s="63"/>
      <c r="AHA303" s="63"/>
      <c r="AHB303" s="63"/>
      <c r="AHC303" s="63"/>
      <c r="AHD303" s="63"/>
      <c r="AHE303" s="63"/>
      <c r="AHF303" s="63"/>
      <c r="AHG303" s="63"/>
      <c r="AHH303" s="63"/>
      <c r="AHI303" s="63"/>
      <c r="AHJ303" s="63"/>
      <c r="AHK303" s="63"/>
      <c r="AHL303" s="63"/>
      <c r="AHM303" s="63"/>
      <c r="AHN303" s="63"/>
      <c r="AHO303" s="63"/>
      <c r="AHP303" s="63"/>
      <c r="AHQ303" s="63"/>
      <c r="AHR303" s="63"/>
      <c r="AHS303" s="63"/>
      <c r="AHT303" s="63"/>
      <c r="AHU303" s="63"/>
      <c r="AHV303" s="63"/>
      <c r="AHW303" s="63"/>
      <c r="AHX303" s="63"/>
      <c r="AHY303" s="63"/>
      <c r="AHZ303" s="63"/>
      <c r="AIA303" s="63"/>
      <c r="AIB303" s="63"/>
      <c r="AIC303" s="63"/>
      <c r="AID303" s="63"/>
      <c r="AIE303" s="63"/>
      <c r="AIF303" s="63"/>
      <c r="AIG303" s="63"/>
      <c r="AIH303" s="63"/>
      <c r="AII303" s="63"/>
      <c r="AIJ303" s="63"/>
      <c r="AIK303" s="63"/>
      <c r="AIL303" s="63"/>
      <c r="AIM303" s="63"/>
      <c r="AIN303" s="63"/>
      <c r="AIO303" s="63"/>
      <c r="AIP303" s="63"/>
      <c r="AIQ303" s="63"/>
      <c r="AIR303" s="63"/>
      <c r="AIS303" s="63"/>
      <c r="AIT303" s="63"/>
      <c r="AIU303" s="63"/>
      <c r="AIV303" s="63"/>
      <c r="AIW303" s="63"/>
      <c r="AIX303" s="63"/>
      <c r="AIY303" s="63"/>
      <c r="AIZ303" s="63"/>
      <c r="AJA303" s="63"/>
      <c r="AJB303" s="63"/>
      <c r="AJC303" s="63"/>
      <c r="AJD303" s="63"/>
      <c r="AJE303" s="63"/>
      <c r="AJF303" s="63"/>
      <c r="AJG303" s="63"/>
      <c r="AJH303" s="63"/>
      <c r="AJI303" s="63"/>
      <c r="AJJ303" s="63"/>
      <c r="AJK303" s="63"/>
      <c r="AJL303" s="63"/>
      <c r="AJM303" s="63"/>
      <c r="AJN303" s="63"/>
      <c r="AJO303" s="63"/>
      <c r="AJP303" s="63"/>
      <c r="AJQ303" s="63"/>
      <c r="AJR303" s="63"/>
      <c r="AJS303" s="63"/>
      <c r="AJT303" s="63"/>
      <c r="AJU303" s="63"/>
      <c r="AJV303" s="63"/>
      <c r="AJW303" s="63"/>
      <c r="AJX303" s="63"/>
      <c r="AJY303" s="63"/>
      <c r="AJZ303" s="63"/>
      <c r="AKA303" s="63"/>
      <c r="AKB303" s="63"/>
      <c r="AKC303" s="63"/>
      <c r="AKD303" s="63"/>
      <c r="AKE303" s="63"/>
      <c r="AKF303" s="63"/>
      <c r="AKG303" s="63"/>
      <c r="AKH303" s="63"/>
      <c r="AKI303" s="63"/>
      <c r="AKJ303" s="63"/>
      <c r="AKK303" s="63"/>
      <c r="AKL303" s="63"/>
      <c r="AKM303" s="63"/>
      <c r="AKN303" s="63"/>
      <c r="AKO303" s="63"/>
      <c r="AKP303" s="63"/>
      <c r="AKQ303" s="63"/>
      <c r="AKR303" s="63"/>
      <c r="AKS303" s="63"/>
      <c r="AKT303" s="63"/>
      <c r="AKU303" s="63"/>
      <c r="AKV303" s="63"/>
      <c r="AKW303" s="63"/>
      <c r="AKX303" s="63"/>
      <c r="AKY303" s="63"/>
      <c r="AKZ303" s="63"/>
      <c r="ALA303" s="63"/>
      <c r="ALB303" s="63"/>
      <c r="ALC303" s="63"/>
      <c r="ALD303" s="63"/>
      <c r="ALE303" s="63"/>
      <c r="ALF303" s="63"/>
      <c r="ALG303" s="63"/>
      <c r="ALH303" s="63"/>
      <c r="ALI303" s="63"/>
      <c r="ALJ303" s="63"/>
      <c r="ALK303" s="63"/>
      <c r="ALL303" s="63"/>
      <c r="ALM303" s="63"/>
      <c r="ALN303" s="63"/>
      <c r="ALO303" s="63"/>
      <c r="ALP303" s="63"/>
      <c r="ALQ303" s="63"/>
      <c r="ALR303" s="63"/>
      <c r="ALS303" s="63"/>
      <c r="ALT303" s="63"/>
      <c r="ALU303" s="63"/>
      <c r="ALV303" s="63"/>
      <c r="ALW303" s="63"/>
      <c r="ALX303" s="63"/>
      <c r="ALY303" s="63"/>
      <c r="ALZ303" s="63"/>
      <c r="AMA303" s="63"/>
      <c r="AMB303" s="63"/>
      <c r="AMC303" s="63"/>
      <c r="AMD303" s="63"/>
      <c r="AME303" s="63"/>
      <c r="AMF303" s="63"/>
      <c r="AMG303" s="63"/>
      <c r="AMH303" s="63"/>
      <c r="AMI303" s="63"/>
    </row>
    <row r="304" spans="1:1023" s="71" customFormat="1">
      <c r="A304" s="80" t="s">
        <v>125</v>
      </c>
      <c r="B304" s="80">
        <v>2008</v>
      </c>
      <c r="C304" s="80" t="s">
        <v>215</v>
      </c>
      <c r="D304" s="80">
        <v>620</v>
      </c>
      <c r="E304" s="80" t="s">
        <v>216</v>
      </c>
      <c r="F304" s="63" t="s">
        <v>217</v>
      </c>
      <c r="G304" s="68">
        <v>36739</v>
      </c>
      <c r="H304" s="68">
        <v>37851</v>
      </c>
      <c r="I304" s="101">
        <v>1</v>
      </c>
      <c r="J304" s="63">
        <v>1</v>
      </c>
      <c r="K304" s="63">
        <v>4</v>
      </c>
      <c r="L304" s="63">
        <v>37</v>
      </c>
      <c r="M304" s="62">
        <v>5000</v>
      </c>
      <c r="N304" s="65">
        <v>15000</v>
      </c>
      <c r="O304" s="65">
        <v>2700000</v>
      </c>
      <c r="P304" s="64">
        <f t="shared" si="76"/>
        <v>0.1851851851851852</v>
      </c>
      <c r="Q304" s="75">
        <f t="shared" si="93"/>
        <v>0.55555555555555558</v>
      </c>
      <c r="R304" s="70">
        <v>1</v>
      </c>
      <c r="S304" s="70">
        <v>1</v>
      </c>
      <c r="T304" s="70">
        <v>-1</v>
      </c>
      <c r="U304" s="70">
        <v>0</v>
      </c>
      <c r="V304" s="70">
        <v>1</v>
      </c>
      <c r="W304" s="70">
        <v>0</v>
      </c>
      <c r="X304" s="67">
        <f t="shared" si="90"/>
        <v>0.33333333333333331</v>
      </c>
      <c r="Y304" s="65" t="s">
        <v>78</v>
      </c>
      <c r="Z304" s="65" t="s">
        <v>78</v>
      </c>
      <c r="AA304" s="65" t="s">
        <v>33</v>
      </c>
      <c r="AB304" s="65" t="s">
        <v>33</v>
      </c>
      <c r="AC304" s="65" t="s">
        <v>78</v>
      </c>
      <c r="AD304" s="63">
        <v>0</v>
      </c>
      <c r="AE304" s="65" t="s">
        <v>33</v>
      </c>
      <c r="AF304" s="63">
        <v>0</v>
      </c>
      <c r="AG304" s="65" t="s">
        <v>33</v>
      </c>
      <c r="AH304" s="67">
        <f t="shared" si="91"/>
        <v>0</v>
      </c>
      <c r="AI304" s="67">
        <f t="shared" si="92"/>
        <v>0.16666666666666666</v>
      </c>
      <c r="AJ304" s="66">
        <v>231</v>
      </c>
      <c r="AK304" s="63" t="s">
        <v>78</v>
      </c>
      <c r="AL304" s="65" t="s">
        <v>33</v>
      </c>
      <c r="AM304" s="65" t="s">
        <v>33</v>
      </c>
      <c r="AN304" s="70">
        <v>0</v>
      </c>
      <c r="AO304" s="65" t="s">
        <v>33</v>
      </c>
      <c r="AP304" s="65" t="s">
        <v>33</v>
      </c>
      <c r="AQ304" s="65" t="s">
        <v>33</v>
      </c>
      <c r="AR304" s="63" t="s">
        <v>33</v>
      </c>
      <c r="AS304" s="65" t="s">
        <v>33</v>
      </c>
      <c r="AT304" s="65" t="s">
        <v>33</v>
      </c>
      <c r="AU304" s="65" t="s">
        <v>33</v>
      </c>
      <c r="AV304" s="65" t="s">
        <v>33</v>
      </c>
      <c r="AW304" s="65" t="s">
        <v>33</v>
      </c>
      <c r="AX304" s="65" t="s">
        <v>33</v>
      </c>
      <c r="AY304" s="65" t="s">
        <v>33</v>
      </c>
      <c r="AZ304" s="67">
        <f t="shared" si="96"/>
        <v>0</v>
      </c>
      <c r="BA304" s="63">
        <v>0</v>
      </c>
      <c r="BB304" s="65" t="s">
        <v>33</v>
      </c>
      <c r="BC304" s="63">
        <f t="shared" si="103"/>
        <v>64</v>
      </c>
      <c r="BD304" s="63">
        <v>0</v>
      </c>
      <c r="BE304" s="65" t="s">
        <v>33</v>
      </c>
      <c r="BF304" s="63">
        <f t="shared" si="104"/>
        <v>64</v>
      </c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  <c r="FC304" s="63"/>
      <c r="FD304" s="63"/>
      <c r="FE304" s="63"/>
      <c r="FF304" s="63"/>
      <c r="FG304" s="63"/>
      <c r="FH304" s="63"/>
      <c r="FI304" s="63"/>
      <c r="FJ304" s="63"/>
      <c r="FK304" s="63"/>
      <c r="FL304" s="63"/>
      <c r="FM304" s="63"/>
      <c r="FN304" s="63"/>
      <c r="FO304" s="63"/>
      <c r="FP304" s="63"/>
      <c r="FQ304" s="63"/>
      <c r="FR304" s="63"/>
      <c r="FS304" s="63"/>
      <c r="FT304" s="63"/>
      <c r="FU304" s="63"/>
      <c r="FV304" s="63"/>
      <c r="FW304" s="63"/>
      <c r="FX304" s="63"/>
      <c r="FY304" s="63"/>
      <c r="FZ304" s="63"/>
      <c r="GA304" s="63"/>
      <c r="GB304" s="63"/>
      <c r="GC304" s="63"/>
      <c r="GD304" s="63"/>
      <c r="GE304" s="63"/>
      <c r="GF304" s="63"/>
      <c r="GG304" s="63"/>
      <c r="GH304" s="63"/>
      <c r="GI304" s="63"/>
      <c r="GJ304" s="63"/>
      <c r="GK304" s="63"/>
      <c r="GL304" s="63"/>
      <c r="GM304" s="63"/>
      <c r="GN304" s="63"/>
      <c r="GO304" s="63"/>
      <c r="GP304" s="63"/>
      <c r="GQ304" s="63"/>
      <c r="GR304" s="63"/>
      <c r="GS304" s="63"/>
      <c r="GT304" s="63"/>
      <c r="GU304" s="63"/>
      <c r="GV304" s="63"/>
      <c r="GW304" s="63"/>
      <c r="GX304" s="63"/>
      <c r="GY304" s="63"/>
      <c r="GZ304" s="63"/>
      <c r="HA304" s="63"/>
      <c r="HB304" s="63"/>
      <c r="HC304" s="63"/>
      <c r="HD304" s="63"/>
      <c r="HE304" s="63"/>
      <c r="HF304" s="63"/>
      <c r="HG304" s="63"/>
      <c r="HH304" s="63"/>
      <c r="HI304" s="63"/>
      <c r="HJ304" s="63"/>
      <c r="HK304" s="63"/>
      <c r="HL304" s="63"/>
      <c r="HM304" s="63"/>
      <c r="HN304" s="63"/>
      <c r="HO304" s="63"/>
      <c r="HP304" s="63"/>
      <c r="HQ304" s="63"/>
      <c r="HR304" s="63"/>
      <c r="HS304" s="63"/>
      <c r="HT304" s="63"/>
      <c r="HU304" s="63"/>
      <c r="HV304" s="63"/>
      <c r="HW304" s="63"/>
      <c r="HX304" s="63"/>
      <c r="HY304" s="63"/>
      <c r="HZ304" s="63"/>
      <c r="IA304" s="63"/>
      <c r="IB304" s="63"/>
      <c r="IC304" s="63"/>
      <c r="ID304" s="63"/>
      <c r="IE304" s="63"/>
      <c r="IF304" s="63"/>
      <c r="IG304" s="63"/>
      <c r="IH304" s="63"/>
      <c r="II304" s="63"/>
      <c r="IJ304" s="63"/>
      <c r="IK304" s="63"/>
      <c r="IL304" s="63"/>
      <c r="IM304" s="63"/>
      <c r="IN304" s="63"/>
      <c r="IO304" s="63"/>
      <c r="IP304" s="63"/>
      <c r="IQ304" s="63"/>
      <c r="IR304" s="63"/>
      <c r="IS304" s="63"/>
      <c r="IT304" s="63"/>
      <c r="IU304" s="63"/>
      <c r="IV304" s="63"/>
      <c r="IW304" s="63"/>
      <c r="IX304" s="63"/>
      <c r="IY304" s="63"/>
      <c r="IZ304" s="63"/>
      <c r="JA304" s="63"/>
      <c r="JB304" s="63"/>
      <c r="JC304" s="63"/>
      <c r="JD304" s="63"/>
      <c r="JE304" s="63"/>
      <c r="JF304" s="63"/>
      <c r="JG304" s="63"/>
      <c r="JH304" s="63"/>
      <c r="JI304" s="63"/>
      <c r="JJ304" s="63"/>
      <c r="JK304" s="63"/>
      <c r="JL304" s="63"/>
      <c r="JM304" s="63"/>
      <c r="JN304" s="63"/>
      <c r="JO304" s="63"/>
      <c r="JP304" s="63"/>
      <c r="JQ304" s="63"/>
      <c r="JR304" s="63"/>
      <c r="JS304" s="63"/>
      <c r="JT304" s="63"/>
      <c r="JU304" s="63"/>
      <c r="JV304" s="63"/>
      <c r="JW304" s="63"/>
      <c r="JX304" s="63"/>
      <c r="JY304" s="63"/>
      <c r="JZ304" s="63"/>
      <c r="KA304" s="63"/>
      <c r="KB304" s="63"/>
      <c r="KC304" s="63"/>
      <c r="KD304" s="63"/>
      <c r="KE304" s="63"/>
      <c r="KF304" s="63"/>
      <c r="KG304" s="63"/>
      <c r="KH304" s="63"/>
      <c r="KI304" s="63"/>
      <c r="KJ304" s="63"/>
      <c r="KK304" s="63"/>
      <c r="KL304" s="63"/>
      <c r="KM304" s="63"/>
      <c r="KN304" s="63"/>
      <c r="KO304" s="63"/>
      <c r="KP304" s="63"/>
      <c r="KQ304" s="63"/>
      <c r="KR304" s="63"/>
      <c r="KS304" s="63"/>
      <c r="KT304" s="63"/>
      <c r="KU304" s="63"/>
      <c r="KV304" s="63"/>
      <c r="KW304" s="63"/>
      <c r="KX304" s="63"/>
      <c r="KY304" s="63"/>
      <c r="KZ304" s="63"/>
      <c r="LA304" s="63"/>
      <c r="LB304" s="63"/>
      <c r="LC304" s="63"/>
      <c r="LD304" s="63"/>
      <c r="LE304" s="63"/>
      <c r="LF304" s="63"/>
      <c r="LG304" s="63"/>
      <c r="LH304" s="63"/>
      <c r="LI304" s="63"/>
      <c r="LJ304" s="63"/>
      <c r="LK304" s="63"/>
      <c r="LL304" s="63"/>
      <c r="LM304" s="63"/>
      <c r="LN304" s="63"/>
      <c r="LO304" s="63"/>
      <c r="LP304" s="63"/>
      <c r="LQ304" s="63"/>
      <c r="LR304" s="63"/>
      <c r="LS304" s="63"/>
      <c r="LT304" s="63"/>
      <c r="LU304" s="63"/>
      <c r="LV304" s="63"/>
      <c r="LW304" s="63"/>
      <c r="LX304" s="63"/>
      <c r="LY304" s="63"/>
      <c r="LZ304" s="63"/>
      <c r="MA304" s="63"/>
      <c r="MB304" s="63"/>
      <c r="MC304" s="63"/>
      <c r="MD304" s="63"/>
      <c r="ME304" s="63"/>
      <c r="MF304" s="63"/>
      <c r="MG304" s="63"/>
      <c r="MH304" s="63"/>
      <c r="MI304" s="63"/>
      <c r="MJ304" s="63"/>
      <c r="MK304" s="63"/>
      <c r="ML304" s="63"/>
      <c r="MM304" s="63"/>
      <c r="MN304" s="63"/>
      <c r="MO304" s="63"/>
      <c r="MP304" s="63"/>
      <c r="MQ304" s="63"/>
      <c r="MR304" s="63"/>
      <c r="MS304" s="63"/>
      <c r="MT304" s="63"/>
      <c r="MU304" s="63"/>
      <c r="MV304" s="63"/>
      <c r="MW304" s="63"/>
      <c r="MX304" s="63"/>
      <c r="MY304" s="63"/>
      <c r="MZ304" s="63"/>
      <c r="NA304" s="63"/>
      <c r="NB304" s="63"/>
      <c r="NC304" s="63"/>
      <c r="ND304" s="63"/>
      <c r="NE304" s="63"/>
      <c r="NF304" s="63"/>
      <c r="NG304" s="63"/>
      <c r="NH304" s="63"/>
      <c r="NI304" s="63"/>
      <c r="NJ304" s="63"/>
      <c r="NK304" s="63"/>
      <c r="NL304" s="63"/>
      <c r="NM304" s="63"/>
      <c r="NN304" s="63"/>
      <c r="NO304" s="63"/>
      <c r="NP304" s="63"/>
      <c r="NQ304" s="63"/>
      <c r="NR304" s="63"/>
      <c r="NS304" s="63"/>
      <c r="NT304" s="63"/>
      <c r="NU304" s="63"/>
      <c r="NV304" s="63"/>
      <c r="NW304" s="63"/>
      <c r="NX304" s="63"/>
      <c r="NY304" s="63"/>
      <c r="NZ304" s="63"/>
      <c r="OA304" s="63"/>
      <c r="OB304" s="63"/>
      <c r="OC304" s="63"/>
      <c r="OD304" s="63"/>
      <c r="OE304" s="63"/>
      <c r="OF304" s="63"/>
      <c r="OG304" s="63"/>
      <c r="OH304" s="63"/>
      <c r="OI304" s="63"/>
      <c r="OJ304" s="63"/>
      <c r="OK304" s="63"/>
      <c r="OL304" s="63"/>
      <c r="OM304" s="63"/>
      <c r="ON304" s="63"/>
      <c r="OO304" s="63"/>
      <c r="OP304" s="63"/>
      <c r="OQ304" s="63"/>
      <c r="OR304" s="63"/>
      <c r="OS304" s="63"/>
      <c r="OT304" s="63"/>
      <c r="OU304" s="63"/>
      <c r="OV304" s="63"/>
      <c r="OW304" s="63"/>
      <c r="OX304" s="63"/>
      <c r="OY304" s="63"/>
      <c r="OZ304" s="63"/>
      <c r="PA304" s="63"/>
      <c r="PB304" s="63"/>
      <c r="PC304" s="63"/>
      <c r="PD304" s="63"/>
      <c r="PE304" s="63"/>
      <c r="PF304" s="63"/>
      <c r="PG304" s="63"/>
      <c r="PH304" s="63"/>
      <c r="PI304" s="63"/>
      <c r="PJ304" s="63"/>
      <c r="PK304" s="63"/>
      <c r="PL304" s="63"/>
      <c r="PM304" s="63"/>
      <c r="PN304" s="63"/>
      <c r="PO304" s="63"/>
      <c r="PP304" s="63"/>
      <c r="PQ304" s="63"/>
      <c r="PR304" s="63"/>
      <c r="PS304" s="63"/>
      <c r="PT304" s="63"/>
      <c r="PU304" s="63"/>
      <c r="PV304" s="63"/>
      <c r="PW304" s="63"/>
      <c r="PX304" s="63"/>
      <c r="PY304" s="63"/>
      <c r="PZ304" s="63"/>
      <c r="QA304" s="63"/>
      <c r="QB304" s="63"/>
      <c r="QC304" s="63"/>
      <c r="QD304" s="63"/>
      <c r="QE304" s="63"/>
      <c r="QF304" s="63"/>
      <c r="QG304" s="63"/>
      <c r="QH304" s="63"/>
      <c r="QI304" s="63"/>
      <c r="QJ304" s="63"/>
      <c r="QK304" s="63"/>
      <c r="QL304" s="63"/>
      <c r="QM304" s="63"/>
      <c r="QN304" s="63"/>
      <c r="QO304" s="63"/>
      <c r="QP304" s="63"/>
      <c r="QQ304" s="63"/>
      <c r="QR304" s="63"/>
      <c r="QS304" s="63"/>
      <c r="QT304" s="63"/>
      <c r="QU304" s="63"/>
      <c r="QV304" s="63"/>
      <c r="QW304" s="63"/>
      <c r="QX304" s="63"/>
      <c r="QY304" s="63"/>
      <c r="QZ304" s="63"/>
      <c r="RA304" s="63"/>
      <c r="RB304" s="63"/>
      <c r="RC304" s="63"/>
      <c r="RD304" s="63"/>
      <c r="RE304" s="63"/>
      <c r="RF304" s="63"/>
      <c r="RG304" s="63"/>
      <c r="RH304" s="63"/>
      <c r="RI304" s="63"/>
      <c r="RJ304" s="63"/>
      <c r="RK304" s="63"/>
      <c r="RL304" s="63"/>
      <c r="RM304" s="63"/>
      <c r="RN304" s="63"/>
      <c r="RO304" s="63"/>
      <c r="RP304" s="63"/>
      <c r="RQ304" s="63"/>
      <c r="RR304" s="63"/>
      <c r="RS304" s="63"/>
      <c r="RT304" s="63"/>
      <c r="RU304" s="63"/>
      <c r="RV304" s="63"/>
      <c r="RW304" s="63"/>
      <c r="RX304" s="63"/>
      <c r="RY304" s="63"/>
      <c r="RZ304" s="63"/>
      <c r="SA304" s="63"/>
      <c r="SB304" s="63"/>
      <c r="SC304" s="63"/>
      <c r="SD304" s="63"/>
      <c r="SE304" s="63"/>
      <c r="SF304" s="63"/>
      <c r="SG304" s="63"/>
      <c r="SH304" s="63"/>
      <c r="SI304" s="63"/>
      <c r="SJ304" s="63"/>
      <c r="SK304" s="63"/>
      <c r="SL304" s="63"/>
      <c r="SM304" s="63"/>
      <c r="SN304" s="63"/>
      <c r="SO304" s="63"/>
      <c r="SP304" s="63"/>
      <c r="SQ304" s="63"/>
      <c r="SR304" s="63"/>
      <c r="SS304" s="63"/>
      <c r="ST304" s="63"/>
      <c r="SU304" s="63"/>
      <c r="SV304" s="63"/>
      <c r="SW304" s="63"/>
      <c r="SX304" s="63"/>
      <c r="SY304" s="63"/>
      <c r="SZ304" s="63"/>
      <c r="TA304" s="63"/>
      <c r="TB304" s="63"/>
      <c r="TC304" s="63"/>
      <c r="TD304" s="63"/>
      <c r="TE304" s="63"/>
      <c r="TF304" s="63"/>
      <c r="TG304" s="63"/>
      <c r="TH304" s="63"/>
      <c r="TI304" s="63"/>
      <c r="TJ304" s="63"/>
      <c r="TK304" s="63"/>
      <c r="TL304" s="63"/>
      <c r="TM304" s="63"/>
      <c r="TN304" s="63"/>
      <c r="TO304" s="63"/>
      <c r="TP304" s="63"/>
      <c r="TQ304" s="63"/>
      <c r="TR304" s="63"/>
      <c r="TS304" s="63"/>
      <c r="TT304" s="63"/>
      <c r="TU304" s="63"/>
      <c r="TV304" s="63"/>
      <c r="TW304" s="63"/>
      <c r="TX304" s="63"/>
      <c r="TY304" s="63"/>
      <c r="TZ304" s="63"/>
      <c r="UA304" s="63"/>
      <c r="UB304" s="63"/>
      <c r="UC304" s="63"/>
      <c r="UD304" s="63"/>
      <c r="UE304" s="63"/>
      <c r="UF304" s="63"/>
      <c r="UG304" s="63"/>
      <c r="UH304" s="63"/>
      <c r="UI304" s="63"/>
      <c r="UJ304" s="63"/>
      <c r="UK304" s="63"/>
      <c r="UL304" s="63"/>
      <c r="UM304" s="63"/>
      <c r="UN304" s="63"/>
      <c r="UO304" s="63"/>
      <c r="UP304" s="63"/>
      <c r="UQ304" s="63"/>
      <c r="UR304" s="63"/>
      <c r="US304" s="63"/>
      <c r="UT304" s="63"/>
      <c r="UU304" s="63"/>
      <c r="UV304" s="63"/>
      <c r="UW304" s="63"/>
      <c r="UX304" s="63"/>
      <c r="UY304" s="63"/>
      <c r="UZ304" s="63"/>
      <c r="VA304" s="63"/>
      <c r="VB304" s="63"/>
      <c r="VC304" s="63"/>
      <c r="VD304" s="63"/>
      <c r="VE304" s="63"/>
      <c r="VF304" s="63"/>
      <c r="VG304" s="63"/>
      <c r="VH304" s="63"/>
      <c r="VI304" s="63"/>
      <c r="VJ304" s="63"/>
      <c r="VK304" s="63"/>
      <c r="VL304" s="63"/>
      <c r="VM304" s="63"/>
      <c r="VN304" s="63"/>
      <c r="VO304" s="63"/>
      <c r="VP304" s="63"/>
      <c r="VQ304" s="63"/>
      <c r="VR304" s="63"/>
      <c r="VS304" s="63"/>
      <c r="VT304" s="63"/>
      <c r="VU304" s="63"/>
      <c r="VV304" s="63"/>
      <c r="VW304" s="63"/>
      <c r="VX304" s="63"/>
      <c r="VY304" s="63"/>
      <c r="VZ304" s="63"/>
      <c r="WA304" s="63"/>
      <c r="WB304" s="63"/>
      <c r="WC304" s="63"/>
      <c r="WD304" s="63"/>
      <c r="WE304" s="63"/>
      <c r="WF304" s="63"/>
      <c r="WG304" s="63"/>
      <c r="WH304" s="63"/>
      <c r="WI304" s="63"/>
      <c r="WJ304" s="63"/>
      <c r="WK304" s="63"/>
      <c r="WL304" s="63"/>
      <c r="WM304" s="63"/>
      <c r="WN304" s="63"/>
      <c r="WO304" s="63"/>
      <c r="WP304" s="63"/>
      <c r="WQ304" s="63"/>
      <c r="WR304" s="63"/>
      <c r="WS304" s="63"/>
      <c r="WT304" s="63"/>
      <c r="WU304" s="63"/>
      <c r="WV304" s="63"/>
      <c r="WW304" s="63"/>
      <c r="WX304" s="63"/>
      <c r="WY304" s="63"/>
      <c r="WZ304" s="63"/>
      <c r="XA304" s="63"/>
      <c r="XB304" s="63"/>
      <c r="XC304" s="63"/>
      <c r="XD304" s="63"/>
      <c r="XE304" s="63"/>
      <c r="XF304" s="63"/>
      <c r="XG304" s="63"/>
      <c r="XH304" s="63"/>
      <c r="XI304" s="63"/>
      <c r="XJ304" s="63"/>
      <c r="XK304" s="63"/>
      <c r="XL304" s="63"/>
      <c r="XM304" s="63"/>
      <c r="XN304" s="63"/>
      <c r="XO304" s="63"/>
      <c r="XP304" s="63"/>
      <c r="XQ304" s="63"/>
      <c r="XR304" s="63"/>
      <c r="XS304" s="63"/>
      <c r="XT304" s="63"/>
      <c r="XU304" s="63"/>
      <c r="XV304" s="63"/>
      <c r="XW304" s="63"/>
      <c r="XX304" s="63"/>
      <c r="XY304" s="63"/>
      <c r="XZ304" s="63"/>
      <c r="YA304" s="63"/>
      <c r="YB304" s="63"/>
      <c r="YC304" s="63"/>
      <c r="YD304" s="63"/>
      <c r="YE304" s="63"/>
      <c r="YF304" s="63"/>
      <c r="YG304" s="63"/>
      <c r="YH304" s="63"/>
      <c r="YI304" s="63"/>
      <c r="YJ304" s="63"/>
      <c r="YK304" s="63"/>
      <c r="YL304" s="63"/>
      <c r="YM304" s="63"/>
      <c r="YN304" s="63"/>
      <c r="YO304" s="63"/>
      <c r="YP304" s="63"/>
      <c r="YQ304" s="63"/>
      <c r="YR304" s="63"/>
      <c r="YS304" s="63"/>
      <c r="YT304" s="63"/>
      <c r="YU304" s="63"/>
      <c r="YV304" s="63"/>
      <c r="YW304" s="63"/>
      <c r="YX304" s="63"/>
      <c r="YY304" s="63"/>
      <c r="YZ304" s="63"/>
      <c r="ZA304" s="63"/>
      <c r="ZB304" s="63"/>
      <c r="ZC304" s="63"/>
      <c r="ZD304" s="63"/>
      <c r="ZE304" s="63"/>
      <c r="ZF304" s="63"/>
      <c r="ZG304" s="63"/>
      <c r="ZH304" s="63"/>
      <c r="ZI304" s="63"/>
      <c r="ZJ304" s="63"/>
      <c r="ZK304" s="63"/>
      <c r="ZL304" s="63"/>
      <c r="ZM304" s="63"/>
      <c r="ZN304" s="63"/>
      <c r="ZO304" s="63"/>
      <c r="ZP304" s="63"/>
      <c r="ZQ304" s="63"/>
      <c r="ZR304" s="63"/>
      <c r="ZS304" s="63"/>
      <c r="ZT304" s="63"/>
      <c r="ZU304" s="63"/>
      <c r="ZV304" s="63"/>
      <c r="ZW304" s="63"/>
      <c r="ZX304" s="63"/>
      <c r="ZY304" s="63"/>
      <c r="ZZ304" s="63"/>
      <c r="AAA304" s="63"/>
      <c r="AAB304" s="63"/>
      <c r="AAC304" s="63"/>
      <c r="AAD304" s="63"/>
      <c r="AAE304" s="63"/>
      <c r="AAF304" s="63"/>
      <c r="AAG304" s="63"/>
      <c r="AAH304" s="63"/>
      <c r="AAI304" s="63"/>
      <c r="AAJ304" s="63"/>
      <c r="AAK304" s="63"/>
      <c r="AAL304" s="63"/>
      <c r="AAM304" s="63"/>
      <c r="AAN304" s="63"/>
      <c r="AAO304" s="63"/>
      <c r="AAP304" s="63"/>
      <c r="AAQ304" s="63"/>
      <c r="AAR304" s="63"/>
      <c r="AAS304" s="63"/>
      <c r="AAT304" s="63"/>
      <c r="AAU304" s="63"/>
      <c r="AAV304" s="63"/>
      <c r="AAW304" s="63"/>
      <c r="AAX304" s="63"/>
      <c r="AAY304" s="63"/>
      <c r="AAZ304" s="63"/>
      <c r="ABA304" s="63"/>
      <c r="ABB304" s="63"/>
      <c r="ABC304" s="63"/>
      <c r="ABD304" s="63"/>
      <c r="ABE304" s="63"/>
      <c r="ABF304" s="63"/>
      <c r="ABG304" s="63"/>
      <c r="ABH304" s="63"/>
      <c r="ABI304" s="63"/>
      <c r="ABJ304" s="63"/>
      <c r="ABK304" s="63"/>
      <c r="ABL304" s="63"/>
      <c r="ABM304" s="63"/>
      <c r="ABN304" s="63"/>
      <c r="ABO304" s="63"/>
      <c r="ABP304" s="63"/>
      <c r="ABQ304" s="63"/>
      <c r="ABR304" s="63"/>
      <c r="ABS304" s="63"/>
      <c r="ABT304" s="63"/>
      <c r="ABU304" s="63"/>
      <c r="ABV304" s="63"/>
      <c r="ABW304" s="63"/>
      <c r="ABX304" s="63"/>
      <c r="ABY304" s="63"/>
      <c r="ABZ304" s="63"/>
      <c r="ACA304" s="63"/>
      <c r="ACB304" s="63"/>
      <c r="ACC304" s="63"/>
      <c r="ACD304" s="63"/>
      <c r="ACE304" s="63"/>
      <c r="ACF304" s="63"/>
      <c r="ACG304" s="63"/>
      <c r="ACH304" s="63"/>
      <c r="ACI304" s="63"/>
      <c r="ACJ304" s="63"/>
      <c r="ACK304" s="63"/>
      <c r="ACL304" s="63"/>
      <c r="ACM304" s="63"/>
      <c r="ACN304" s="63"/>
      <c r="ACO304" s="63"/>
      <c r="ACP304" s="63"/>
      <c r="ACQ304" s="63"/>
      <c r="ACR304" s="63"/>
      <c r="ACS304" s="63"/>
      <c r="ACT304" s="63"/>
      <c r="ACU304" s="63"/>
      <c r="ACV304" s="63"/>
      <c r="ACW304" s="63"/>
      <c r="ACX304" s="63"/>
      <c r="ACY304" s="63"/>
      <c r="ACZ304" s="63"/>
      <c r="ADA304" s="63"/>
      <c r="ADB304" s="63"/>
      <c r="ADC304" s="63"/>
      <c r="ADD304" s="63"/>
      <c r="ADE304" s="63"/>
      <c r="ADF304" s="63"/>
      <c r="ADG304" s="63"/>
      <c r="ADH304" s="63"/>
      <c r="ADI304" s="63"/>
      <c r="ADJ304" s="63"/>
      <c r="ADK304" s="63"/>
      <c r="ADL304" s="63"/>
      <c r="ADM304" s="63"/>
      <c r="ADN304" s="63"/>
      <c r="ADO304" s="63"/>
      <c r="ADP304" s="63"/>
      <c r="ADQ304" s="63"/>
      <c r="ADR304" s="63"/>
      <c r="ADS304" s="63"/>
      <c r="ADT304" s="63"/>
      <c r="ADU304" s="63"/>
      <c r="ADV304" s="63"/>
      <c r="ADW304" s="63"/>
      <c r="ADX304" s="63"/>
      <c r="ADY304" s="63"/>
      <c r="ADZ304" s="63"/>
      <c r="AEA304" s="63"/>
      <c r="AEB304" s="63"/>
      <c r="AEC304" s="63"/>
      <c r="AED304" s="63"/>
      <c r="AEE304" s="63"/>
      <c r="AEF304" s="63"/>
      <c r="AEG304" s="63"/>
      <c r="AEH304" s="63"/>
      <c r="AEI304" s="63"/>
      <c r="AEJ304" s="63"/>
      <c r="AEK304" s="63"/>
      <c r="AEL304" s="63"/>
      <c r="AEM304" s="63"/>
      <c r="AEN304" s="63"/>
      <c r="AEO304" s="63"/>
      <c r="AEP304" s="63"/>
      <c r="AEQ304" s="63"/>
      <c r="AER304" s="63"/>
      <c r="AES304" s="63"/>
      <c r="AET304" s="63"/>
      <c r="AEU304" s="63"/>
      <c r="AEV304" s="63"/>
      <c r="AEW304" s="63"/>
      <c r="AEX304" s="63"/>
      <c r="AEY304" s="63"/>
      <c r="AEZ304" s="63"/>
      <c r="AFA304" s="63"/>
      <c r="AFB304" s="63"/>
      <c r="AFC304" s="63"/>
      <c r="AFD304" s="63"/>
      <c r="AFE304" s="63"/>
      <c r="AFF304" s="63"/>
      <c r="AFG304" s="63"/>
      <c r="AFH304" s="63"/>
      <c r="AFI304" s="63"/>
      <c r="AFJ304" s="63"/>
      <c r="AFK304" s="63"/>
      <c r="AFL304" s="63"/>
      <c r="AFM304" s="63"/>
      <c r="AFN304" s="63"/>
      <c r="AFO304" s="63"/>
      <c r="AFP304" s="63"/>
      <c r="AFQ304" s="63"/>
      <c r="AFR304" s="63"/>
      <c r="AFS304" s="63"/>
      <c r="AFT304" s="63"/>
      <c r="AFU304" s="63"/>
      <c r="AFV304" s="63"/>
      <c r="AFW304" s="63"/>
      <c r="AFX304" s="63"/>
      <c r="AFY304" s="63"/>
      <c r="AFZ304" s="63"/>
      <c r="AGA304" s="63"/>
      <c r="AGB304" s="63"/>
      <c r="AGC304" s="63"/>
      <c r="AGD304" s="63"/>
      <c r="AGE304" s="63"/>
      <c r="AGF304" s="63"/>
      <c r="AGG304" s="63"/>
      <c r="AGH304" s="63"/>
      <c r="AGI304" s="63"/>
      <c r="AGJ304" s="63"/>
      <c r="AGK304" s="63"/>
      <c r="AGL304" s="63"/>
      <c r="AGM304" s="63"/>
      <c r="AGN304" s="63"/>
      <c r="AGO304" s="63"/>
      <c r="AGP304" s="63"/>
      <c r="AGQ304" s="63"/>
      <c r="AGR304" s="63"/>
      <c r="AGS304" s="63"/>
      <c r="AGT304" s="63"/>
      <c r="AGU304" s="63"/>
      <c r="AGV304" s="63"/>
      <c r="AGW304" s="63"/>
      <c r="AGX304" s="63"/>
      <c r="AGY304" s="63"/>
      <c r="AGZ304" s="63"/>
      <c r="AHA304" s="63"/>
      <c r="AHB304" s="63"/>
      <c r="AHC304" s="63"/>
      <c r="AHD304" s="63"/>
      <c r="AHE304" s="63"/>
      <c r="AHF304" s="63"/>
      <c r="AHG304" s="63"/>
      <c r="AHH304" s="63"/>
      <c r="AHI304" s="63"/>
      <c r="AHJ304" s="63"/>
      <c r="AHK304" s="63"/>
      <c r="AHL304" s="63"/>
      <c r="AHM304" s="63"/>
      <c r="AHN304" s="63"/>
      <c r="AHO304" s="63"/>
      <c r="AHP304" s="63"/>
      <c r="AHQ304" s="63"/>
      <c r="AHR304" s="63"/>
      <c r="AHS304" s="63"/>
      <c r="AHT304" s="63"/>
      <c r="AHU304" s="63"/>
      <c r="AHV304" s="63"/>
      <c r="AHW304" s="63"/>
      <c r="AHX304" s="63"/>
      <c r="AHY304" s="63"/>
      <c r="AHZ304" s="63"/>
      <c r="AIA304" s="63"/>
      <c r="AIB304" s="63"/>
      <c r="AIC304" s="63"/>
      <c r="AID304" s="63"/>
      <c r="AIE304" s="63"/>
      <c r="AIF304" s="63"/>
      <c r="AIG304" s="63"/>
      <c r="AIH304" s="63"/>
      <c r="AII304" s="63"/>
      <c r="AIJ304" s="63"/>
      <c r="AIK304" s="63"/>
      <c r="AIL304" s="63"/>
      <c r="AIM304" s="63"/>
      <c r="AIN304" s="63"/>
      <c r="AIO304" s="63"/>
      <c r="AIP304" s="63"/>
      <c r="AIQ304" s="63"/>
      <c r="AIR304" s="63"/>
      <c r="AIS304" s="63"/>
      <c r="AIT304" s="63"/>
      <c r="AIU304" s="63"/>
      <c r="AIV304" s="63"/>
      <c r="AIW304" s="63"/>
      <c r="AIX304" s="63"/>
      <c r="AIY304" s="63"/>
      <c r="AIZ304" s="63"/>
      <c r="AJA304" s="63"/>
      <c r="AJB304" s="63"/>
      <c r="AJC304" s="63"/>
      <c r="AJD304" s="63"/>
      <c r="AJE304" s="63"/>
      <c r="AJF304" s="63"/>
      <c r="AJG304" s="63"/>
      <c r="AJH304" s="63"/>
      <c r="AJI304" s="63"/>
      <c r="AJJ304" s="63"/>
      <c r="AJK304" s="63"/>
      <c r="AJL304" s="63"/>
      <c r="AJM304" s="63"/>
      <c r="AJN304" s="63"/>
      <c r="AJO304" s="63"/>
      <c r="AJP304" s="63"/>
      <c r="AJQ304" s="63"/>
      <c r="AJR304" s="63"/>
      <c r="AJS304" s="63"/>
      <c r="AJT304" s="63"/>
      <c r="AJU304" s="63"/>
      <c r="AJV304" s="63"/>
      <c r="AJW304" s="63"/>
      <c r="AJX304" s="63"/>
      <c r="AJY304" s="63"/>
      <c r="AJZ304" s="63"/>
      <c r="AKA304" s="63"/>
      <c r="AKB304" s="63"/>
      <c r="AKC304" s="63"/>
      <c r="AKD304" s="63"/>
      <c r="AKE304" s="63"/>
      <c r="AKF304" s="63"/>
      <c r="AKG304" s="63"/>
      <c r="AKH304" s="63"/>
      <c r="AKI304" s="63"/>
      <c r="AKJ304" s="63"/>
      <c r="AKK304" s="63"/>
      <c r="AKL304" s="63"/>
      <c r="AKM304" s="63"/>
      <c r="AKN304" s="63"/>
      <c r="AKO304" s="63"/>
      <c r="AKP304" s="63"/>
      <c r="AKQ304" s="63"/>
      <c r="AKR304" s="63"/>
      <c r="AKS304" s="63"/>
      <c r="AKT304" s="63"/>
      <c r="AKU304" s="63"/>
      <c r="AKV304" s="63"/>
      <c r="AKW304" s="63"/>
      <c r="AKX304" s="63"/>
      <c r="AKY304" s="63"/>
      <c r="AKZ304" s="63"/>
      <c r="ALA304" s="63"/>
      <c r="ALB304" s="63"/>
      <c r="ALC304" s="63"/>
      <c r="ALD304" s="63"/>
      <c r="ALE304" s="63"/>
      <c r="ALF304" s="63"/>
      <c r="ALG304" s="63"/>
      <c r="ALH304" s="63"/>
      <c r="ALI304" s="63"/>
      <c r="ALJ304" s="63"/>
      <c r="ALK304" s="63"/>
      <c r="ALL304" s="63"/>
      <c r="ALM304" s="63"/>
      <c r="ALN304" s="63"/>
      <c r="ALO304" s="63"/>
      <c r="ALP304" s="63"/>
      <c r="ALQ304" s="63"/>
      <c r="ALR304" s="63"/>
      <c r="ALS304" s="63"/>
      <c r="ALT304" s="63"/>
      <c r="ALU304" s="63"/>
      <c r="ALV304" s="63"/>
      <c r="ALW304" s="63"/>
      <c r="ALX304" s="63"/>
      <c r="ALY304" s="63"/>
      <c r="ALZ304" s="63"/>
      <c r="AMA304" s="63"/>
      <c r="AMB304" s="63"/>
      <c r="AMC304" s="63"/>
      <c r="AMD304" s="63"/>
      <c r="AME304" s="63"/>
      <c r="AMF304" s="63"/>
      <c r="AMG304" s="63"/>
      <c r="AMH304" s="63"/>
      <c r="AMI304" s="63"/>
    </row>
    <row r="305" spans="1:1023" s="71" customFormat="1">
      <c r="A305" s="80" t="s">
        <v>125</v>
      </c>
      <c r="B305" s="80">
        <v>2009</v>
      </c>
      <c r="C305" s="80" t="s">
        <v>215</v>
      </c>
      <c r="D305" s="80">
        <v>620</v>
      </c>
      <c r="E305" s="80" t="s">
        <v>216</v>
      </c>
      <c r="F305" s="63" t="s">
        <v>217</v>
      </c>
      <c r="G305" s="68">
        <v>36739</v>
      </c>
      <c r="H305" s="68">
        <v>37851</v>
      </c>
      <c r="I305" s="101">
        <v>1</v>
      </c>
      <c r="J305" s="63">
        <v>1</v>
      </c>
      <c r="K305" s="63">
        <v>4</v>
      </c>
      <c r="L305" s="63">
        <v>37</v>
      </c>
      <c r="M305" s="62">
        <v>5000</v>
      </c>
      <c r="N305" s="65">
        <v>15000</v>
      </c>
      <c r="O305" s="65">
        <v>2700000</v>
      </c>
      <c r="P305" s="64">
        <f t="shared" si="76"/>
        <v>0.1851851851851852</v>
      </c>
      <c r="Q305" s="75">
        <f t="shared" si="93"/>
        <v>0.55555555555555558</v>
      </c>
      <c r="R305" s="70">
        <v>1</v>
      </c>
      <c r="S305" s="70">
        <v>1</v>
      </c>
      <c r="T305" s="70">
        <v>-1</v>
      </c>
      <c r="U305" s="70">
        <v>0</v>
      </c>
      <c r="V305" s="70">
        <v>1</v>
      </c>
      <c r="W305" s="70">
        <v>0</v>
      </c>
      <c r="X305" s="67">
        <f t="shared" si="90"/>
        <v>0.33333333333333331</v>
      </c>
      <c r="Y305" s="65" t="s">
        <v>78</v>
      </c>
      <c r="Z305" s="65" t="s">
        <v>78</v>
      </c>
      <c r="AA305" s="65" t="s">
        <v>33</v>
      </c>
      <c r="AB305" s="65" t="s">
        <v>33</v>
      </c>
      <c r="AC305" s="65" t="s">
        <v>78</v>
      </c>
      <c r="AD305" s="63">
        <v>0</v>
      </c>
      <c r="AE305" s="65" t="s">
        <v>33</v>
      </c>
      <c r="AF305" s="63">
        <v>0</v>
      </c>
      <c r="AG305" s="65" t="s">
        <v>33</v>
      </c>
      <c r="AH305" s="67">
        <f t="shared" si="91"/>
        <v>0</v>
      </c>
      <c r="AI305" s="67">
        <f t="shared" si="92"/>
        <v>0.16666666666666666</v>
      </c>
      <c r="AJ305" s="66">
        <v>302</v>
      </c>
      <c r="AK305" s="63" t="s">
        <v>78</v>
      </c>
      <c r="AL305" s="65" t="s">
        <v>33</v>
      </c>
      <c r="AM305" s="65" t="s">
        <v>33</v>
      </c>
      <c r="AN305" s="70">
        <v>0</v>
      </c>
      <c r="AO305" s="65" t="s">
        <v>33</v>
      </c>
      <c r="AP305" s="65" t="s">
        <v>33</v>
      </c>
      <c r="AQ305" s="65" t="s">
        <v>33</v>
      </c>
      <c r="AR305" s="63" t="s">
        <v>33</v>
      </c>
      <c r="AS305" s="65" t="s">
        <v>33</v>
      </c>
      <c r="AT305" s="65" t="s">
        <v>33</v>
      </c>
      <c r="AU305" s="65" t="s">
        <v>33</v>
      </c>
      <c r="AV305" s="65" t="s">
        <v>33</v>
      </c>
      <c r="AW305" s="65" t="s">
        <v>33</v>
      </c>
      <c r="AX305" s="65" t="s">
        <v>33</v>
      </c>
      <c r="AY305" s="65" t="s">
        <v>33</v>
      </c>
      <c r="AZ305" s="67">
        <f t="shared" si="96"/>
        <v>0</v>
      </c>
      <c r="BA305" s="63">
        <v>0</v>
      </c>
      <c r="BB305" s="65" t="s">
        <v>33</v>
      </c>
      <c r="BC305" s="63">
        <f t="shared" si="103"/>
        <v>76</v>
      </c>
      <c r="BD305" s="63">
        <v>0</v>
      </c>
      <c r="BE305" s="65" t="s">
        <v>33</v>
      </c>
      <c r="BF305" s="63">
        <f t="shared" si="104"/>
        <v>76</v>
      </c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  <c r="FC305" s="63"/>
      <c r="FD305" s="63"/>
      <c r="FE305" s="63"/>
      <c r="FF305" s="63"/>
      <c r="FG305" s="63"/>
      <c r="FH305" s="63"/>
      <c r="FI305" s="63"/>
      <c r="FJ305" s="63"/>
      <c r="FK305" s="63"/>
      <c r="FL305" s="63"/>
      <c r="FM305" s="63"/>
      <c r="FN305" s="63"/>
      <c r="FO305" s="63"/>
      <c r="FP305" s="63"/>
      <c r="FQ305" s="63"/>
      <c r="FR305" s="63"/>
      <c r="FS305" s="63"/>
      <c r="FT305" s="63"/>
      <c r="FU305" s="63"/>
      <c r="FV305" s="63"/>
      <c r="FW305" s="63"/>
      <c r="FX305" s="63"/>
      <c r="FY305" s="63"/>
      <c r="FZ305" s="63"/>
      <c r="GA305" s="63"/>
      <c r="GB305" s="63"/>
      <c r="GC305" s="63"/>
      <c r="GD305" s="63"/>
      <c r="GE305" s="63"/>
      <c r="GF305" s="63"/>
      <c r="GG305" s="63"/>
      <c r="GH305" s="63"/>
      <c r="GI305" s="63"/>
      <c r="GJ305" s="63"/>
      <c r="GK305" s="63"/>
      <c r="GL305" s="63"/>
      <c r="GM305" s="63"/>
      <c r="GN305" s="63"/>
      <c r="GO305" s="63"/>
      <c r="GP305" s="63"/>
      <c r="GQ305" s="63"/>
      <c r="GR305" s="63"/>
      <c r="GS305" s="63"/>
      <c r="GT305" s="63"/>
      <c r="GU305" s="63"/>
      <c r="GV305" s="63"/>
      <c r="GW305" s="63"/>
      <c r="GX305" s="63"/>
      <c r="GY305" s="63"/>
      <c r="GZ305" s="63"/>
      <c r="HA305" s="63"/>
      <c r="HB305" s="63"/>
      <c r="HC305" s="63"/>
      <c r="HD305" s="63"/>
      <c r="HE305" s="63"/>
      <c r="HF305" s="63"/>
      <c r="HG305" s="63"/>
      <c r="HH305" s="63"/>
      <c r="HI305" s="63"/>
      <c r="HJ305" s="63"/>
      <c r="HK305" s="63"/>
      <c r="HL305" s="63"/>
      <c r="HM305" s="63"/>
      <c r="HN305" s="63"/>
      <c r="HO305" s="63"/>
      <c r="HP305" s="63"/>
      <c r="HQ305" s="63"/>
      <c r="HR305" s="63"/>
      <c r="HS305" s="63"/>
      <c r="HT305" s="63"/>
      <c r="HU305" s="63"/>
      <c r="HV305" s="63"/>
      <c r="HW305" s="63"/>
      <c r="HX305" s="63"/>
      <c r="HY305" s="63"/>
      <c r="HZ305" s="63"/>
      <c r="IA305" s="63"/>
      <c r="IB305" s="63"/>
      <c r="IC305" s="63"/>
      <c r="ID305" s="63"/>
      <c r="IE305" s="63"/>
      <c r="IF305" s="63"/>
      <c r="IG305" s="63"/>
      <c r="IH305" s="63"/>
      <c r="II305" s="63"/>
      <c r="IJ305" s="63"/>
      <c r="IK305" s="63"/>
      <c r="IL305" s="63"/>
      <c r="IM305" s="63"/>
      <c r="IN305" s="63"/>
      <c r="IO305" s="63"/>
      <c r="IP305" s="63"/>
      <c r="IQ305" s="63"/>
      <c r="IR305" s="63"/>
      <c r="IS305" s="63"/>
      <c r="IT305" s="63"/>
      <c r="IU305" s="63"/>
      <c r="IV305" s="63"/>
      <c r="IW305" s="63"/>
      <c r="IX305" s="63"/>
      <c r="IY305" s="63"/>
      <c r="IZ305" s="63"/>
      <c r="JA305" s="63"/>
      <c r="JB305" s="63"/>
      <c r="JC305" s="63"/>
      <c r="JD305" s="63"/>
      <c r="JE305" s="63"/>
      <c r="JF305" s="63"/>
      <c r="JG305" s="63"/>
      <c r="JH305" s="63"/>
      <c r="JI305" s="63"/>
      <c r="JJ305" s="63"/>
      <c r="JK305" s="63"/>
      <c r="JL305" s="63"/>
      <c r="JM305" s="63"/>
      <c r="JN305" s="63"/>
      <c r="JO305" s="63"/>
      <c r="JP305" s="63"/>
      <c r="JQ305" s="63"/>
      <c r="JR305" s="63"/>
      <c r="JS305" s="63"/>
      <c r="JT305" s="63"/>
      <c r="JU305" s="63"/>
      <c r="JV305" s="63"/>
      <c r="JW305" s="63"/>
      <c r="JX305" s="63"/>
      <c r="JY305" s="63"/>
      <c r="JZ305" s="63"/>
      <c r="KA305" s="63"/>
      <c r="KB305" s="63"/>
      <c r="KC305" s="63"/>
      <c r="KD305" s="63"/>
      <c r="KE305" s="63"/>
      <c r="KF305" s="63"/>
      <c r="KG305" s="63"/>
      <c r="KH305" s="63"/>
      <c r="KI305" s="63"/>
      <c r="KJ305" s="63"/>
      <c r="KK305" s="63"/>
      <c r="KL305" s="63"/>
      <c r="KM305" s="63"/>
      <c r="KN305" s="63"/>
      <c r="KO305" s="63"/>
      <c r="KP305" s="63"/>
      <c r="KQ305" s="63"/>
      <c r="KR305" s="63"/>
      <c r="KS305" s="63"/>
      <c r="KT305" s="63"/>
      <c r="KU305" s="63"/>
      <c r="KV305" s="63"/>
      <c r="KW305" s="63"/>
      <c r="KX305" s="63"/>
      <c r="KY305" s="63"/>
      <c r="KZ305" s="63"/>
      <c r="LA305" s="63"/>
      <c r="LB305" s="63"/>
      <c r="LC305" s="63"/>
      <c r="LD305" s="63"/>
      <c r="LE305" s="63"/>
      <c r="LF305" s="63"/>
      <c r="LG305" s="63"/>
      <c r="LH305" s="63"/>
      <c r="LI305" s="63"/>
      <c r="LJ305" s="63"/>
      <c r="LK305" s="63"/>
      <c r="LL305" s="63"/>
      <c r="LM305" s="63"/>
      <c r="LN305" s="63"/>
      <c r="LO305" s="63"/>
      <c r="LP305" s="63"/>
      <c r="LQ305" s="63"/>
      <c r="LR305" s="63"/>
      <c r="LS305" s="63"/>
      <c r="LT305" s="63"/>
      <c r="LU305" s="63"/>
      <c r="LV305" s="63"/>
      <c r="LW305" s="63"/>
      <c r="LX305" s="63"/>
      <c r="LY305" s="63"/>
      <c r="LZ305" s="63"/>
      <c r="MA305" s="63"/>
      <c r="MB305" s="63"/>
      <c r="MC305" s="63"/>
      <c r="MD305" s="63"/>
      <c r="ME305" s="63"/>
      <c r="MF305" s="63"/>
      <c r="MG305" s="63"/>
      <c r="MH305" s="63"/>
      <c r="MI305" s="63"/>
      <c r="MJ305" s="63"/>
      <c r="MK305" s="63"/>
      <c r="ML305" s="63"/>
      <c r="MM305" s="63"/>
      <c r="MN305" s="63"/>
      <c r="MO305" s="63"/>
      <c r="MP305" s="63"/>
      <c r="MQ305" s="63"/>
      <c r="MR305" s="63"/>
      <c r="MS305" s="63"/>
      <c r="MT305" s="63"/>
      <c r="MU305" s="63"/>
      <c r="MV305" s="63"/>
      <c r="MW305" s="63"/>
      <c r="MX305" s="63"/>
      <c r="MY305" s="63"/>
      <c r="MZ305" s="63"/>
      <c r="NA305" s="63"/>
      <c r="NB305" s="63"/>
      <c r="NC305" s="63"/>
      <c r="ND305" s="63"/>
      <c r="NE305" s="63"/>
      <c r="NF305" s="63"/>
      <c r="NG305" s="63"/>
      <c r="NH305" s="63"/>
      <c r="NI305" s="63"/>
      <c r="NJ305" s="63"/>
      <c r="NK305" s="63"/>
      <c r="NL305" s="63"/>
      <c r="NM305" s="63"/>
      <c r="NN305" s="63"/>
      <c r="NO305" s="63"/>
      <c r="NP305" s="63"/>
      <c r="NQ305" s="63"/>
      <c r="NR305" s="63"/>
      <c r="NS305" s="63"/>
      <c r="NT305" s="63"/>
      <c r="NU305" s="63"/>
      <c r="NV305" s="63"/>
      <c r="NW305" s="63"/>
      <c r="NX305" s="63"/>
      <c r="NY305" s="63"/>
      <c r="NZ305" s="63"/>
      <c r="OA305" s="63"/>
      <c r="OB305" s="63"/>
      <c r="OC305" s="63"/>
      <c r="OD305" s="63"/>
      <c r="OE305" s="63"/>
      <c r="OF305" s="63"/>
      <c r="OG305" s="63"/>
      <c r="OH305" s="63"/>
      <c r="OI305" s="63"/>
      <c r="OJ305" s="63"/>
      <c r="OK305" s="63"/>
      <c r="OL305" s="63"/>
      <c r="OM305" s="63"/>
      <c r="ON305" s="63"/>
      <c r="OO305" s="63"/>
      <c r="OP305" s="63"/>
      <c r="OQ305" s="63"/>
      <c r="OR305" s="63"/>
      <c r="OS305" s="63"/>
      <c r="OT305" s="63"/>
      <c r="OU305" s="63"/>
      <c r="OV305" s="63"/>
      <c r="OW305" s="63"/>
      <c r="OX305" s="63"/>
      <c r="OY305" s="63"/>
      <c r="OZ305" s="63"/>
      <c r="PA305" s="63"/>
      <c r="PB305" s="63"/>
      <c r="PC305" s="63"/>
      <c r="PD305" s="63"/>
      <c r="PE305" s="63"/>
      <c r="PF305" s="63"/>
      <c r="PG305" s="63"/>
      <c r="PH305" s="63"/>
      <c r="PI305" s="63"/>
      <c r="PJ305" s="63"/>
      <c r="PK305" s="63"/>
      <c r="PL305" s="63"/>
      <c r="PM305" s="63"/>
      <c r="PN305" s="63"/>
      <c r="PO305" s="63"/>
      <c r="PP305" s="63"/>
      <c r="PQ305" s="63"/>
      <c r="PR305" s="63"/>
      <c r="PS305" s="63"/>
      <c r="PT305" s="63"/>
      <c r="PU305" s="63"/>
      <c r="PV305" s="63"/>
      <c r="PW305" s="63"/>
      <c r="PX305" s="63"/>
      <c r="PY305" s="63"/>
      <c r="PZ305" s="63"/>
      <c r="QA305" s="63"/>
      <c r="QB305" s="63"/>
      <c r="QC305" s="63"/>
      <c r="QD305" s="63"/>
      <c r="QE305" s="63"/>
      <c r="QF305" s="63"/>
      <c r="QG305" s="63"/>
      <c r="QH305" s="63"/>
      <c r="QI305" s="63"/>
      <c r="QJ305" s="63"/>
      <c r="QK305" s="63"/>
      <c r="QL305" s="63"/>
      <c r="QM305" s="63"/>
      <c r="QN305" s="63"/>
      <c r="QO305" s="63"/>
      <c r="QP305" s="63"/>
      <c r="QQ305" s="63"/>
      <c r="QR305" s="63"/>
      <c r="QS305" s="63"/>
      <c r="QT305" s="63"/>
      <c r="QU305" s="63"/>
      <c r="QV305" s="63"/>
      <c r="QW305" s="63"/>
      <c r="QX305" s="63"/>
      <c r="QY305" s="63"/>
      <c r="QZ305" s="63"/>
      <c r="RA305" s="63"/>
      <c r="RB305" s="63"/>
      <c r="RC305" s="63"/>
      <c r="RD305" s="63"/>
      <c r="RE305" s="63"/>
      <c r="RF305" s="63"/>
      <c r="RG305" s="63"/>
      <c r="RH305" s="63"/>
      <c r="RI305" s="63"/>
      <c r="RJ305" s="63"/>
      <c r="RK305" s="63"/>
      <c r="RL305" s="63"/>
      <c r="RM305" s="63"/>
      <c r="RN305" s="63"/>
      <c r="RO305" s="63"/>
      <c r="RP305" s="63"/>
      <c r="RQ305" s="63"/>
      <c r="RR305" s="63"/>
      <c r="RS305" s="63"/>
      <c r="RT305" s="63"/>
      <c r="RU305" s="63"/>
      <c r="RV305" s="63"/>
      <c r="RW305" s="63"/>
      <c r="RX305" s="63"/>
      <c r="RY305" s="63"/>
      <c r="RZ305" s="63"/>
      <c r="SA305" s="63"/>
      <c r="SB305" s="63"/>
      <c r="SC305" s="63"/>
      <c r="SD305" s="63"/>
      <c r="SE305" s="63"/>
      <c r="SF305" s="63"/>
      <c r="SG305" s="63"/>
      <c r="SH305" s="63"/>
      <c r="SI305" s="63"/>
      <c r="SJ305" s="63"/>
      <c r="SK305" s="63"/>
      <c r="SL305" s="63"/>
      <c r="SM305" s="63"/>
      <c r="SN305" s="63"/>
      <c r="SO305" s="63"/>
      <c r="SP305" s="63"/>
      <c r="SQ305" s="63"/>
      <c r="SR305" s="63"/>
      <c r="SS305" s="63"/>
      <c r="ST305" s="63"/>
      <c r="SU305" s="63"/>
      <c r="SV305" s="63"/>
      <c r="SW305" s="63"/>
      <c r="SX305" s="63"/>
      <c r="SY305" s="63"/>
      <c r="SZ305" s="63"/>
      <c r="TA305" s="63"/>
      <c r="TB305" s="63"/>
      <c r="TC305" s="63"/>
      <c r="TD305" s="63"/>
      <c r="TE305" s="63"/>
      <c r="TF305" s="63"/>
      <c r="TG305" s="63"/>
      <c r="TH305" s="63"/>
      <c r="TI305" s="63"/>
      <c r="TJ305" s="63"/>
      <c r="TK305" s="63"/>
      <c r="TL305" s="63"/>
      <c r="TM305" s="63"/>
      <c r="TN305" s="63"/>
      <c r="TO305" s="63"/>
      <c r="TP305" s="63"/>
      <c r="TQ305" s="63"/>
      <c r="TR305" s="63"/>
      <c r="TS305" s="63"/>
      <c r="TT305" s="63"/>
      <c r="TU305" s="63"/>
      <c r="TV305" s="63"/>
      <c r="TW305" s="63"/>
      <c r="TX305" s="63"/>
      <c r="TY305" s="63"/>
      <c r="TZ305" s="63"/>
      <c r="UA305" s="63"/>
      <c r="UB305" s="63"/>
      <c r="UC305" s="63"/>
      <c r="UD305" s="63"/>
      <c r="UE305" s="63"/>
      <c r="UF305" s="63"/>
      <c r="UG305" s="63"/>
      <c r="UH305" s="63"/>
      <c r="UI305" s="63"/>
      <c r="UJ305" s="63"/>
      <c r="UK305" s="63"/>
      <c r="UL305" s="63"/>
      <c r="UM305" s="63"/>
      <c r="UN305" s="63"/>
      <c r="UO305" s="63"/>
      <c r="UP305" s="63"/>
      <c r="UQ305" s="63"/>
      <c r="UR305" s="63"/>
      <c r="US305" s="63"/>
      <c r="UT305" s="63"/>
      <c r="UU305" s="63"/>
      <c r="UV305" s="63"/>
      <c r="UW305" s="63"/>
      <c r="UX305" s="63"/>
      <c r="UY305" s="63"/>
      <c r="UZ305" s="63"/>
      <c r="VA305" s="63"/>
      <c r="VB305" s="63"/>
      <c r="VC305" s="63"/>
      <c r="VD305" s="63"/>
      <c r="VE305" s="63"/>
      <c r="VF305" s="63"/>
      <c r="VG305" s="63"/>
      <c r="VH305" s="63"/>
      <c r="VI305" s="63"/>
      <c r="VJ305" s="63"/>
      <c r="VK305" s="63"/>
      <c r="VL305" s="63"/>
      <c r="VM305" s="63"/>
      <c r="VN305" s="63"/>
      <c r="VO305" s="63"/>
      <c r="VP305" s="63"/>
      <c r="VQ305" s="63"/>
      <c r="VR305" s="63"/>
      <c r="VS305" s="63"/>
      <c r="VT305" s="63"/>
      <c r="VU305" s="63"/>
      <c r="VV305" s="63"/>
      <c r="VW305" s="63"/>
      <c r="VX305" s="63"/>
      <c r="VY305" s="63"/>
      <c r="VZ305" s="63"/>
      <c r="WA305" s="63"/>
      <c r="WB305" s="63"/>
      <c r="WC305" s="63"/>
      <c r="WD305" s="63"/>
      <c r="WE305" s="63"/>
      <c r="WF305" s="63"/>
      <c r="WG305" s="63"/>
      <c r="WH305" s="63"/>
      <c r="WI305" s="63"/>
      <c r="WJ305" s="63"/>
      <c r="WK305" s="63"/>
      <c r="WL305" s="63"/>
      <c r="WM305" s="63"/>
      <c r="WN305" s="63"/>
      <c r="WO305" s="63"/>
      <c r="WP305" s="63"/>
      <c r="WQ305" s="63"/>
      <c r="WR305" s="63"/>
      <c r="WS305" s="63"/>
      <c r="WT305" s="63"/>
      <c r="WU305" s="63"/>
      <c r="WV305" s="63"/>
      <c r="WW305" s="63"/>
      <c r="WX305" s="63"/>
      <c r="WY305" s="63"/>
      <c r="WZ305" s="63"/>
      <c r="XA305" s="63"/>
      <c r="XB305" s="63"/>
      <c r="XC305" s="63"/>
      <c r="XD305" s="63"/>
      <c r="XE305" s="63"/>
      <c r="XF305" s="63"/>
      <c r="XG305" s="63"/>
      <c r="XH305" s="63"/>
      <c r="XI305" s="63"/>
      <c r="XJ305" s="63"/>
      <c r="XK305" s="63"/>
      <c r="XL305" s="63"/>
      <c r="XM305" s="63"/>
      <c r="XN305" s="63"/>
      <c r="XO305" s="63"/>
      <c r="XP305" s="63"/>
      <c r="XQ305" s="63"/>
      <c r="XR305" s="63"/>
      <c r="XS305" s="63"/>
      <c r="XT305" s="63"/>
      <c r="XU305" s="63"/>
      <c r="XV305" s="63"/>
      <c r="XW305" s="63"/>
      <c r="XX305" s="63"/>
      <c r="XY305" s="63"/>
      <c r="XZ305" s="63"/>
      <c r="YA305" s="63"/>
      <c r="YB305" s="63"/>
      <c r="YC305" s="63"/>
      <c r="YD305" s="63"/>
      <c r="YE305" s="63"/>
      <c r="YF305" s="63"/>
      <c r="YG305" s="63"/>
      <c r="YH305" s="63"/>
      <c r="YI305" s="63"/>
      <c r="YJ305" s="63"/>
      <c r="YK305" s="63"/>
      <c r="YL305" s="63"/>
      <c r="YM305" s="63"/>
      <c r="YN305" s="63"/>
      <c r="YO305" s="63"/>
      <c r="YP305" s="63"/>
      <c r="YQ305" s="63"/>
      <c r="YR305" s="63"/>
      <c r="YS305" s="63"/>
      <c r="YT305" s="63"/>
      <c r="YU305" s="63"/>
      <c r="YV305" s="63"/>
      <c r="YW305" s="63"/>
      <c r="YX305" s="63"/>
      <c r="YY305" s="63"/>
      <c r="YZ305" s="63"/>
      <c r="ZA305" s="63"/>
      <c r="ZB305" s="63"/>
      <c r="ZC305" s="63"/>
      <c r="ZD305" s="63"/>
      <c r="ZE305" s="63"/>
      <c r="ZF305" s="63"/>
      <c r="ZG305" s="63"/>
      <c r="ZH305" s="63"/>
      <c r="ZI305" s="63"/>
      <c r="ZJ305" s="63"/>
      <c r="ZK305" s="63"/>
      <c r="ZL305" s="63"/>
      <c r="ZM305" s="63"/>
      <c r="ZN305" s="63"/>
      <c r="ZO305" s="63"/>
      <c r="ZP305" s="63"/>
      <c r="ZQ305" s="63"/>
      <c r="ZR305" s="63"/>
      <c r="ZS305" s="63"/>
      <c r="ZT305" s="63"/>
      <c r="ZU305" s="63"/>
      <c r="ZV305" s="63"/>
      <c r="ZW305" s="63"/>
      <c r="ZX305" s="63"/>
      <c r="ZY305" s="63"/>
      <c r="ZZ305" s="63"/>
      <c r="AAA305" s="63"/>
      <c r="AAB305" s="63"/>
      <c r="AAC305" s="63"/>
      <c r="AAD305" s="63"/>
      <c r="AAE305" s="63"/>
      <c r="AAF305" s="63"/>
      <c r="AAG305" s="63"/>
      <c r="AAH305" s="63"/>
      <c r="AAI305" s="63"/>
      <c r="AAJ305" s="63"/>
      <c r="AAK305" s="63"/>
      <c r="AAL305" s="63"/>
      <c r="AAM305" s="63"/>
      <c r="AAN305" s="63"/>
      <c r="AAO305" s="63"/>
      <c r="AAP305" s="63"/>
      <c r="AAQ305" s="63"/>
      <c r="AAR305" s="63"/>
      <c r="AAS305" s="63"/>
      <c r="AAT305" s="63"/>
      <c r="AAU305" s="63"/>
      <c r="AAV305" s="63"/>
      <c r="AAW305" s="63"/>
      <c r="AAX305" s="63"/>
      <c r="AAY305" s="63"/>
      <c r="AAZ305" s="63"/>
      <c r="ABA305" s="63"/>
      <c r="ABB305" s="63"/>
      <c r="ABC305" s="63"/>
      <c r="ABD305" s="63"/>
      <c r="ABE305" s="63"/>
      <c r="ABF305" s="63"/>
      <c r="ABG305" s="63"/>
      <c r="ABH305" s="63"/>
      <c r="ABI305" s="63"/>
      <c r="ABJ305" s="63"/>
      <c r="ABK305" s="63"/>
      <c r="ABL305" s="63"/>
      <c r="ABM305" s="63"/>
      <c r="ABN305" s="63"/>
      <c r="ABO305" s="63"/>
      <c r="ABP305" s="63"/>
      <c r="ABQ305" s="63"/>
      <c r="ABR305" s="63"/>
      <c r="ABS305" s="63"/>
      <c r="ABT305" s="63"/>
      <c r="ABU305" s="63"/>
      <c r="ABV305" s="63"/>
      <c r="ABW305" s="63"/>
      <c r="ABX305" s="63"/>
      <c r="ABY305" s="63"/>
      <c r="ABZ305" s="63"/>
      <c r="ACA305" s="63"/>
      <c r="ACB305" s="63"/>
      <c r="ACC305" s="63"/>
      <c r="ACD305" s="63"/>
      <c r="ACE305" s="63"/>
      <c r="ACF305" s="63"/>
      <c r="ACG305" s="63"/>
      <c r="ACH305" s="63"/>
      <c r="ACI305" s="63"/>
      <c r="ACJ305" s="63"/>
      <c r="ACK305" s="63"/>
      <c r="ACL305" s="63"/>
      <c r="ACM305" s="63"/>
      <c r="ACN305" s="63"/>
      <c r="ACO305" s="63"/>
      <c r="ACP305" s="63"/>
      <c r="ACQ305" s="63"/>
      <c r="ACR305" s="63"/>
      <c r="ACS305" s="63"/>
      <c r="ACT305" s="63"/>
      <c r="ACU305" s="63"/>
      <c r="ACV305" s="63"/>
      <c r="ACW305" s="63"/>
      <c r="ACX305" s="63"/>
      <c r="ACY305" s="63"/>
      <c r="ACZ305" s="63"/>
      <c r="ADA305" s="63"/>
      <c r="ADB305" s="63"/>
      <c r="ADC305" s="63"/>
      <c r="ADD305" s="63"/>
      <c r="ADE305" s="63"/>
      <c r="ADF305" s="63"/>
      <c r="ADG305" s="63"/>
      <c r="ADH305" s="63"/>
      <c r="ADI305" s="63"/>
      <c r="ADJ305" s="63"/>
      <c r="ADK305" s="63"/>
      <c r="ADL305" s="63"/>
      <c r="ADM305" s="63"/>
      <c r="ADN305" s="63"/>
      <c r="ADO305" s="63"/>
      <c r="ADP305" s="63"/>
      <c r="ADQ305" s="63"/>
      <c r="ADR305" s="63"/>
      <c r="ADS305" s="63"/>
      <c r="ADT305" s="63"/>
      <c r="ADU305" s="63"/>
      <c r="ADV305" s="63"/>
      <c r="ADW305" s="63"/>
      <c r="ADX305" s="63"/>
      <c r="ADY305" s="63"/>
      <c r="ADZ305" s="63"/>
      <c r="AEA305" s="63"/>
      <c r="AEB305" s="63"/>
      <c r="AEC305" s="63"/>
      <c r="AED305" s="63"/>
      <c r="AEE305" s="63"/>
      <c r="AEF305" s="63"/>
      <c r="AEG305" s="63"/>
      <c r="AEH305" s="63"/>
      <c r="AEI305" s="63"/>
      <c r="AEJ305" s="63"/>
      <c r="AEK305" s="63"/>
      <c r="AEL305" s="63"/>
      <c r="AEM305" s="63"/>
      <c r="AEN305" s="63"/>
      <c r="AEO305" s="63"/>
      <c r="AEP305" s="63"/>
      <c r="AEQ305" s="63"/>
      <c r="AER305" s="63"/>
      <c r="AES305" s="63"/>
      <c r="AET305" s="63"/>
      <c r="AEU305" s="63"/>
      <c r="AEV305" s="63"/>
      <c r="AEW305" s="63"/>
      <c r="AEX305" s="63"/>
      <c r="AEY305" s="63"/>
      <c r="AEZ305" s="63"/>
      <c r="AFA305" s="63"/>
      <c r="AFB305" s="63"/>
      <c r="AFC305" s="63"/>
      <c r="AFD305" s="63"/>
      <c r="AFE305" s="63"/>
      <c r="AFF305" s="63"/>
      <c r="AFG305" s="63"/>
      <c r="AFH305" s="63"/>
      <c r="AFI305" s="63"/>
      <c r="AFJ305" s="63"/>
      <c r="AFK305" s="63"/>
      <c r="AFL305" s="63"/>
      <c r="AFM305" s="63"/>
      <c r="AFN305" s="63"/>
      <c r="AFO305" s="63"/>
      <c r="AFP305" s="63"/>
      <c r="AFQ305" s="63"/>
      <c r="AFR305" s="63"/>
      <c r="AFS305" s="63"/>
      <c r="AFT305" s="63"/>
      <c r="AFU305" s="63"/>
      <c r="AFV305" s="63"/>
      <c r="AFW305" s="63"/>
      <c r="AFX305" s="63"/>
      <c r="AFY305" s="63"/>
      <c r="AFZ305" s="63"/>
      <c r="AGA305" s="63"/>
      <c r="AGB305" s="63"/>
      <c r="AGC305" s="63"/>
      <c r="AGD305" s="63"/>
      <c r="AGE305" s="63"/>
      <c r="AGF305" s="63"/>
      <c r="AGG305" s="63"/>
      <c r="AGH305" s="63"/>
      <c r="AGI305" s="63"/>
      <c r="AGJ305" s="63"/>
      <c r="AGK305" s="63"/>
      <c r="AGL305" s="63"/>
      <c r="AGM305" s="63"/>
      <c r="AGN305" s="63"/>
      <c r="AGO305" s="63"/>
      <c r="AGP305" s="63"/>
      <c r="AGQ305" s="63"/>
      <c r="AGR305" s="63"/>
      <c r="AGS305" s="63"/>
      <c r="AGT305" s="63"/>
      <c r="AGU305" s="63"/>
      <c r="AGV305" s="63"/>
      <c r="AGW305" s="63"/>
      <c r="AGX305" s="63"/>
      <c r="AGY305" s="63"/>
      <c r="AGZ305" s="63"/>
      <c r="AHA305" s="63"/>
      <c r="AHB305" s="63"/>
      <c r="AHC305" s="63"/>
      <c r="AHD305" s="63"/>
      <c r="AHE305" s="63"/>
      <c r="AHF305" s="63"/>
      <c r="AHG305" s="63"/>
      <c r="AHH305" s="63"/>
      <c r="AHI305" s="63"/>
      <c r="AHJ305" s="63"/>
      <c r="AHK305" s="63"/>
      <c r="AHL305" s="63"/>
      <c r="AHM305" s="63"/>
      <c r="AHN305" s="63"/>
      <c r="AHO305" s="63"/>
      <c r="AHP305" s="63"/>
      <c r="AHQ305" s="63"/>
      <c r="AHR305" s="63"/>
      <c r="AHS305" s="63"/>
      <c r="AHT305" s="63"/>
      <c r="AHU305" s="63"/>
      <c r="AHV305" s="63"/>
      <c r="AHW305" s="63"/>
      <c r="AHX305" s="63"/>
      <c r="AHY305" s="63"/>
      <c r="AHZ305" s="63"/>
      <c r="AIA305" s="63"/>
      <c r="AIB305" s="63"/>
      <c r="AIC305" s="63"/>
      <c r="AID305" s="63"/>
      <c r="AIE305" s="63"/>
      <c r="AIF305" s="63"/>
      <c r="AIG305" s="63"/>
      <c r="AIH305" s="63"/>
      <c r="AII305" s="63"/>
      <c r="AIJ305" s="63"/>
      <c r="AIK305" s="63"/>
      <c r="AIL305" s="63"/>
      <c r="AIM305" s="63"/>
      <c r="AIN305" s="63"/>
      <c r="AIO305" s="63"/>
      <c r="AIP305" s="63"/>
      <c r="AIQ305" s="63"/>
      <c r="AIR305" s="63"/>
      <c r="AIS305" s="63"/>
      <c r="AIT305" s="63"/>
      <c r="AIU305" s="63"/>
      <c r="AIV305" s="63"/>
      <c r="AIW305" s="63"/>
      <c r="AIX305" s="63"/>
      <c r="AIY305" s="63"/>
      <c r="AIZ305" s="63"/>
      <c r="AJA305" s="63"/>
      <c r="AJB305" s="63"/>
      <c r="AJC305" s="63"/>
      <c r="AJD305" s="63"/>
      <c r="AJE305" s="63"/>
      <c r="AJF305" s="63"/>
      <c r="AJG305" s="63"/>
      <c r="AJH305" s="63"/>
      <c r="AJI305" s="63"/>
      <c r="AJJ305" s="63"/>
      <c r="AJK305" s="63"/>
      <c r="AJL305" s="63"/>
      <c r="AJM305" s="63"/>
      <c r="AJN305" s="63"/>
      <c r="AJO305" s="63"/>
      <c r="AJP305" s="63"/>
      <c r="AJQ305" s="63"/>
      <c r="AJR305" s="63"/>
      <c r="AJS305" s="63"/>
      <c r="AJT305" s="63"/>
      <c r="AJU305" s="63"/>
      <c r="AJV305" s="63"/>
      <c r="AJW305" s="63"/>
      <c r="AJX305" s="63"/>
      <c r="AJY305" s="63"/>
      <c r="AJZ305" s="63"/>
      <c r="AKA305" s="63"/>
      <c r="AKB305" s="63"/>
      <c r="AKC305" s="63"/>
      <c r="AKD305" s="63"/>
      <c r="AKE305" s="63"/>
      <c r="AKF305" s="63"/>
      <c r="AKG305" s="63"/>
      <c r="AKH305" s="63"/>
      <c r="AKI305" s="63"/>
      <c r="AKJ305" s="63"/>
      <c r="AKK305" s="63"/>
      <c r="AKL305" s="63"/>
      <c r="AKM305" s="63"/>
      <c r="AKN305" s="63"/>
      <c r="AKO305" s="63"/>
      <c r="AKP305" s="63"/>
      <c r="AKQ305" s="63"/>
      <c r="AKR305" s="63"/>
      <c r="AKS305" s="63"/>
      <c r="AKT305" s="63"/>
      <c r="AKU305" s="63"/>
      <c r="AKV305" s="63"/>
      <c r="AKW305" s="63"/>
      <c r="AKX305" s="63"/>
      <c r="AKY305" s="63"/>
      <c r="AKZ305" s="63"/>
      <c r="ALA305" s="63"/>
      <c r="ALB305" s="63"/>
      <c r="ALC305" s="63"/>
      <c r="ALD305" s="63"/>
      <c r="ALE305" s="63"/>
      <c r="ALF305" s="63"/>
      <c r="ALG305" s="63"/>
      <c r="ALH305" s="63"/>
      <c r="ALI305" s="63"/>
      <c r="ALJ305" s="63"/>
      <c r="ALK305" s="63"/>
      <c r="ALL305" s="63"/>
      <c r="ALM305" s="63"/>
      <c r="ALN305" s="63"/>
      <c r="ALO305" s="63"/>
      <c r="ALP305" s="63"/>
      <c r="ALQ305" s="63"/>
      <c r="ALR305" s="63"/>
      <c r="ALS305" s="63"/>
      <c r="ALT305" s="63"/>
      <c r="ALU305" s="63"/>
      <c r="ALV305" s="63"/>
      <c r="ALW305" s="63"/>
      <c r="ALX305" s="63"/>
      <c r="ALY305" s="63"/>
      <c r="ALZ305" s="63"/>
      <c r="AMA305" s="63"/>
      <c r="AMB305" s="63"/>
      <c r="AMC305" s="63"/>
      <c r="AMD305" s="63"/>
      <c r="AME305" s="63"/>
      <c r="AMF305" s="63"/>
      <c r="AMG305" s="63"/>
      <c r="AMH305" s="63"/>
      <c r="AMI305" s="63"/>
    </row>
    <row r="306" spans="1:1023" s="71" customFormat="1">
      <c r="A306" s="80" t="s">
        <v>125</v>
      </c>
      <c r="B306" s="80">
        <v>2010</v>
      </c>
      <c r="C306" s="80" t="s">
        <v>215</v>
      </c>
      <c r="D306" s="80">
        <v>620</v>
      </c>
      <c r="E306" s="80" t="s">
        <v>216</v>
      </c>
      <c r="F306" s="63" t="s">
        <v>217</v>
      </c>
      <c r="G306" s="68">
        <v>36739</v>
      </c>
      <c r="H306" s="68">
        <v>37851</v>
      </c>
      <c r="I306" s="101">
        <v>1</v>
      </c>
      <c r="J306" s="63">
        <v>1</v>
      </c>
      <c r="K306" s="63">
        <v>4</v>
      </c>
      <c r="L306" s="63">
        <v>37</v>
      </c>
      <c r="M306" s="62">
        <v>5000</v>
      </c>
      <c r="N306" s="65">
        <v>15000</v>
      </c>
      <c r="O306" s="65">
        <v>2700000</v>
      </c>
      <c r="P306" s="64">
        <f t="shared" si="76"/>
        <v>0.1851851851851852</v>
      </c>
      <c r="Q306" s="75">
        <f t="shared" si="93"/>
        <v>0.55555555555555558</v>
      </c>
      <c r="R306" s="70">
        <v>1</v>
      </c>
      <c r="S306" s="70">
        <v>1</v>
      </c>
      <c r="T306" s="70">
        <v>-1</v>
      </c>
      <c r="U306" s="70">
        <v>0</v>
      </c>
      <c r="V306" s="70">
        <v>1</v>
      </c>
      <c r="W306" s="70">
        <v>0</v>
      </c>
      <c r="X306" s="67">
        <f t="shared" si="90"/>
        <v>0.33333333333333331</v>
      </c>
      <c r="Y306" s="65" t="s">
        <v>78</v>
      </c>
      <c r="Z306" s="65" t="s">
        <v>78</v>
      </c>
      <c r="AA306" s="65" t="s">
        <v>33</v>
      </c>
      <c r="AB306" s="65" t="s">
        <v>33</v>
      </c>
      <c r="AC306" s="65" t="s">
        <v>78</v>
      </c>
      <c r="AD306" s="63">
        <v>0</v>
      </c>
      <c r="AE306" s="65" t="s">
        <v>33</v>
      </c>
      <c r="AF306" s="63">
        <v>0</v>
      </c>
      <c r="AG306" s="65" t="s">
        <v>33</v>
      </c>
      <c r="AH306" s="67">
        <f t="shared" si="91"/>
        <v>0</v>
      </c>
      <c r="AI306" s="67">
        <f t="shared" si="92"/>
        <v>0.16666666666666666</v>
      </c>
      <c r="AJ306" s="66">
        <v>327</v>
      </c>
      <c r="AK306" s="63" t="s">
        <v>78</v>
      </c>
      <c r="AL306" s="65" t="s">
        <v>33</v>
      </c>
      <c r="AM306" s="65" t="s">
        <v>33</v>
      </c>
      <c r="AN306" s="70">
        <v>0</v>
      </c>
      <c r="AO306" s="65" t="s">
        <v>33</v>
      </c>
      <c r="AP306" s="65" t="s">
        <v>33</v>
      </c>
      <c r="AQ306" s="65" t="s">
        <v>33</v>
      </c>
      <c r="AR306" s="63" t="s">
        <v>33</v>
      </c>
      <c r="AS306" s="65" t="s">
        <v>33</v>
      </c>
      <c r="AT306" s="65" t="s">
        <v>33</v>
      </c>
      <c r="AU306" s="65" t="s">
        <v>33</v>
      </c>
      <c r="AV306" s="65" t="s">
        <v>33</v>
      </c>
      <c r="AW306" s="65" t="s">
        <v>33</v>
      </c>
      <c r="AX306" s="65" t="s">
        <v>33</v>
      </c>
      <c r="AY306" s="65" t="s">
        <v>33</v>
      </c>
      <c r="AZ306" s="67">
        <f t="shared" si="96"/>
        <v>0</v>
      </c>
      <c r="BA306" s="63">
        <v>0</v>
      </c>
      <c r="BB306" s="65" t="s">
        <v>33</v>
      </c>
      <c r="BC306" s="63">
        <f t="shared" si="103"/>
        <v>88</v>
      </c>
      <c r="BD306" s="63">
        <v>0</v>
      </c>
      <c r="BE306" s="65" t="s">
        <v>33</v>
      </c>
      <c r="BF306" s="63">
        <f t="shared" si="104"/>
        <v>88</v>
      </c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  <c r="FC306" s="63"/>
      <c r="FD306" s="63"/>
      <c r="FE306" s="63"/>
      <c r="FF306" s="63"/>
      <c r="FG306" s="63"/>
      <c r="FH306" s="63"/>
      <c r="FI306" s="63"/>
      <c r="FJ306" s="63"/>
      <c r="FK306" s="63"/>
      <c r="FL306" s="63"/>
      <c r="FM306" s="63"/>
      <c r="FN306" s="63"/>
      <c r="FO306" s="63"/>
      <c r="FP306" s="63"/>
      <c r="FQ306" s="63"/>
      <c r="FR306" s="63"/>
      <c r="FS306" s="63"/>
      <c r="FT306" s="63"/>
      <c r="FU306" s="63"/>
      <c r="FV306" s="63"/>
      <c r="FW306" s="63"/>
      <c r="FX306" s="63"/>
      <c r="FY306" s="63"/>
      <c r="FZ306" s="63"/>
      <c r="GA306" s="63"/>
      <c r="GB306" s="63"/>
      <c r="GC306" s="63"/>
      <c r="GD306" s="63"/>
      <c r="GE306" s="63"/>
      <c r="GF306" s="63"/>
      <c r="GG306" s="63"/>
      <c r="GH306" s="63"/>
      <c r="GI306" s="63"/>
      <c r="GJ306" s="63"/>
      <c r="GK306" s="63"/>
      <c r="GL306" s="63"/>
      <c r="GM306" s="63"/>
      <c r="GN306" s="63"/>
      <c r="GO306" s="63"/>
      <c r="GP306" s="63"/>
      <c r="GQ306" s="63"/>
      <c r="GR306" s="63"/>
      <c r="GS306" s="63"/>
      <c r="GT306" s="63"/>
      <c r="GU306" s="63"/>
      <c r="GV306" s="63"/>
      <c r="GW306" s="63"/>
      <c r="GX306" s="63"/>
      <c r="GY306" s="63"/>
      <c r="GZ306" s="63"/>
      <c r="HA306" s="63"/>
      <c r="HB306" s="63"/>
      <c r="HC306" s="63"/>
      <c r="HD306" s="63"/>
      <c r="HE306" s="63"/>
      <c r="HF306" s="63"/>
      <c r="HG306" s="63"/>
      <c r="HH306" s="63"/>
      <c r="HI306" s="63"/>
      <c r="HJ306" s="63"/>
      <c r="HK306" s="63"/>
      <c r="HL306" s="63"/>
      <c r="HM306" s="63"/>
      <c r="HN306" s="63"/>
      <c r="HO306" s="63"/>
      <c r="HP306" s="63"/>
      <c r="HQ306" s="63"/>
      <c r="HR306" s="63"/>
      <c r="HS306" s="63"/>
      <c r="HT306" s="63"/>
      <c r="HU306" s="63"/>
      <c r="HV306" s="63"/>
      <c r="HW306" s="63"/>
      <c r="HX306" s="63"/>
      <c r="HY306" s="63"/>
      <c r="HZ306" s="63"/>
      <c r="IA306" s="63"/>
      <c r="IB306" s="63"/>
      <c r="IC306" s="63"/>
      <c r="ID306" s="63"/>
      <c r="IE306" s="63"/>
      <c r="IF306" s="63"/>
      <c r="IG306" s="63"/>
      <c r="IH306" s="63"/>
      <c r="II306" s="63"/>
      <c r="IJ306" s="63"/>
      <c r="IK306" s="63"/>
      <c r="IL306" s="63"/>
      <c r="IM306" s="63"/>
      <c r="IN306" s="63"/>
      <c r="IO306" s="63"/>
      <c r="IP306" s="63"/>
      <c r="IQ306" s="63"/>
      <c r="IR306" s="63"/>
      <c r="IS306" s="63"/>
      <c r="IT306" s="63"/>
      <c r="IU306" s="63"/>
      <c r="IV306" s="63"/>
      <c r="IW306" s="63"/>
      <c r="IX306" s="63"/>
      <c r="IY306" s="63"/>
      <c r="IZ306" s="63"/>
      <c r="JA306" s="63"/>
      <c r="JB306" s="63"/>
      <c r="JC306" s="63"/>
      <c r="JD306" s="63"/>
      <c r="JE306" s="63"/>
      <c r="JF306" s="63"/>
      <c r="JG306" s="63"/>
      <c r="JH306" s="63"/>
      <c r="JI306" s="63"/>
      <c r="JJ306" s="63"/>
      <c r="JK306" s="63"/>
      <c r="JL306" s="63"/>
      <c r="JM306" s="63"/>
      <c r="JN306" s="63"/>
      <c r="JO306" s="63"/>
      <c r="JP306" s="63"/>
      <c r="JQ306" s="63"/>
      <c r="JR306" s="63"/>
      <c r="JS306" s="63"/>
      <c r="JT306" s="63"/>
      <c r="JU306" s="63"/>
      <c r="JV306" s="63"/>
      <c r="JW306" s="63"/>
      <c r="JX306" s="63"/>
      <c r="JY306" s="63"/>
      <c r="JZ306" s="63"/>
      <c r="KA306" s="63"/>
      <c r="KB306" s="63"/>
      <c r="KC306" s="63"/>
      <c r="KD306" s="63"/>
      <c r="KE306" s="63"/>
      <c r="KF306" s="63"/>
      <c r="KG306" s="63"/>
      <c r="KH306" s="63"/>
      <c r="KI306" s="63"/>
      <c r="KJ306" s="63"/>
      <c r="KK306" s="63"/>
      <c r="KL306" s="63"/>
      <c r="KM306" s="63"/>
      <c r="KN306" s="63"/>
      <c r="KO306" s="63"/>
      <c r="KP306" s="63"/>
      <c r="KQ306" s="63"/>
      <c r="KR306" s="63"/>
      <c r="KS306" s="63"/>
      <c r="KT306" s="63"/>
      <c r="KU306" s="63"/>
      <c r="KV306" s="63"/>
      <c r="KW306" s="63"/>
      <c r="KX306" s="63"/>
      <c r="KY306" s="63"/>
      <c r="KZ306" s="63"/>
      <c r="LA306" s="63"/>
      <c r="LB306" s="63"/>
      <c r="LC306" s="63"/>
      <c r="LD306" s="63"/>
      <c r="LE306" s="63"/>
      <c r="LF306" s="63"/>
      <c r="LG306" s="63"/>
      <c r="LH306" s="63"/>
      <c r="LI306" s="63"/>
      <c r="LJ306" s="63"/>
      <c r="LK306" s="63"/>
      <c r="LL306" s="63"/>
      <c r="LM306" s="63"/>
      <c r="LN306" s="63"/>
      <c r="LO306" s="63"/>
      <c r="LP306" s="63"/>
      <c r="LQ306" s="63"/>
      <c r="LR306" s="63"/>
      <c r="LS306" s="63"/>
      <c r="LT306" s="63"/>
      <c r="LU306" s="63"/>
      <c r="LV306" s="63"/>
      <c r="LW306" s="63"/>
      <c r="LX306" s="63"/>
      <c r="LY306" s="63"/>
      <c r="LZ306" s="63"/>
      <c r="MA306" s="63"/>
      <c r="MB306" s="63"/>
      <c r="MC306" s="63"/>
      <c r="MD306" s="63"/>
      <c r="ME306" s="63"/>
      <c r="MF306" s="63"/>
      <c r="MG306" s="63"/>
      <c r="MH306" s="63"/>
      <c r="MI306" s="63"/>
      <c r="MJ306" s="63"/>
      <c r="MK306" s="63"/>
      <c r="ML306" s="63"/>
      <c r="MM306" s="63"/>
      <c r="MN306" s="63"/>
      <c r="MO306" s="63"/>
      <c r="MP306" s="63"/>
      <c r="MQ306" s="63"/>
      <c r="MR306" s="63"/>
      <c r="MS306" s="63"/>
      <c r="MT306" s="63"/>
      <c r="MU306" s="63"/>
      <c r="MV306" s="63"/>
      <c r="MW306" s="63"/>
      <c r="MX306" s="63"/>
      <c r="MY306" s="63"/>
      <c r="MZ306" s="63"/>
      <c r="NA306" s="63"/>
      <c r="NB306" s="63"/>
      <c r="NC306" s="63"/>
      <c r="ND306" s="63"/>
      <c r="NE306" s="63"/>
      <c r="NF306" s="63"/>
      <c r="NG306" s="63"/>
      <c r="NH306" s="63"/>
      <c r="NI306" s="63"/>
      <c r="NJ306" s="63"/>
      <c r="NK306" s="63"/>
      <c r="NL306" s="63"/>
      <c r="NM306" s="63"/>
      <c r="NN306" s="63"/>
      <c r="NO306" s="63"/>
      <c r="NP306" s="63"/>
      <c r="NQ306" s="63"/>
      <c r="NR306" s="63"/>
      <c r="NS306" s="63"/>
      <c r="NT306" s="63"/>
      <c r="NU306" s="63"/>
      <c r="NV306" s="63"/>
      <c r="NW306" s="63"/>
      <c r="NX306" s="63"/>
      <c r="NY306" s="63"/>
      <c r="NZ306" s="63"/>
      <c r="OA306" s="63"/>
      <c r="OB306" s="63"/>
      <c r="OC306" s="63"/>
      <c r="OD306" s="63"/>
      <c r="OE306" s="63"/>
      <c r="OF306" s="63"/>
      <c r="OG306" s="63"/>
      <c r="OH306" s="63"/>
      <c r="OI306" s="63"/>
      <c r="OJ306" s="63"/>
      <c r="OK306" s="63"/>
      <c r="OL306" s="63"/>
      <c r="OM306" s="63"/>
      <c r="ON306" s="63"/>
      <c r="OO306" s="63"/>
      <c r="OP306" s="63"/>
      <c r="OQ306" s="63"/>
      <c r="OR306" s="63"/>
      <c r="OS306" s="63"/>
      <c r="OT306" s="63"/>
      <c r="OU306" s="63"/>
      <c r="OV306" s="63"/>
      <c r="OW306" s="63"/>
      <c r="OX306" s="63"/>
      <c r="OY306" s="63"/>
      <c r="OZ306" s="63"/>
      <c r="PA306" s="63"/>
      <c r="PB306" s="63"/>
      <c r="PC306" s="63"/>
      <c r="PD306" s="63"/>
      <c r="PE306" s="63"/>
      <c r="PF306" s="63"/>
      <c r="PG306" s="63"/>
      <c r="PH306" s="63"/>
      <c r="PI306" s="63"/>
      <c r="PJ306" s="63"/>
      <c r="PK306" s="63"/>
      <c r="PL306" s="63"/>
      <c r="PM306" s="63"/>
      <c r="PN306" s="63"/>
      <c r="PO306" s="63"/>
      <c r="PP306" s="63"/>
      <c r="PQ306" s="63"/>
      <c r="PR306" s="63"/>
      <c r="PS306" s="63"/>
      <c r="PT306" s="63"/>
      <c r="PU306" s="63"/>
      <c r="PV306" s="63"/>
      <c r="PW306" s="63"/>
      <c r="PX306" s="63"/>
      <c r="PY306" s="63"/>
      <c r="PZ306" s="63"/>
      <c r="QA306" s="63"/>
      <c r="QB306" s="63"/>
      <c r="QC306" s="63"/>
      <c r="QD306" s="63"/>
      <c r="QE306" s="63"/>
      <c r="QF306" s="63"/>
      <c r="QG306" s="63"/>
      <c r="QH306" s="63"/>
      <c r="QI306" s="63"/>
      <c r="QJ306" s="63"/>
      <c r="QK306" s="63"/>
      <c r="QL306" s="63"/>
      <c r="QM306" s="63"/>
      <c r="QN306" s="63"/>
      <c r="QO306" s="63"/>
      <c r="QP306" s="63"/>
      <c r="QQ306" s="63"/>
      <c r="QR306" s="63"/>
      <c r="QS306" s="63"/>
      <c r="QT306" s="63"/>
      <c r="QU306" s="63"/>
      <c r="QV306" s="63"/>
      <c r="QW306" s="63"/>
      <c r="QX306" s="63"/>
      <c r="QY306" s="63"/>
      <c r="QZ306" s="63"/>
      <c r="RA306" s="63"/>
      <c r="RB306" s="63"/>
      <c r="RC306" s="63"/>
      <c r="RD306" s="63"/>
      <c r="RE306" s="63"/>
      <c r="RF306" s="63"/>
      <c r="RG306" s="63"/>
      <c r="RH306" s="63"/>
      <c r="RI306" s="63"/>
      <c r="RJ306" s="63"/>
      <c r="RK306" s="63"/>
      <c r="RL306" s="63"/>
      <c r="RM306" s="63"/>
      <c r="RN306" s="63"/>
      <c r="RO306" s="63"/>
      <c r="RP306" s="63"/>
      <c r="RQ306" s="63"/>
      <c r="RR306" s="63"/>
      <c r="RS306" s="63"/>
      <c r="RT306" s="63"/>
      <c r="RU306" s="63"/>
      <c r="RV306" s="63"/>
      <c r="RW306" s="63"/>
      <c r="RX306" s="63"/>
      <c r="RY306" s="63"/>
      <c r="RZ306" s="63"/>
      <c r="SA306" s="63"/>
      <c r="SB306" s="63"/>
      <c r="SC306" s="63"/>
      <c r="SD306" s="63"/>
      <c r="SE306" s="63"/>
      <c r="SF306" s="63"/>
      <c r="SG306" s="63"/>
      <c r="SH306" s="63"/>
      <c r="SI306" s="63"/>
      <c r="SJ306" s="63"/>
      <c r="SK306" s="63"/>
      <c r="SL306" s="63"/>
      <c r="SM306" s="63"/>
      <c r="SN306" s="63"/>
      <c r="SO306" s="63"/>
      <c r="SP306" s="63"/>
      <c r="SQ306" s="63"/>
      <c r="SR306" s="63"/>
      <c r="SS306" s="63"/>
      <c r="ST306" s="63"/>
      <c r="SU306" s="63"/>
      <c r="SV306" s="63"/>
      <c r="SW306" s="63"/>
      <c r="SX306" s="63"/>
      <c r="SY306" s="63"/>
      <c r="SZ306" s="63"/>
      <c r="TA306" s="63"/>
      <c r="TB306" s="63"/>
      <c r="TC306" s="63"/>
      <c r="TD306" s="63"/>
      <c r="TE306" s="63"/>
      <c r="TF306" s="63"/>
      <c r="TG306" s="63"/>
      <c r="TH306" s="63"/>
      <c r="TI306" s="63"/>
      <c r="TJ306" s="63"/>
      <c r="TK306" s="63"/>
      <c r="TL306" s="63"/>
      <c r="TM306" s="63"/>
      <c r="TN306" s="63"/>
      <c r="TO306" s="63"/>
      <c r="TP306" s="63"/>
      <c r="TQ306" s="63"/>
      <c r="TR306" s="63"/>
      <c r="TS306" s="63"/>
      <c r="TT306" s="63"/>
      <c r="TU306" s="63"/>
      <c r="TV306" s="63"/>
      <c r="TW306" s="63"/>
      <c r="TX306" s="63"/>
      <c r="TY306" s="63"/>
      <c r="TZ306" s="63"/>
      <c r="UA306" s="63"/>
      <c r="UB306" s="63"/>
      <c r="UC306" s="63"/>
      <c r="UD306" s="63"/>
      <c r="UE306" s="63"/>
      <c r="UF306" s="63"/>
      <c r="UG306" s="63"/>
      <c r="UH306" s="63"/>
      <c r="UI306" s="63"/>
      <c r="UJ306" s="63"/>
      <c r="UK306" s="63"/>
      <c r="UL306" s="63"/>
      <c r="UM306" s="63"/>
      <c r="UN306" s="63"/>
      <c r="UO306" s="63"/>
      <c r="UP306" s="63"/>
      <c r="UQ306" s="63"/>
      <c r="UR306" s="63"/>
      <c r="US306" s="63"/>
      <c r="UT306" s="63"/>
      <c r="UU306" s="63"/>
      <c r="UV306" s="63"/>
      <c r="UW306" s="63"/>
      <c r="UX306" s="63"/>
      <c r="UY306" s="63"/>
      <c r="UZ306" s="63"/>
      <c r="VA306" s="63"/>
      <c r="VB306" s="63"/>
      <c r="VC306" s="63"/>
      <c r="VD306" s="63"/>
      <c r="VE306" s="63"/>
      <c r="VF306" s="63"/>
      <c r="VG306" s="63"/>
      <c r="VH306" s="63"/>
      <c r="VI306" s="63"/>
      <c r="VJ306" s="63"/>
      <c r="VK306" s="63"/>
      <c r="VL306" s="63"/>
      <c r="VM306" s="63"/>
      <c r="VN306" s="63"/>
      <c r="VO306" s="63"/>
      <c r="VP306" s="63"/>
      <c r="VQ306" s="63"/>
      <c r="VR306" s="63"/>
      <c r="VS306" s="63"/>
      <c r="VT306" s="63"/>
      <c r="VU306" s="63"/>
      <c r="VV306" s="63"/>
      <c r="VW306" s="63"/>
      <c r="VX306" s="63"/>
      <c r="VY306" s="63"/>
      <c r="VZ306" s="63"/>
      <c r="WA306" s="63"/>
      <c r="WB306" s="63"/>
      <c r="WC306" s="63"/>
      <c r="WD306" s="63"/>
      <c r="WE306" s="63"/>
      <c r="WF306" s="63"/>
      <c r="WG306" s="63"/>
      <c r="WH306" s="63"/>
      <c r="WI306" s="63"/>
      <c r="WJ306" s="63"/>
      <c r="WK306" s="63"/>
      <c r="WL306" s="63"/>
      <c r="WM306" s="63"/>
      <c r="WN306" s="63"/>
      <c r="WO306" s="63"/>
      <c r="WP306" s="63"/>
      <c r="WQ306" s="63"/>
      <c r="WR306" s="63"/>
      <c r="WS306" s="63"/>
      <c r="WT306" s="63"/>
      <c r="WU306" s="63"/>
      <c r="WV306" s="63"/>
      <c r="WW306" s="63"/>
      <c r="WX306" s="63"/>
      <c r="WY306" s="63"/>
      <c r="WZ306" s="63"/>
      <c r="XA306" s="63"/>
      <c r="XB306" s="63"/>
      <c r="XC306" s="63"/>
      <c r="XD306" s="63"/>
      <c r="XE306" s="63"/>
      <c r="XF306" s="63"/>
      <c r="XG306" s="63"/>
      <c r="XH306" s="63"/>
      <c r="XI306" s="63"/>
      <c r="XJ306" s="63"/>
      <c r="XK306" s="63"/>
      <c r="XL306" s="63"/>
      <c r="XM306" s="63"/>
      <c r="XN306" s="63"/>
      <c r="XO306" s="63"/>
      <c r="XP306" s="63"/>
      <c r="XQ306" s="63"/>
      <c r="XR306" s="63"/>
      <c r="XS306" s="63"/>
      <c r="XT306" s="63"/>
      <c r="XU306" s="63"/>
      <c r="XV306" s="63"/>
      <c r="XW306" s="63"/>
      <c r="XX306" s="63"/>
      <c r="XY306" s="63"/>
      <c r="XZ306" s="63"/>
      <c r="YA306" s="63"/>
      <c r="YB306" s="63"/>
      <c r="YC306" s="63"/>
      <c r="YD306" s="63"/>
      <c r="YE306" s="63"/>
      <c r="YF306" s="63"/>
      <c r="YG306" s="63"/>
      <c r="YH306" s="63"/>
      <c r="YI306" s="63"/>
      <c r="YJ306" s="63"/>
      <c r="YK306" s="63"/>
      <c r="YL306" s="63"/>
      <c r="YM306" s="63"/>
      <c r="YN306" s="63"/>
      <c r="YO306" s="63"/>
      <c r="YP306" s="63"/>
      <c r="YQ306" s="63"/>
      <c r="YR306" s="63"/>
      <c r="YS306" s="63"/>
      <c r="YT306" s="63"/>
      <c r="YU306" s="63"/>
      <c r="YV306" s="63"/>
      <c r="YW306" s="63"/>
      <c r="YX306" s="63"/>
      <c r="YY306" s="63"/>
      <c r="YZ306" s="63"/>
      <c r="ZA306" s="63"/>
      <c r="ZB306" s="63"/>
      <c r="ZC306" s="63"/>
      <c r="ZD306" s="63"/>
      <c r="ZE306" s="63"/>
      <c r="ZF306" s="63"/>
      <c r="ZG306" s="63"/>
      <c r="ZH306" s="63"/>
      <c r="ZI306" s="63"/>
      <c r="ZJ306" s="63"/>
      <c r="ZK306" s="63"/>
      <c r="ZL306" s="63"/>
      <c r="ZM306" s="63"/>
      <c r="ZN306" s="63"/>
      <c r="ZO306" s="63"/>
      <c r="ZP306" s="63"/>
      <c r="ZQ306" s="63"/>
      <c r="ZR306" s="63"/>
      <c r="ZS306" s="63"/>
      <c r="ZT306" s="63"/>
      <c r="ZU306" s="63"/>
      <c r="ZV306" s="63"/>
      <c r="ZW306" s="63"/>
      <c r="ZX306" s="63"/>
      <c r="ZY306" s="63"/>
      <c r="ZZ306" s="63"/>
      <c r="AAA306" s="63"/>
      <c r="AAB306" s="63"/>
      <c r="AAC306" s="63"/>
      <c r="AAD306" s="63"/>
      <c r="AAE306" s="63"/>
      <c r="AAF306" s="63"/>
      <c r="AAG306" s="63"/>
      <c r="AAH306" s="63"/>
      <c r="AAI306" s="63"/>
      <c r="AAJ306" s="63"/>
      <c r="AAK306" s="63"/>
      <c r="AAL306" s="63"/>
      <c r="AAM306" s="63"/>
      <c r="AAN306" s="63"/>
      <c r="AAO306" s="63"/>
      <c r="AAP306" s="63"/>
      <c r="AAQ306" s="63"/>
      <c r="AAR306" s="63"/>
      <c r="AAS306" s="63"/>
      <c r="AAT306" s="63"/>
      <c r="AAU306" s="63"/>
      <c r="AAV306" s="63"/>
      <c r="AAW306" s="63"/>
      <c r="AAX306" s="63"/>
      <c r="AAY306" s="63"/>
      <c r="AAZ306" s="63"/>
      <c r="ABA306" s="63"/>
      <c r="ABB306" s="63"/>
      <c r="ABC306" s="63"/>
      <c r="ABD306" s="63"/>
      <c r="ABE306" s="63"/>
      <c r="ABF306" s="63"/>
      <c r="ABG306" s="63"/>
      <c r="ABH306" s="63"/>
      <c r="ABI306" s="63"/>
      <c r="ABJ306" s="63"/>
      <c r="ABK306" s="63"/>
      <c r="ABL306" s="63"/>
      <c r="ABM306" s="63"/>
      <c r="ABN306" s="63"/>
      <c r="ABO306" s="63"/>
      <c r="ABP306" s="63"/>
      <c r="ABQ306" s="63"/>
      <c r="ABR306" s="63"/>
      <c r="ABS306" s="63"/>
      <c r="ABT306" s="63"/>
      <c r="ABU306" s="63"/>
      <c r="ABV306" s="63"/>
      <c r="ABW306" s="63"/>
      <c r="ABX306" s="63"/>
      <c r="ABY306" s="63"/>
      <c r="ABZ306" s="63"/>
      <c r="ACA306" s="63"/>
      <c r="ACB306" s="63"/>
      <c r="ACC306" s="63"/>
      <c r="ACD306" s="63"/>
      <c r="ACE306" s="63"/>
      <c r="ACF306" s="63"/>
      <c r="ACG306" s="63"/>
      <c r="ACH306" s="63"/>
      <c r="ACI306" s="63"/>
      <c r="ACJ306" s="63"/>
      <c r="ACK306" s="63"/>
      <c r="ACL306" s="63"/>
      <c r="ACM306" s="63"/>
      <c r="ACN306" s="63"/>
      <c r="ACO306" s="63"/>
      <c r="ACP306" s="63"/>
      <c r="ACQ306" s="63"/>
      <c r="ACR306" s="63"/>
      <c r="ACS306" s="63"/>
      <c r="ACT306" s="63"/>
      <c r="ACU306" s="63"/>
      <c r="ACV306" s="63"/>
      <c r="ACW306" s="63"/>
      <c r="ACX306" s="63"/>
      <c r="ACY306" s="63"/>
      <c r="ACZ306" s="63"/>
      <c r="ADA306" s="63"/>
      <c r="ADB306" s="63"/>
      <c r="ADC306" s="63"/>
      <c r="ADD306" s="63"/>
      <c r="ADE306" s="63"/>
      <c r="ADF306" s="63"/>
      <c r="ADG306" s="63"/>
      <c r="ADH306" s="63"/>
      <c r="ADI306" s="63"/>
      <c r="ADJ306" s="63"/>
      <c r="ADK306" s="63"/>
      <c r="ADL306" s="63"/>
      <c r="ADM306" s="63"/>
      <c r="ADN306" s="63"/>
      <c r="ADO306" s="63"/>
      <c r="ADP306" s="63"/>
      <c r="ADQ306" s="63"/>
      <c r="ADR306" s="63"/>
      <c r="ADS306" s="63"/>
      <c r="ADT306" s="63"/>
      <c r="ADU306" s="63"/>
      <c r="ADV306" s="63"/>
      <c r="ADW306" s="63"/>
      <c r="ADX306" s="63"/>
      <c r="ADY306" s="63"/>
      <c r="ADZ306" s="63"/>
      <c r="AEA306" s="63"/>
      <c r="AEB306" s="63"/>
      <c r="AEC306" s="63"/>
      <c r="AED306" s="63"/>
      <c r="AEE306" s="63"/>
      <c r="AEF306" s="63"/>
      <c r="AEG306" s="63"/>
      <c r="AEH306" s="63"/>
      <c r="AEI306" s="63"/>
      <c r="AEJ306" s="63"/>
      <c r="AEK306" s="63"/>
      <c r="AEL306" s="63"/>
      <c r="AEM306" s="63"/>
      <c r="AEN306" s="63"/>
      <c r="AEO306" s="63"/>
      <c r="AEP306" s="63"/>
      <c r="AEQ306" s="63"/>
      <c r="AER306" s="63"/>
      <c r="AES306" s="63"/>
      <c r="AET306" s="63"/>
      <c r="AEU306" s="63"/>
      <c r="AEV306" s="63"/>
      <c r="AEW306" s="63"/>
      <c r="AEX306" s="63"/>
      <c r="AEY306" s="63"/>
      <c r="AEZ306" s="63"/>
      <c r="AFA306" s="63"/>
      <c r="AFB306" s="63"/>
      <c r="AFC306" s="63"/>
      <c r="AFD306" s="63"/>
      <c r="AFE306" s="63"/>
      <c r="AFF306" s="63"/>
      <c r="AFG306" s="63"/>
      <c r="AFH306" s="63"/>
      <c r="AFI306" s="63"/>
      <c r="AFJ306" s="63"/>
      <c r="AFK306" s="63"/>
      <c r="AFL306" s="63"/>
      <c r="AFM306" s="63"/>
      <c r="AFN306" s="63"/>
      <c r="AFO306" s="63"/>
      <c r="AFP306" s="63"/>
      <c r="AFQ306" s="63"/>
      <c r="AFR306" s="63"/>
      <c r="AFS306" s="63"/>
      <c r="AFT306" s="63"/>
      <c r="AFU306" s="63"/>
      <c r="AFV306" s="63"/>
      <c r="AFW306" s="63"/>
      <c r="AFX306" s="63"/>
      <c r="AFY306" s="63"/>
      <c r="AFZ306" s="63"/>
      <c r="AGA306" s="63"/>
      <c r="AGB306" s="63"/>
      <c r="AGC306" s="63"/>
      <c r="AGD306" s="63"/>
      <c r="AGE306" s="63"/>
      <c r="AGF306" s="63"/>
      <c r="AGG306" s="63"/>
      <c r="AGH306" s="63"/>
      <c r="AGI306" s="63"/>
      <c r="AGJ306" s="63"/>
      <c r="AGK306" s="63"/>
      <c r="AGL306" s="63"/>
      <c r="AGM306" s="63"/>
      <c r="AGN306" s="63"/>
      <c r="AGO306" s="63"/>
      <c r="AGP306" s="63"/>
      <c r="AGQ306" s="63"/>
      <c r="AGR306" s="63"/>
      <c r="AGS306" s="63"/>
      <c r="AGT306" s="63"/>
      <c r="AGU306" s="63"/>
      <c r="AGV306" s="63"/>
      <c r="AGW306" s="63"/>
      <c r="AGX306" s="63"/>
      <c r="AGY306" s="63"/>
      <c r="AGZ306" s="63"/>
      <c r="AHA306" s="63"/>
      <c r="AHB306" s="63"/>
      <c r="AHC306" s="63"/>
      <c r="AHD306" s="63"/>
      <c r="AHE306" s="63"/>
      <c r="AHF306" s="63"/>
      <c r="AHG306" s="63"/>
      <c r="AHH306" s="63"/>
      <c r="AHI306" s="63"/>
      <c r="AHJ306" s="63"/>
      <c r="AHK306" s="63"/>
      <c r="AHL306" s="63"/>
      <c r="AHM306" s="63"/>
      <c r="AHN306" s="63"/>
      <c r="AHO306" s="63"/>
      <c r="AHP306" s="63"/>
      <c r="AHQ306" s="63"/>
      <c r="AHR306" s="63"/>
      <c r="AHS306" s="63"/>
      <c r="AHT306" s="63"/>
      <c r="AHU306" s="63"/>
      <c r="AHV306" s="63"/>
      <c r="AHW306" s="63"/>
      <c r="AHX306" s="63"/>
      <c r="AHY306" s="63"/>
      <c r="AHZ306" s="63"/>
      <c r="AIA306" s="63"/>
      <c r="AIB306" s="63"/>
      <c r="AIC306" s="63"/>
      <c r="AID306" s="63"/>
      <c r="AIE306" s="63"/>
      <c r="AIF306" s="63"/>
      <c r="AIG306" s="63"/>
      <c r="AIH306" s="63"/>
      <c r="AII306" s="63"/>
      <c r="AIJ306" s="63"/>
      <c r="AIK306" s="63"/>
      <c r="AIL306" s="63"/>
      <c r="AIM306" s="63"/>
      <c r="AIN306" s="63"/>
      <c r="AIO306" s="63"/>
      <c r="AIP306" s="63"/>
      <c r="AIQ306" s="63"/>
      <c r="AIR306" s="63"/>
      <c r="AIS306" s="63"/>
      <c r="AIT306" s="63"/>
      <c r="AIU306" s="63"/>
      <c r="AIV306" s="63"/>
      <c r="AIW306" s="63"/>
      <c r="AIX306" s="63"/>
      <c r="AIY306" s="63"/>
      <c r="AIZ306" s="63"/>
      <c r="AJA306" s="63"/>
      <c r="AJB306" s="63"/>
      <c r="AJC306" s="63"/>
      <c r="AJD306" s="63"/>
      <c r="AJE306" s="63"/>
      <c r="AJF306" s="63"/>
      <c r="AJG306" s="63"/>
      <c r="AJH306" s="63"/>
      <c r="AJI306" s="63"/>
      <c r="AJJ306" s="63"/>
      <c r="AJK306" s="63"/>
      <c r="AJL306" s="63"/>
      <c r="AJM306" s="63"/>
      <c r="AJN306" s="63"/>
      <c r="AJO306" s="63"/>
      <c r="AJP306" s="63"/>
      <c r="AJQ306" s="63"/>
      <c r="AJR306" s="63"/>
      <c r="AJS306" s="63"/>
      <c r="AJT306" s="63"/>
      <c r="AJU306" s="63"/>
      <c r="AJV306" s="63"/>
      <c r="AJW306" s="63"/>
      <c r="AJX306" s="63"/>
      <c r="AJY306" s="63"/>
      <c r="AJZ306" s="63"/>
      <c r="AKA306" s="63"/>
      <c r="AKB306" s="63"/>
      <c r="AKC306" s="63"/>
      <c r="AKD306" s="63"/>
      <c r="AKE306" s="63"/>
      <c r="AKF306" s="63"/>
      <c r="AKG306" s="63"/>
      <c r="AKH306" s="63"/>
      <c r="AKI306" s="63"/>
      <c r="AKJ306" s="63"/>
      <c r="AKK306" s="63"/>
      <c r="AKL306" s="63"/>
      <c r="AKM306" s="63"/>
      <c r="AKN306" s="63"/>
      <c r="AKO306" s="63"/>
      <c r="AKP306" s="63"/>
      <c r="AKQ306" s="63"/>
      <c r="AKR306" s="63"/>
      <c r="AKS306" s="63"/>
      <c r="AKT306" s="63"/>
      <c r="AKU306" s="63"/>
      <c r="AKV306" s="63"/>
      <c r="AKW306" s="63"/>
      <c r="AKX306" s="63"/>
      <c r="AKY306" s="63"/>
      <c r="AKZ306" s="63"/>
      <c r="ALA306" s="63"/>
      <c r="ALB306" s="63"/>
      <c r="ALC306" s="63"/>
      <c r="ALD306" s="63"/>
      <c r="ALE306" s="63"/>
      <c r="ALF306" s="63"/>
      <c r="ALG306" s="63"/>
      <c r="ALH306" s="63"/>
      <c r="ALI306" s="63"/>
      <c r="ALJ306" s="63"/>
      <c r="ALK306" s="63"/>
      <c r="ALL306" s="63"/>
      <c r="ALM306" s="63"/>
      <c r="ALN306" s="63"/>
      <c r="ALO306" s="63"/>
      <c r="ALP306" s="63"/>
      <c r="ALQ306" s="63"/>
      <c r="ALR306" s="63"/>
      <c r="ALS306" s="63"/>
      <c r="ALT306" s="63"/>
      <c r="ALU306" s="63"/>
      <c r="ALV306" s="63"/>
      <c r="ALW306" s="63"/>
      <c r="ALX306" s="63"/>
      <c r="ALY306" s="63"/>
      <c r="ALZ306" s="63"/>
      <c r="AMA306" s="63"/>
      <c r="AMB306" s="63"/>
      <c r="AMC306" s="63"/>
      <c r="AMD306" s="63"/>
      <c r="AME306" s="63"/>
      <c r="AMF306" s="63"/>
      <c r="AMG306" s="63"/>
      <c r="AMH306" s="63"/>
      <c r="AMI306" s="63"/>
    </row>
    <row r="307" spans="1:1023" s="71" customFormat="1">
      <c r="A307" s="80" t="s">
        <v>125</v>
      </c>
      <c r="B307" s="80">
        <v>2011</v>
      </c>
      <c r="C307" s="80" t="s">
        <v>215</v>
      </c>
      <c r="D307" s="80">
        <v>620</v>
      </c>
      <c r="E307" s="80" t="s">
        <v>216</v>
      </c>
      <c r="F307" s="63" t="s">
        <v>217</v>
      </c>
      <c r="G307" s="68">
        <v>36739</v>
      </c>
      <c r="H307" s="68">
        <v>37851</v>
      </c>
      <c r="I307" s="101">
        <v>1</v>
      </c>
      <c r="J307" s="63">
        <v>1</v>
      </c>
      <c r="K307" s="63">
        <v>4</v>
      </c>
      <c r="L307" s="63">
        <v>37</v>
      </c>
      <c r="M307" s="62">
        <v>5000</v>
      </c>
      <c r="N307" s="65">
        <v>15000</v>
      </c>
      <c r="O307" s="65">
        <v>2700000</v>
      </c>
      <c r="P307" s="64">
        <f t="shared" si="76"/>
        <v>0.1851851851851852</v>
      </c>
      <c r="Q307" s="75">
        <f t="shared" si="93"/>
        <v>0.55555555555555558</v>
      </c>
      <c r="R307" s="70">
        <v>1</v>
      </c>
      <c r="S307" s="70">
        <v>1</v>
      </c>
      <c r="T307" s="70">
        <v>-1</v>
      </c>
      <c r="U307" s="70">
        <v>0</v>
      </c>
      <c r="V307" s="70">
        <v>1</v>
      </c>
      <c r="W307" s="70">
        <v>0</v>
      </c>
      <c r="X307" s="67">
        <f t="shared" si="90"/>
        <v>0.33333333333333331</v>
      </c>
      <c r="Y307" s="65" t="s">
        <v>78</v>
      </c>
      <c r="Z307" s="65" t="s">
        <v>78</v>
      </c>
      <c r="AA307" s="65" t="s">
        <v>33</v>
      </c>
      <c r="AB307" s="65" t="s">
        <v>33</v>
      </c>
      <c r="AC307" s="65" t="s">
        <v>78</v>
      </c>
      <c r="AD307" s="63">
        <v>0</v>
      </c>
      <c r="AE307" s="65" t="s">
        <v>33</v>
      </c>
      <c r="AF307" s="63">
        <v>0</v>
      </c>
      <c r="AG307" s="65" t="s">
        <v>33</v>
      </c>
      <c r="AH307" s="67">
        <f t="shared" si="91"/>
        <v>0</v>
      </c>
      <c r="AI307" s="67">
        <f t="shared" si="92"/>
        <v>0.16666666666666666</v>
      </c>
      <c r="AJ307" s="66">
        <v>377</v>
      </c>
      <c r="AK307" s="63" t="s">
        <v>78</v>
      </c>
      <c r="AL307" s="65" t="s">
        <v>33</v>
      </c>
      <c r="AM307" s="65" t="s">
        <v>33</v>
      </c>
      <c r="AN307" s="70">
        <v>0</v>
      </c>
      <c r="AO307" s="65" t="s">
        <v>33</v>
      </c>
      <c r="AP307" s="65" t="s">
        <v>33</v>
      </c>
      <c r="AQ307" s="65" t="s">
        <v>33</v>
      </c>
      <c r="AR307" s="63" t="s">
        <v>33</v>
      </c>
      <c r="AS307" s="65" t="s">
        <v>33</v>
      </c>
      <c r="AT307" s="65" t="s">
        <v>33</v>
      </c>
      <c r="AU307" s="65" t="s">
        <v>33</v>
      </c>
      <c r="AV307" s="65" t="s">
        <v>33</v>
      </c>
      <c r="AW307" s="65" t="s">
        <v>33</v>
      </c>
      <c r="AX307" s="65" t="s">
        <v>33</v>
      </c>
      <c r="AY307" s="65" t="s">
        <v>33</v>
      </c>
      <c r="AZ307" s="67">
        <f t="shared" si="96"/>
        <v>0</v>
      </c>
      <c r="BA307" s="63">
        <v>0</v>
      </c>
      <c r="BB307" s="65" t="s">
        <v>33</v>
      </c>
      <c r="BC307" s="63">
        <f t="shared" si="103"/>
        <v>100</v>
      </c>
      <c r="BD307" s="63">
        <v>0</v>
      </c>
      <c r="BE307" s="65" t="s">
        <v>33</v>
      </c>
      <c r="BF307" s="63">
        <f t="shared" si="104"/>
        <v>100</v>
      </c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  <c r="FC307" s="63"/>
      <c r="FD307" s="63"/>
      <c r="FE307" s="63"/>
      <c r="FF307" s="63"/>
      <c r="FG307" s="63"/>
      <c r="FH307" s="63"/>
      <c r="FI307" s="63"/>
      <c r="FJ307" s="63"/>
      <c r="FK307" s="63"/>
      <c r="FL307" s="63"/>
      <c r="FM307" s="63"/>
      <c r="FN307" s="63"/>
      <c r="FO307" s="63"/>
      <c r="FP307" s="63"/>
      <c r="FQ307" s="63"/>
      <c r="FR307" s="63"/>
      <c r="FS307" s="63"/>
      <c r="FT307" s="63"/>
      <c r="FU307" s="63"/>
      <c r="FV307" s="63"/>
      <c r="FW307" s="63"/>
      <c r="FX307" s="63"/>
      <c r="FY307" s="63"/>
      <c r="FZ307" s="63"/>
      <c r="GA307" s="63"/>
      <c r="GB307" s="63"/>
      <c r="GC307" s="63"/>
      <c r="GD307" s="63"/>
      <c r="GE307" s="63"/>
      <c r="GF307" s="63"/>
      <c r="GG307" s="63"/>
      <c r="GH307" s="63"/>
      <c r="GI307" s="63"/>
      <c r="GJ307" s="63"/>
      <c r="GK307" s="63"/>
      <c r="GL307" s="63"/>
      <c r="GM307" s="63"/>
      <c r="GN307" s="63"/>
      <c r="GO307" s="63"/>
      <c r="GP307" s="63"/>
      <c r="GQ307" s="63"/>
      <c r="GR307" s="63"/>
      <c r="GS307" s="63"/>
      <c r="GT307" s="63"/>
      <c r="GU307" s="63"/>
      <c r="GV307" s="63"/>
      <c r="GW307" s="63"/>
      <c r="GX307" s="63"/>
      <c r="GY307" s="63"/>
      <c r="GZ307" s="63"/>
      <c r="HA307" s="63"/>
      <c r="HB307" s="63"/>
      <c r="HC307" s="63"/>
      <c r="HD307" s="63"/>
      <c r="HE307" s="63"/>
      <c r="HF307" s="63"/>
      <c r="HG307" s="63"/>
      <c r="HH307" s="63"/>
      <c r="HI307" s="63"/>
      <c r="HJ307" s="63"/>
      <c r="HK307" s="63"/>
      <c r="HL307" s="63"/>
      <c r="HM307" s="63"/>
      <c r="HN307" s="63"/>
      <c r="HO307" s="63"/>
      <c r="HP307" s="63"/>
      <c r="HQ307" s="63"/>
      <c r="HR307" s="63"/>
      <c r="HS307" s="63"/>
      <c r="HT307" s="63"/>
      <c r="HU307" s="63"/>
      <c r="HV307" s="63"/>
      <c r="HW307" s="63"/>
      <c r="HX307" s="63"/>
      <c r="HY307" s="63"/>
      <c r="HZ307" s="63"/>
      <c r="IA307" s="63"/>
      <c r="IB307" s="63"/>
      <c r="IC307" s="63"/>
      <c r="ID307" s="63"/>
      <c r="IE307" s="63"/>
      <c r="IF307" s="63"/>
      <c r="IG307" s="63"/>
      <c r="IH307" s="63"/>
      <c r="II307" s="63"/>
      <c r="IJ307" s="63"/>
      <c r="IK307" s="63"/>
      <c r="IL307" s="63"/>
      <c r="IM307" s="63"/>
      <c r="IN307" s="63"/>
      <c r="IO307" s="63"/>
      <c r="IP307" s="63"/>
      <c r="IQ307" s="63"/>
      <c r="IR307" s="63"/>
      <c r="IS307" s="63"/>
      <c r="IT307" s="63"/>
      <c r="IU307" s="63"/>
      <c r="IV307" s="63"/>
      <c r="IW307" s="63"/>
      <c r="IX307" s="63"/>
      <c r="IY307" s="63"/>
      <c r="IZ307" s="63"/>
      <c r="JA307" s="63"/>
      <c r="JB307" s="63"/>
      <c r="JC307" s="63"/>
      <c r="JD307" s="63"/>
      <c r="JE307" s="63"/>
      <c r="JF307" s="63"/>
      <c r="JG307" s="63"/>
      <c r="JH307" s="63"/>
      <c r="JI307" s="63"/>
      <c r="JJ307" s="63"/>
      <c r="JK307" s="63"/>
      <c r="JL307" s="63"/>
      <c r="JM307" s="63"/>
      <c r="JN307" s="63"/>
      <c r="JO307" s="63"/>
      <c r="JP307" s="63"/>
      <c r="JQ307" s="63"/>
      <c r="JR307" s="63"/>
      <c r="JS307" s="63"/>
      <c r="JT307" s="63"/>
      <c r="JU307" s="63"/>
      <c r="JV307" s="63"/>
      <c r="JW307" s="63"/>
      <c r="JX307" s="63"/>
      <c r="JY307" s="63"/>
      <c r="JZ307" s="63"/>
      <c r="KA307" s="63"/>
      <c r="KB307" s="63"/>
      <c r="KC307" s="63"/>
      <c r="KD307" s="63"/>
      <c r="KE307" s="63"/>
      <c r="KF307" s="63"/>
      <c r="KG307" s="63"/>
      <c r="KH307" s="63"/>
      <c r="KI307" s="63"/>
      <c r="KJ307" s="63"/>
      <c r="KK307" s="63"/>
      <c r="KL307" s="63"/>
      <c r="KM307" s="63"/>
      <c r="KN307" s="63"/>
      <c r="KO307" s="63"/>
      <c r="KP307" s="63"/>
      <c r="KQ307" s="63"/>
      <c r="KR307" s="63"/>
      <c r="KS307" s="63"/>
      <c r="KT307" s="63"/>
      <c r="KU307" s="63"/>
      <c r="KV307" s="63"/>
      <c r="KW307" s="63"/>
      <c r="KX307" s="63"/>
      <c r="KY307" s="63"/>
      <c r="KZ307" s="63"/>
      <c r="LA307" s="63"/>
      <c r="LB307" s="63"/>
      <c r="LC307" s="63"/>
      <c r="LD307" s="63"/>
      <c r="LE307" s="63"/>
      <c r="LF307" s="63"/>
      <c r="LG307" s="63"/>
      <c r="LH307" s="63"/>
      <c r="LI307" s="63"/>
      <c r="LJ307" s="63"/>
      <c r="LK307" s="63"/>
      <c r="LL307" s="63"/>
      <c r="LM307" s="63"/>
      <c r="LN307" s="63"/>
      <c r="LO307" s="63"/>
      <c r="LP307" s="63"/>
      <c r="LQ307" s="63"/>
      <c r="LR307" s="63"/>
      <c r="LS307" s="63"/>
      <c r="LT307" s="63"/>
      <c r="LU307" s="63"/>
      <c r="LV307" s="63"/>
      <c r="LW307" s="63"/>
      <c r="LX307" s="63"/>
      <c r="LY307" s="63"/>
      <c r="LZ307" s="63"/>
      <c r="MA307" s="63"/>
      <c r="MB307" s="63"/>
      <c r="MC307" s="63"/>
      <c r="MD307" s="63"/>
      <c r="ME307" s="63"/>
      <c r="MF307" s="63"/>
      <c r="MG307" s="63"/>
      <c r="MH307" s="63"/>
      <c r="MI307" s="63"/>
      <c r="MJ307" s="63"/>
      <c r="MK307" s="63"/>
      <c r="ML307" s="63"/>
      <c r="MM307" s="63"/>
      <c r="MN307" s="63"/>
      <c r="MO307" s="63"/>
      <c r="MP307" s="63"/>
      <c r="MQ307" s="63"/>
      <c r="MR307" s="63"/>
      <c r="MS307" s="63"/>
      <c r="MT307" s="63"/>
      <c r="MU307" s="63"/>
      <c r="MV307" s="63"/>
      <c r="MW307" s="63"/>
      <c r="MX307" s="63"/>
      <c r="MY307" s="63"/>
      <c r="MZ307" s="63"/>
      <c r="NA307" s="63"/>
      <c r="NB307" s="63"/>
      <c r="NC307" s="63"/>
      <c r="ND307" s="63"/>
      <c r="NE307" s="63"/>
      <c r="NF307" s="63"/>
      <c r="NG307" s="63"/>
      <c r="NH307" s="63"/>
      <c r="NI307" s="63"/>
      <c r="NJ307" s="63"/>
      <c r="NK307" s="63"/>
      <c r="NL307" s="63"/>
      <c r="NM307" s="63"/>
      <c r="NN307" s="63"/>
      <c r="NO307" s="63"/>
      <c r="NP307" s="63"/>
      <c r="NQ307" s="63"/>
      <c r="NR307" s="63"/>
      <c r="NS307" s="63"/>
      <c r="NT307" s="63"/>
      <c r="NU307" s="63"/>
      <c r="NV307" s="63"/>
      <c r="NW307" s="63"/>
      <c r="NX307" s="63"/>
      <c r="NY307" s="63"/>
      <c r="NZ307" s="63"/>
      <c r="OA307" s="63"/>
      <c r="OB307" s="63"/>
      <c r="OC307" s="63"/>
      <c r="OD307" s="63"/>
      <c r="OE307" s="63"/>
      <c r="OF307" s="63"/>
      <c r="OG307" s="63"/>
      <c r="OH307" s="63"/>
      <c r="OI307" s="63"/>
      <c r="OJ307" s="63"/>
      <c r="OK307" s="63"/>
      <c r="OL307" s="63"/>
      <c r="OM307" s="63"/>
      <c r="ON307" s="63"/>
      <c r="OO307" s="63"/>
      <c r="OP307" s="63"/>
      <c r="OQ307" s="63"/>
      <c r="OR307" s="63"/>
      <c r="OS307" s="63"/>
      <c r="OT307" s="63"/>
      <c r="OU307" s="63"/>
      <c r="OV307" s="63"/>
      <c r="OW307" s="63"/>
      <c r="OX307" s="63"/>
      <c r="OY307" s="63"/>
      <c r="OZ307" s="63"/>
      <c r="PA307" s="63"/>
      <c r="PB307" s="63"/>
      <c r="PC307" s="63"/>
      <c r="PD307" s="63"/>
      <c r="PE307" s="63"/>
      <c r="PF307" s="63"/>
      <c r="PG307" s="63"/>
      <c r="PH307" s="63"/>
      <c r="PI307" s="63"/>
      <c r="PJ307" s="63"/>
      <c r="PK307" s="63"/>
      <c r="PL307" s="63"/>
      <c r="PM307" s="63"/>
      <c r="PN307" s="63"/>
      <c r="PO307" s="63"/>
      <c r="PP307" s="63"/>
      <c r="PQ307" s="63"/>
      <c r="PR307" s="63"/>
      <c r="PS307" s="63"/>
      <c r="PT307" s="63"/>
      <c r="PU307" s="63"/>
      <c r="PV307" s="63"/>
      <c r="PW307" s="63"/>
      <c r="PX307" s="63"/>
      <c r="PY307" s="63"/>
      <c r="PZ307" s="63"/>
      <c r="QA307" s="63"/>
      <c r="QB307" s="63"/>
      <c r="QC307" s="63"/>
      <c r="QD307" s="63"/>
      <c r="QE307" s="63"/>
      <c r="QF307" s="63"/>
      <c r="QG307" s="63"/>
      <c r="QH307" s="63"/>
      <c r="QI307" s="63"/>
      <c r="QJ307" s="63"/>
      <c r="QK307" s="63"/>
      <c r="QL307" s="63"/>
      <c r="QM307" s="63"/>
      <c r="QN307" s="63"/>
      <c r="QO307" s="63"/>
      <c r="QP307" s="63"/>
      <c r="QQ307" s="63"/>
      <c r="QR307" s="63"/>
      <c r="QS307" s="63"/>
      <c r="QT307" s="63"/>
      <c r="QU307" s="63"/>
      <c r="QV307" s="63"/>
      <c r="QW307" s="63"/>
      <c r="QX307" s="63"/>
      <c r="QY307" s="63"/>
      <c r="QZ307" s="63"/>
      <c r="RA307" s="63"/>
      <c r="RB307" s="63"/>
      <c r="RC307" s="63"/>
      <c r="RD307" s="63"/>
      <c r="RE307" s="63"/>
      <c r="RF307" s="63"/>
      <c r="RG307" s="63"/>
      <c r="RH307" s="63"/>
      <c r="RI307" s="63"/>
      <c r="RJ307" s="63"/>
      <c r="RK307" s="63"/>
      <c r="RL307" s="63"/>
      <c r="RM307" s="63"/>
      <c r="RN307" s="63"/>
      <c r="RO307" s="63"/>
      <c r="RP307" s="63"/>
      <c r="RQ307" s="63"/>
      <c r="RR307" s="63"/>
      <c r="RS307" s="63"/>
      <c r="RT307" s="63"/>
      <c r="RU307" s="63"/>
      <c r="RV307" s="63"/>
      <c r="RW307" s="63"/>
      <c r="RX307" s="63"/>
      <c r="RY307" s="63"/>
      <c r="RZ307" s="63"/>
      <c r="SA307" s="63"/>
      <c r="SB307" s="63"/>
      <c r="SC307" s="63"/>
      <c r="SD307" s="63"/>
      <c r="SE307" s="63"/>
      <c r="SF307" s="63"/>
      <c r="SG307" s="63"/>
      <c r="SH307" s="63"/>
      <c r="SI307" s="63"/>
      <c r="SJ307" s="63"/>
      <c r="SK307" s="63"/>
      <c r="SL307" s="63"/>
      <c r="SM307" s="63"/>
      <c r="SN307" s="63"/>
      <c r="SO307" s="63"/>
      <c r="SP307" s="63"/>
      <c r="SQ307" s="63"/>
      <c r="SR307" s="63"/>
      <c r="SS307" s="63"/>
      <c r="ST307" s="63"/>
      <c r="SU307" s="63"/>
      <c r="SV307" s="63"/>
      <c r="SW307" s="63"/>
      <c r="SX307" s="63"/>
      <c r="SY307" s="63"/>
      <c r="SZ307" s="63"/>
      <c r="TA307" s="63"/>
      <c r="TB307" s="63"/>
      <c r="TC307" s="63"/>
      <c r="TD307" s="63"/>
      <c r="TE307" s="63"/>
      <c r="TF307" s="63"/>
      <c r="TG307" s="63"/>
      <c r="TH307" s="63"/>
      <c r="TI307" s="63"/>
      <c r="TJ307" s="63"/>
      <c r="TK307" s="63"/>
      <c r="TL307" s="63"/>
      <c r="TM307" s="63"/>
      <c r="TN307" s="63"/>
      <c r="TO307" s="63"/>
      <c r="TP307" s="63"/>
      <c r="TQ307" s="63"/>
      <c r="TR307" s="63"/>
      <c r="TS307" s="63"/>
      <c r="TT307" s="63"/>
      <c r="TU307" s="63"/>
      <c r="TV307" s="63"/>
      <c r="TW307" s="63"/>
      <c r="TX307" s="63"/>
      <c r="TY307" s="63"/>
      <c r="TZ307" s="63"/>
      <c r="UA307" s="63"/>
      <c r="UB307" s="63"/>
      <c r="UC307" s="63"/>
      <c r="UD307" s="63"/>
      <c r="UE307" s="63"/>
      <c r="UF307" s="63"/>
      <c r="UG307" s="63"/>
      <c r="UH307" s="63"/>
      <c r="UI307" s="63"/>
      <c r="UJ307" s="63"/>
      <c r="UK307" s="63"/>
      <c r="UL307" s="63"/>
      <c r="UM307" s="63"/>
      <c r="UN307" s="63"/>
      <c r="UO307" s="63"/>
      <c r="UP307" s="63"/>
      <c r="UQ307" s="63"/>
      <c r="UR307" s="63"/>
      <c r="US307" s="63"/>
      <c r="UT307" s="63"/>
      <c r="UU307" s="63"/>
      <c r="UV307" s="63"/>
      <c r="UW307" s="63"/>
      <c r="UX307" s="63"/>
      <c r="UY307" s="63"/>
      <c r="UZ307" s="63"/>
      <c r="VA307" s="63"/>
      <c r="VB307" s="63"/>
      <c r="VC307" s="63"/>
      <c r="VD307" s="63"/>
      <c r="VE307" s="63"/>
      <c r="VF307" s="63"/>
      <c r="VG307" s="63"/>
      <c r="VH307" s="63"/>
      <c r="VI307" s="63"/>
      <c r="VJ307" s="63"/>
      <c r="VK307" s="63"/>
      <c r="VL307" s="63"/>
      <c r="VM307" s="63"/>
      <c r="VN307" s="63"/>
      <c r="VO307" s="63"/>
      <c r="VP307" s="63"/>
      <c r="VQ307" s="63"/>
      <c r="VR307" s="63"/>
      <c r="VS307" s="63"/>
      <c r="VT307" s="63"/>
      <c r="VU307" s="63"/>
      <c r="VV307" s="63"/>
      <c r="VW307" s="63"/>
      <c r="VX307" s="63"/>
      <c r="VY307" s="63"/>
      <c r="VZ307" s="63"/>
      <c r="WA307" s="63"/>
      <c r="WB307" s="63"/>
      <c r="WC307" s="63"/>
      <c r="WD307" s="63"/>
      <c r="WE307" s="63"/>
      <c r="WF307" s="63"/>
      <c r="WG307" s="63"/>
      <c r="WH307" s="63"/>
      <c r="WI307" s="63"/>
      <c r="WJ307" s="63"/>
      <c r="WK307" s="63"/>
      <c r="WL307" s="63"/>
      <c r="WM307" s="63"/>
      <c r="WN307" s="63"/>
      <c r="WO307" s="63"/>
      <c r="WP307" s="63"/>
      <c r="WQ307" s="63"/>
      <c r="WR307" s="63"/>
      <c r="WS307" s="63"/>
      <c r="WT307" s="63"/>
      <c r="WU307" s="63"/>
      <c r="WV307" s="63"/>
      <c r="WW307" s="63"/>
      <c r="WX307" s="63"/>
      <c r="WY307" s="63"/>
      <c r="WZ307" s="63"/>
      <c r="XA307" s="63"/>
      <c r="XB307" s="63"/>
      <c r="XC307" s="63"/>
      <c r="XD307" s="63"/>
      <c r="XE307" s="63"/>
      <c r="XF307" s="63"/>
      <c r="XG307" s="63"/>
      <c r="XH307" s="63"/>
      <c r="XI307" s="63"/>
      <c r="XJ307" s="63"/>
      <c r="XK307" s="63"/>
      <c r="XL307" s="63"/>
      <c r="XM307" s="63"/>
      <c r="XN307" s="63"/>
      <c r="XO307" s="63"/>
      <c r="XP307" s="63"/>
      <c r="XQ307" s="63"/>
      <c r="XR307" s="63"/>
      <c r="XS307" s="63"/>
      <c r="XT307" s="63"/>
      <c r="XU307" s="63"/>
      <c r="XV307" s="63"/>
      <c r="XW307" s="63"/>
      <c r="XX307" s="63"/>
      <c r="XY307" s="63"/>
      <c r="XZ307" s="63"/>
      <c r="YA307" s="63"/>
      <c r="YB307" s="63"/>
      <c r="YC307" s="63"/>
      <c r="YD307" s="63"/>
      <c r="YE307" s="63"/>
      <c r="YF307" s="63"/>
      <c r="YG307" s="63"/>
      <c r="YH307" s="63"/>
      <c r="YI307" s="63"/>
      <c r="YJ307" s="63"/>
      <c r="YK307" s="63"/>
      <c r="YL307" s="63"/>
      <c r="YM307" s="63"/>
      <c r="YN307" s="63"/>
      <c r="YO307" s="63"/>
      <c r="YP307" s="63"/>
      <c r="YQ307" s="63"/>
      <c r="YR307" s="63"/>
      <c r="YS307" s="63"/>
      <c r="YT307" s="63"/>
      <c r="YU307" s="63"/>
      <c r="YV307" s="63"/>
      <c r="YW307" s="63"/>
      <c r="YX307" s="63"/>
      <c r="YY307" s="63"/>
      <c r="YZ307" s="63"/>
      <c r="ZA307" s="63"/>
      <c r="ZB307" s="63"/>
      <c r="ZC307" s="63"/>
      <c r="ZD307" s="63"/>
      <c r="ZE307" s="63"/>
      <c r="ZF307" s="63"/>
      <c r="ZG307" s="63"/>
      <c r="ZH307" s="63"/>
      <c r="ZI307" s="63"/>
      <c r="ZJ307" s="63"/>
      <c r="ZK307" s="63"/>
      <c r="ZL307" s="63"/>
      <c r="ZM307" s="63"/>
      <c r="ZN307" s="63"/>
      <c r="ZO307" s="63"/>
      <c r="ZP307" s="63"/>
      <c r="ZQ307" s="63"/>
      <c r="ZR307" s="63"/>
      <c r="ZS307" s="63"/>
      <c r="ZT307" s="63"/>
      <c r="ZU307" s="63"/>
      <c r="ZV307" s="63"/>
      <c r="ZW307" s="63"/>
      <c r="ZX307" s="63"/>
      <c r="ZY307" s="63"/>
      <c r="ZZ307" s="63"/>
      <c r="AAA307" s="63"/>
      <c r="AAB307" s="63"/>
      <c r="AAC307" s="63"/>
      <c r="AAD307" s="63"/>
      <c r="AAE307" s="63"/>
      <c r="AAF307" s="63"/>
      <c r="AAG307" s="63"/>
      <c r="AAH307" s="63"/>
      <c r="AAI307" s="63"/>
      <c r="AAJ307" s="63"/>
      <c r="AAK307" s="63"/>
      <c r="AAL307" s="63"/>
      <c r="AAM307" s="63"/>
      <c r="AAN307" s="63"/>
      <c r="AAO307" s="63"/>
      <c r="AAP307" s="63"/>
      <c r="AAQ307" s="63"/>
      <c r="AAR307" s="63"/>
      <c r="AAS307" s="63"/>
      <c r="AAT307" s="63"/>
      <c r="AAU307" s="63"/>
      <c r="AAV307" s="63"/>
      <c r="AAW307" s="63"/>
      <c r="AAX307" s="63"/>
      <c r="AAY307" s="63"/>
      <c r="AAZ307" s="63"/>
      <c r="ABA307" s="63"/>
      <c r="ABB307" s="63"/>
      <c r="ABC307" s="63"/>
      <c r="ABD307" s="63"/>
      <c r="ABE307" s="63"/>
      <c r="ABF307" s="63"/>
      <c r="ABG307" s="63"/>
      <c r="ABH307" s="63"/>
      <c r="ABI307" s="63"/>
      <c r="ABJ307" s="63"/>
      <c r="ABK307" s="63"/>
      <c r="ABL307" s="63"/>
      <c r="ABM307" s="63"/>
      <c r="ABN307" s="63"/>
      <c r="ABO307" s="63"/>
      <c r="ABP307" s="63"/>
      <c r="ABQ307" s="63"/>
      <c r="ABR307" s="63"/>
      <c r="ABS307" s="63"/>
      <c r="ABT307" s="63"/>
      <c r="ABU307" s="63"/>
      <c r="ABV307" s="63"/>
      <c r="ABW307" s="63"/>
      <c r="ABX307" s="63"/>
      <c r="ABY307" s="63"/>
      <c r="ABZ307" s="63"/>
      <c r="ACA307" s="63"/>
      <c r="ACB307" s="63"/>
      <c r="ACC307" s="63"/>
      <c r="ACD307" s="63"/>
      <c r="ACE307" s="63"/>
      <c r="ACF307" s="63"/>
      <c r="ACG307" s="63"/>
      <c r="ACH307" s="63"/>
      <c r="ACI307" s="63"/>
      <c r="ACJ307" s="63"/>
      <c r="ACK307" s="63"/>
      <c r="ACL307" s="63"/>
      <c r="ACM307" s="63"/>
      <c r="ACN307" s="63"/>
      <c r="ACO307" s="63"/>
      <c r="ACP307" s="63"/>
      <c r="ACQ307" s="63"/>
      <c r="ACR307" s="63"/>
      <c r="ACS307" s="63"/>
      <c r="ACT307" s="63"/>
      <c r="ACU307" s="63"/>
      <c r="ACV307" s="63"/>
      <c r="ACW307" s="63"/>
      <c r="ACX307" s="63"/>
      <c r="ACY307" s="63"/>
      <c r="ACZ307" s="63"/>
      <c r="ADA307" s="63"/>
      <c r="ADB307" s="63"/>
      <c r="ADC307" s="63"/>
      <c r="ADD307" s="63"/>
      <c r="ADE307" s="63"/>
      <c r="ADF307" s="63"/>
      <c r="ADG307" s="63"/>
      <c r="ADH307" s="63"/>
      <c r="ADI307" s="63"/>
      <c r="ADJ307" s="63"/>
      <c r="ADK307" s="63"/>
      <c r="ADL307" s="63"/>
      <c r="ADM307" s="63"/>
      <c r="ADN307" s="63"/>
      <c r="ADO307" s="63"/>
      <c r="ADP307" s="63"/>
      <c r="ADQ307" s="63"/>
      <c r="ADR307" s="63"/>
      <c r="ADS307" s="63"/>
      <c r="ADT307" s="63"/>
      <c r="ADU307" s="63"/>
      <c r="ADV307" s="63"/>
      <c r="ADW307" s="63"/>
      <c r="ADX307" s="63"/>
      <c r="ADY307" s="63"/>
      <c r="ADZ307" s="63"/>
      <c r="AEA307" s="63"/>
      <c r="AEB307" s="63"/>
      <c r="AEC307" s="63"/>
      <c r="AED307" s="63"/>
      <c r="AEE307" s="63"/>
      <c r="AEF307" s="63"/>
      <c r="AEG307" s="63"/>
      <c r="AEH307" s="63"/>
      <c r="AEI307" s="63"/>
      <c r="AEJ307" s="63"/>
      <c r="AEK307" s="63"/>
      <c r="AEL307" s="63"/>
      <c r="AEM307" s="63"/>
      <c r="AEN307" s="63"/>
      <c r="AEO307" s="63"/>
      <c r="AEP307" s="63"/>
      <c r="AEQ307" s="63"/>
      <c r="AER307" s="63"/>
      <c r="AES307" s="63"/>
      <c r="AET307" s="63"/>
      <c r="AEU307" s="63"/>
      <c r="AEV307" s="63"/>
      <c r="AEW307" s="63"/>
      <c r="AEX307" s="63"/>
      <c r="AEY307" s="63"/>
      <c r="AEZ307" s="63"/>
      <c r="AFA307" s="63"/>
      <c r="AFB307" s="63"/>
      <c r="AFC307" s="63"/>
      <c r="AFD307" s="63"/>
      <c r="AFE307" s="63"/>
      <c r="AFF307" s="63"/>
      <c r="AFG307" s="63"/>
      <c r="AFH307" s="63"/>
      <c r="AFI307" s="63"/>
      <c r="AFJ307" s="63"/>
      <c r="AFK307" s="63"/>
      <c r="AFL307" s="63"/>
      <c r="AFM307" s="63"/>
      <c r="AFN307" s="63"/>
      <c r="AFO307" s="63"/>
      <c r="AFP307" s="63"/>
      <c r="AFQ307" s="63"/>
      <c r="AFR307" s="63"/>
      <c r="AFS307" s="63"/>
      <c r="AFT307" s="63"/>
      <c r="AFU307" s="63"/>
      <c r="AFV307" s="63"/>
      <c r="AFW307" s="63"/>
      <c r="AFX307" s="63"/>
      <c r="AFY307" s="63"/>
      <c r="AFZ307" s="63"/>
      <c r="AGA307" s="63"/>
      <c r="AGB307" s="63"/>
      <c r="AGC307" s="63"/>
      <c r="AGD307" s="63"/>
      <c r="AGE307" s="63"/>
      <c r="AGF307" s="63"/>
      <c r="AGG307" s="63"/>
      <c r="AGH307" s="63"/>
      <c r="AGI307" s="63"/>
      <c r="AGJ307" s="63"/>
      <c r="AGK307" s="63"/>
      <c r="AGL307" s="63"/>
      <c r="AGM307" s="63"/>
      <c r="AGN307" s="63"/>
      <c r="AGO307" s="63"/>
      <c r="AGP307" s="63"/>
      <c r="AGQ307" s="63"/>
      <c r="AGR307" s="63"/>
      <c r="AGS307" s="63"/>
      <c r="AGT307" s="63"/>
      <c r="AGU307" s="63"/>
      <c r="AGV307" s="63"/>
      <c r="AGW307" s="63"/>
      <c r="AGX307" s="63"/>
      <c r="AGY307" s="63"/>
      <c r="AGZ307" s="63"/>
      <c r="AHA307" s="63"/>
      <c r="AHB307" s="63"/>
      <c r="AHC307" s="63"/>
      <c r="AHD307" s="63"/>
      <c r="AHE307" s="63"/>
      <c r="AHF307" s="63"/>
      <c r="AHG307" s="63"/>
      <c r="AHH307" s="63"/>
      <c r="AHI307" s="63"/>
      <c r="AHJ307" s="63"/>
      <c r="AHK307" s="63"/>
      <c r="AHL307" s="63"/>
      <c r="AHM307" s="63"/>
      <c r="AHN307" s="63"/>
      <c r="AHO307" s="63"/>
      <c r="AHP307" s="63"/>
      <c r="AHQ307" s="63"/>
      <c r="AHR307" s="63"/>
      <c r="AHS307" s="63"/>
      <c r="AHT307" s="63"/>
      <c r="AHU307" s="63"/>
      <c r="AHV307" s="63"/>
      <c r="AHW307" s="63"/>
      <c r="AHX307" s="63"/>
      <c r="AHY307" s="63"/>
      <c r="AHZ307" s="63"/>
      <c r="AIA307" s="63"/>
      <c r="AIB307" s="63"/>
      <c r="AIC307" s="63"/>
      <c r="AID307" s="63"/>
      <c r="AIE307" s="63"/>
      <c r="AIF307" s="63"/>
      <c r="AIG307" s="63"/>
      <c r="AIH307" s="63"/>
      <c r="AII307" s="63"/>
      <c r="AIJ307" s="63"/>
      <c r="AIK307" s="63"/>
      <c r="AIL307" s="63"/>
      <c r="AIM307" s="63"/>
      <c r="AIN307" s="63"/>
      <c r="AIO307" s="63"/>
      <c r="AIP307" s="63"/>
      <c r="AIQ307" s="63"/>
      <c r="AIR307" s="63"/>
      <c r="AIS307" s="63"/>
      <c r="AIT307" s="63"/>
      <c r="AIU307" s="63"/>
      <c r="AIV307" s="63"/>
      <c r="AIW307" s="63"/>
      <c r="AIX307" s="63"/>
      <c r="AIY307" s="63"/>
      <c r="AIZ307" s="63"/>
      <c r="AJA307" s="63"/>
      <c r="AJB307" s="63"/>
      <c r="AJC307" s="63"/>
      <c r="AJD307" s="63"/>
      <c r="AJE307" s="63"/>
      <c r="AJF307" s="63"/>
      <c r="AJG307" s="63"/>
      <c r="AJH307" s="63"/>
      <c r="AJI307" s="63"/>
      <c r="AJJ307" s="63"/>
      <c r="AJK307" s="63"/>
      <c r="AJL307" s="63"/>
      <c r="AJM307" s="63"/>
      <c r="AJN307" s="63"/>
      <c r="AJO307" s="63"/>
      <c r="AJP307" s="63"/>
      <c r="AJQ307" s="63"/>
      <c r="AJR307" s="63"/>
      <c r="AJS307" s="63"/>
      <c r="AJT307" s="63"/>
      <c r="AJU307" s="63"/>
      <c r="AJV307" s="63"/>
      <c r="AJW307" s="63"/>
      <c r="AJX307" s="63"/>
      <c r="AJY307" s="63"/>
      <c r="AJZ307" s="63"/>
      <c r="AKA307" s="63"/>
      <c r="AKB307" s="63"/>
      <c r="AKC307" s="63"/>
      <c r="AKD307" s="63"/>
      <c r="AKE307" s="63"/>
      <c r="AKF307" s="63"/>
      <c r="AKG307" s="63"/>
      <c r="AKH307" s="63"/>
      <c r="AKI307" s="63"/>
      <c r="AKJ307" s="63"/>
      <c r="AKK307" s="63"/>
      <c r="AKL307" s="63"/>
      <c r="AKM307" s="63"/>
      <c r="AKN307" s="63"/>
      <c r="AKO307" s="63"/>
      <c r="AKP307" s="63"/>
      <c r="AKQ307" s="63"/>
      <c r="AKR307" s="63"/>
      <c r="AKS307" s="63"/>
      <c r="AKT307" s="63"/>
      <c r="AKU307" s="63"/>
      <c r="AKV307" s="63"/>
      <c r="AKW307" s="63"/>
      <c r="AKX307" s="63"/>
      <c r="AKY307" s="63"/>
      <c r="AKZ307" s="63"/>
      <c r="ALA307" s="63"/>
      <c r="ALB307" s="63"/>
      <c r="ALC307" s="63"/>
      <c r="ALD307" s="63"/>
      <c r="ALE307" s="63"/>
      <c r="ALF307" s="63"/>
      <c r="ALG307" s="63"/>
      <c r="ALH307" s="63"/>
      <c r="ALI307" s="63"/>
      <c r="ALJ307" s="63"/>
      <c r="ALK307" s="63"/>
      <c r="ALL307" s="63"/>
      <c r="ALM307" s="63"/>
      <c r="ALN307" s="63"/>
      <c r="ALO307" s="63"/>
      <c r="ALP307" s="63"/>
      <c r="ALQ307" s="63"/>
      <c r="ALR307" s="63"/>
      <c r="ALS307" s="63"/>
      <c r="ALT307" s="63"/>
      <c r="ALU307" s="63"/>
      <c r="ALV307" s="63"/>
      <c r="ALW307" s="63"/>
      <c r="ALX307" s="63"/>
      <c r="ALY307" s="63"/>
      <c r="ALZ307" s="63"/>
      <c r="AMA307" s="63"/>
      <c r="AMB307" s="63"/>
      <c r="AMC307" s="63"/>
      <c r="AMD307" s="63"/>
      <c r="AME307" s="63"/>
      <c r="AMF307" s="63"/>
      <c r="AMG307" s="63"/>
      <c r="AMH307" s="63"/>
      <c r="AMI307" s="63"/>
    </row>
    <row r="308" spans="1:1023" s="71" customFormat="1">
      <c r="A308" s="80" t="s">
        <v>125</v>
      </c>
      <c r="B308" s="80">
        <v>2012</v>
      </c>
      <c r="C308" s="80" t="s">
        <v>215</v>
      </c>
      <c r="D308" s="80">
        <v>620</v>
      </c>
      <c r="E308" s="80" t="s">
        <v>216</v>
      </c>
      <c r="F308" s="63" t="s">
        <v>217</v>
      </c>
      <c r="G308" s="68">
        <v>36739</v>
      </c>
      <c r="H308" s="68">
        <v>37851</v>
      </c>
      <c r="I308" s="101">
        <v>1</v>
      </c>
      <c r="J308" s="63">
        <v>1</v>
      </c>
      <c r="K308" s="63">
        <v>4</v>
      </c>
      <c r="L308" s="63">
        <v>37</v>
      </c>
      <c r="M308" s="62">
        <v>5000</v>
      </c>
      <c r="N308" s="65">
        <v>15000</v>
      </c>
      <c r="O308" s="65">
        <v>2700000</v>
      </c>
      <c r="P308" s="64">
        <f t="shared" si="76"/>
        <v>0.1851851851851852</v>
      </c>
      <c r="Q308" s="75">
        <f t="shared" si="93"/>
        <v>0.55555555555555558</v>
      </c>
      <c r="R308" s="70">
        <v>1</v>
      </c>
      <c r="S308" s="70">
        <v>1</v>
      </c>
      <c r="T308" s="70">
        <v>-1</v>
      </c>
      <c r="U308" s="70">
        <v>0</v>
      </c>
      <c r="V308" s="70">
        <v>1</v>
      </c>
      <c r="W308" s="70">
        <v>0</v>
      </c>
      <c r="X308" s="67">
        <f t="shared" si="90"/>
        <v>0.33333333333333331</v>
      </c>
      <c r="Y308" s="65" t="s">
        <v>78</v>
      </c>
      <c r="Z308" s="65" t="s">
        <v>78</v>
      </c>
      <c r="AA308" s="65" t="s">
        <v>33</v>
      </c>
      <c r="AB308" s="65" t="s">
        <v>33</v>
      </c>
      <c r="AC308" s="65" t="s">
        <v>78</v>
      </c>
      <c r="AD308" s="63">
        <v>0</v>
      </c>
      <c r="AE308" s="65" t="s">
        <v>33</v>
      </c>
      <c r="AF308" s="63">
        <v>0</v>
      </c>
      <c r="AG308" s="65" t="s">
        <v>33</v>
      </c>
      <c r="AH308" s="67">
        <f t="shared" si="91"/>
        <v>0</v>
      </c>
      <c r="AI308" s="67">
        <f t="shared" si="92"/>
        <v>0.16666666666666666</v>
      </c>
      <c r="AJ308" s="66">
        <v>414</v>
      </c>
      <c r="AK308" s="63" t="s">
        <v>78</v>
      </c>
      <c r="AL308" s="65" t="s">
        <v>33</v>
      </c>
      <c r="AM308" s="65" t="s">
        <v>33</v>
      </c>
      <c r="AN308" s="70">
        <v>0</v>
      </c>
      <c r="AO308" s="65" t="s">
        <v>33</v>
      </c>
      <c r="AP308" s="65" t="s">
        <v>33</v>
      </c>
      <c r="AQ308" s="65" t="s">
        <v>33</v>
      </c>
      <c r="AR308" s="63" t="s">
        <v>33</v>
      </c>
      <c r="AS308" s="65" t="s">
        <v>33</v>
      </c>
      <c r="AT308" s="65" t="s">
        <v>33</v>
      </c>
      <c r="AU308" s="65" t="s">
        <v>33</v>
      </c>
      <c r="AV308" s="65" t="s">
        <v>33</v>
      </c>
      <c r="AW308" s="65" t="s">
        <v>33</v>
      </c>
      <c r="AX308" s="65" t="s">
        <v>33</v>
      </c>
      <c r="AY308" s="65" t="s">
        <v>33</v>
      </c>
      <c r="AZ308" s="67">
        <f t="shared" si="96"/>
        <v>0</v>
      </c>
      <c r="BA308" s="63">
        <v>0</v>
      </c>
      <c r="BB308" s="65" t="s">
        <v>33</v>
      </c>
      <c r="BC308" s="63">
        <f t="shared" si="103"/>
        <v>112</v>
      </c>
      <c r="BD308" s="63">
        <v>0</v>
      </c>
      <c r="BE308" s="65" t="s">
        <v>33</v>
      </c>
      <c r="BF308" s="63">
        <f t="shared" si="104"/>
        <v>112</v>
      </c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  <c r="FC308" s="63"/>
      <c r="FD308" s="63"/>
      <c r="FE308" s="63"/>
      <c r="FF308" s="63"/>
      <c r="FG308" s="63"/>
      <c r="FH308" s="63"/>
      <c r="FI308" s="63"/>
      <c r="FJ308" s="63"/>
      <c r="FK308" s="63"/>
      <c r="FL308" s="63"/>
      <c r="FM308" s="63"/>
      <c r="FN308" s="63"/>
      <c r="FO308" s="63"/>
      <c r="FP308" s="63"/>
      <c r="FQ308" s="63"/>
      <c r="FR308" s="63"/>
      <c r="FS308" s="63"/>
      <c r="FT308" s="63"/>
      <c r="FU308" s="63"/>
      <c r="FV308" s="63"/>
      <c r="FW308" s="63"/>
      <c r="FX308" s="63"/>
      <c r="FY308" s="63"/>
      <c r="FZ308" s="63"/>
      <c r="GA308" s="63"/>
      <c r="GB308" s="63"/>
      <c r="GC308" s="63"/>
      <c r="GD308" s="63"/>
      <c r="GE308" s="63"/>
      <c r="GF308" s="63"/>
      <c r="GG308" s="63"/>
      <c r="GH308" s="63"/>
      <c r="GI308" s="63"/>
      <c r="GJ308" s="63"/>
      <c r="GK308" s="63"/>
      <c r="GL308" s="63"/>
      <c r="GM308" s="63"/>
      <c r="GN308" s="63"/>
      <c r="GO308" s="63"/>
      <c r="GP308" s="63"/>
      <c r="GQ308" s="63"/>
      <c r="GR308" s="63"/>
      <c r="GS308" s="63"/>
      <c r="GT308" s="63"/>
      <c r="GU308" s="63"/>
      <c r="GV308" s="63"/>
      <c r="GW308" s="63"/>
      <c r="GX308" s="63"/>
      <c r="GY308" s="63"/>
      <c r="GZ308" s="63"/>
      <c r="HA308" s="63"/>
      <c r="HB308" s="63"/>
      <c r="HC308" s="63"/>
      <c r="HD308" s="63"/>
      <c r="HE308" s="63"/>
      <c r="HF308" s="63"/>
      <c r="HG308" s="63"/>
      <c r="HH308" s="63"/>
      <c r="HI308" s="63"/>
      <c r="HJ308" s="63"/>
      <c r="HK308" s="63"/>
      <c r="HL308" s="63"/>
      <c r="HM308" s="63"/>
      <c r="HN308" s="63"/>
      <c r="HO308" s="63"/>
      <c r="HP308" s="63"/>
      <c r="HQ308" s="63"/>
      <c r="HR308" s="63"/>
      <c r="HS308" s="63"/>
      <c r="HT308" s="63"/>
      <c r="HU308" s="63"/>
      <c r="HV308" s="63"/>
      <c r="HW308" s="63"/>
      <c r="HX308" s="63"/>
      <c r="HY308" s="63"/>
      <c r="HZ308" s="63"/>
      <c r="IA308" s="63"/>
      <c r="IB308" s="63"/>
      <c r="IC308" s="63"/>
      <c r="ID308" s="63"/>
      <c r="IE308" s="63"/>
      <c r="IF308" s="63"/>
      <c r="IG308" s="63"/>
      <c r="IH308" s="63"/>
      <c r="II308" s="63"/>
      <c r="IJ308" s="63"/>
      <c r="IK308" s="63"/>
      <c r="IL308" s="63"/>
      <c r="IM308" s="63"/>
      <c r="IN308" s="63"/>
      <c r="IO308" s="63"/>
      <c r="IP308" s="63"/>
      <c r="IQ308" s="63"/>
      <c r="IR308" s="63"/>
      <c r="IS308" s="63"/>
      <c r="IT308" s="63"/>
      <c r="IU308" s="63"/>
      <c r="IV308" s="63"/>
      <c r="IW308" s="63"/>
      <c r="IX308" s="63"/>
      <c r="IY308" s="63"/>
      <c r="IZ308" s="63"/>
      <c r="JA308" s="63"/>
      <c r="JB308" s="63"/>
      <c r="JC308" s="63"/>
      <c r="JD308" s="63"/>
      <c r="JE308" s="63"/>
      <c r="JF308" s="63"/>
      <c r="JG308" s="63"/>
      <c r="JH308" s="63"/>
      <c r="JI308" s="63"/>
      <c r="JJ308" s="63"/>
      <c r="JK308" s="63"/>
      <c r="JL308" s="63"/>
      <c r="JM308" s="63"/>
      <c r="JN308" s="63"/>
      <c r="JO308" s="63"/>
      <c r="JP308" s="63"/>
      <c r="JQ308" s="63"/>
      <c r="JR308" s="63"/>
      <c r="JS308" s="63"/>
      <c r="JT308" s="63"/>
      <c r="JU308" s="63"/>
      <c r="JV308" s="63"/>
      <c r="JW308" s="63"/>
      <c r="JX308" s="63"/>
      <c r="JY308" s="63"/>
      <c r="JZ308" s="63"/>
      <c r="KA308" s="63"/>
      <c r="KB308" s="63"/>
      <c r="KC308" s="63"/>
      <c r="KD308" s="63"/>
      <c r="KE308" s="63"/>
      <c r="KF308" s="63"/>
      <c r="KG308" s="63"/>
      <c r="KH308" s="63"/>
      <c r="KI308" s="63"/>
      <c r="KJ308" s="63"/>
      <c r="KK308" s="63"/>
      <c r="KL308" s="63"/>
      <c r="KM308" s="63"/>
      <c r="KN308" s="63"/>
      <c r="KO308" s="63"/>
      <c r="KP308" s="63"/>
      <c r="KQ308" s="63"/>
      <c r="KR308" s="63"/>
      <c r="KS308" s="63"/>
      <c r="KT308" s="63"/>
      <c r="KU308" s="63"/>
      <c r="KV308" s="63"/>
      <c r="KW308" s="63"/>
      <c r="KX308" s="63"/>
      <c r="KY308" s="63"/>
      <c r="KZ308" s="63"/>
      <c r="LA308" s="63"/>
      <c r="LB308" s="63"/>
      <c r="LC308" s="63"/>
      <c r="LD308" s="63"/>
      <c r="LE308" s="63"/>
      <c r="LF308" s="63"/>
      <c r="LG308" s="63"/>
      <c r="LH308" s="63"/>
      <c r="LI308" s="63"/>
      <c r="LJ308" s="63"/>
      <c r="LK308" s="63"/>
      <c r="LL308" s="63"/>
      <c r="LM308" s="63"/>
      <c r="LN308" s="63"/>
      <c r="LO308" s="63"/>
      <c r="LP308" s="63"/>
      <c r="LQ308" s="63"/>
      <c r="LR308" s="63"/>
      <c r="LS308" s="63"/>
      <c r="LT308" s="63"/>
      <c r="LU308" s="63"/>
      <c r="LV308" s="63"/>
      <c r="LW308" s="63"/>
      <c r="LX308" s="63"/>
      <c r="LY308" s="63"/>
      <c r="LZ308" s="63"/>
      <c r="MA308" s="63"/>
      <c r="MB308" s="63"/>
      <c r="MC308" s="63"/>
      <c r="MD308" s="63"/>
      <c r="ME308" s="63"/>
      <c r="MF308" s="63"/>
      <c r="MG308" s="63"/>
      <c r="MH308" s="63"/>
      <c r="MI308" s="63"/>
      <c r="MJ308" s="63"/>
      <c r="MK308" s="63"/>
      <c r="ML308" s="63"/>
      <c r="MM308" s="63"/>
      <c r="MN308" s="63"/>
      <c r="MO308" s="63"/>
      <c r="MP308" s="63"/>
      <c r="MQ308" s="63"/>
      <c r="MR308" s="63"/>
      <c r="MS308" s="63"/>
      <c r="MT308" s="63"/>
      <c r="MU308" s="63"/>
      <c r="MV308" s="63"/>
      <c r="MW308" s="63"/>
      <c r="MX308" s="63"/>
      <c r="MY308" s="63"/>
      <c r="MZ308" s="63"/>
      <c r="NA308" s="63"/>
      <c r="NB308" s="63"/>
      <c r="NC308" s="63"/>
      <c r="ND308" s="63"/>
      <c r="NE308" s="63"/>
      <c r="NF308" s="63"/>
      <c r="NG308" s="63"/>
      <c r="NH308" s="63"/>
      <c r="NI308" s="63"/>
      <c r="NJ308" s="63"/>
      <c r="NK308" s="63"/>
      <c r="NL308" s="63"/>
      <c r="NM308" s="63"/>
      <c r="NN308" s="63"/>
      <c r="NO308" s="63"/>
      <c r="NP308" s="63"/>
      <c r="NQ308" s="63"/>
      <c r="NR308" s="63"/>
      <c r="NS308" s="63"/>
      <c r="NT308" s="63"/>
      <c r="NU308" s="63"/>
      <c r="NV308" s="63"/>
      <c r="NW308" s="63"/>
      <c r="NX308" s="63"/>
      <c r="NY308" s="63"/>
      <c r="NZ308" s="63"/>
      <c r="OA308" s="63"/>
      <c r="OB308" s="63"/>
      <c r="OC308" s="63"/>
      <c r="OD308" s="63"/>
      <c r="OE308" s="63"/>
      <c r="OF308" s="63"/>
      <c r="OG308" s="63"/>
      <c r="OH308" s="63"/>
      <c r="OI308" s="63"/>
      <c r="OJ308" s="63"/>
      <c r="OK308" s="63"/>
      <c r="OL308" s="63"/>
      <c r="OM308" s="63"/>
      <c r="ON308" s="63"/>
      <c r="OO308" s="63"/>
      <c r="OP308" s="63"/>
      <c r="OQ308" s="63"/>
      <c r="OR308" s="63"/>
      <c r="OS308" s="63"/>
      <c r="OT308" s="63"/>
      <c r="OU308" s="63"/>
      <c r="OV308" s="63"/>
      <c r="OW308" s="63"/>
      <c r="OX308" s="63"/>
      <c r="OY308" s="63"/>
      <c r="OZ308" s="63"/>
      <c r="PA308" s="63"/>
      <c r="PB308" s="63"/>
      <c r="PC308" s="63"/>
      <c r="PD308" s="63"/>
      <c r="PE308" s="63"/>
      <c r="PF308" s="63"/>
      <c r="PG308" s="63"/>
      <c r="PH308" s="63"/>
      <c r="PI308" s="63"/>
      <c r="PJ308" s="63"/>
      <c r="PK308" s="63"/>
      <c r="PL308" s="63"/>
      <c r="PM308" s="63"/>
      <c r="PN308" s="63"/>
      <c r="PO308" s="63"/>
      <c r="PP308" s="63"/>
      <c r="PQ308" s="63"/>
      <c r="PR308" s="63"/>
      <c r="PS308" s="63"/>
      <c r="PT308" s="63"/>
      <c r="PU308" s="63"/>
      <c r="PV308" s="63"/>
      <c r="PW308" s="63"/>
      <c r="PX308" s="63"/>
      <c r="PY308" s="63"/>
      <c r="PZ308" s="63"/>
      <c r="QA308" s="63"/>
      <c r="QB308" s="63"/>
      <c r="QC308" s="63"/>
      <c r="QD308" s="63"/>
      <c r="QE308" s="63"/>
      <c r="QF308" s="63"/>
      <c r="QG308" s="63"/>
      <c r="QH308" s="63"/>
      <c r="QI308" s="63"/>
      <c r="QJ308" s="63"/>
      <c r="QK308" s="63"/>
      <c r="QL308" s="63"/>
      <c r="QM308" s="63"/>
      <c r="QN308" s="63"/>
      <c r="QO308" s="63"/>
      <c r="QP308" s="63"/>
      <c r="QQ308" s="63"/>
      <c r="QR308" s="63"/>
      <c r="QS308" s="63"/>
      <c r="QT308" s="63"/>
      <c r="QU308" s="63"/>
      <c r="QV308" s="63"/>
      <c r="QW308" s="63"/>
      <c r="QX308" s="63"/>
      <c r="QY308" s="63"/>
      <c r="QZ308" s="63"/>
      <c r="RA308" s="63"/>
      <c r="RB308" s="63"/>
      <c r="RC308" s="63"/>
      <c r="RD308" s="63"/>
      <c r="RE308" s="63"/>
      <c r="RF308" s="63"/>
      <c r="RG308" s="63"/>
      <c r="RH308" s="63"/>
      <c r="RI308" s="63"/>
      <c r="RJ308" s="63"/>
      <c r="RK308" s="63"/>
      <c r="RL308" s="63"/>
      <c r="RM308" s="63"/>
      <c r="RN308" s="63"/>
      <c r="RO308" s="63"/>
      <c r="RP308" s="63"/>
      <c r="RQ308" s="63"/>
      <c r="RR308" s="63"/>
      <c r="RS308" s="63"/>
      <c r="RT308" s="63"/>
      <c r="RU308" s="63"/>
      <c r="RV308" s="63"/>
      <c r="RW308" s="63"/>
      <c r="RX308" s="63"/>
      <c r="RY308" s="63"/>
      <c r="RZ308" s="63"/>
      <c r="SA308" s="63"/>
      <c r="SB308" s="63"/>
      <c r="SC308" s="63"/>
      <c r="SD308" s="63"/>
      <c r="SE308" s="63"/>
      <c r="SF308" s="63"/>
      <c r="SG308" s="63"/>
      <c r="SH308" s="63"/>
      <c r="SI308" s="63"/>
      <c r="SJ308" s="63"/>
      <c r="SK308" s="63"/>
      <c r="SL308" s="63"/>
      <c r="SM308" s="63"/>
      <c r="SN308" s="63"/>
      <c r="SO308" s="63"/>
      <c r="SP308" s="63"/>
      <c r="SQ308" s="63"/>
      <c r="SR308" s="63"/>
      <c r="SS308" s="63"/>
      <c r="ST308" s="63"/>
      <c r="SU308" s="63"/>
      <c r="SV308" s="63"/>
      <c r="SW308" s="63"/>
      <c r="SX308" s="63"/>
      <c r="SY308" s="63"/>
      <c r="SZ308" s="63"/>
      <c r="TA308" s="63"/>
      <c r="TB308" s="63"/>
      <c r="TC308" s="63"/>
      <c r="TD308" s="63"/>
      <c r="TE308" s="63"/>
      <c r="TF308" s="63"/>
      <c r="TG308" s="63"/>
      <c r="TH308" s="63"/>
      <c r="TI308" s="63"/>
      <c r="TJ308" s="63"/>
      <c r="TK308" s="63"/>
      <c r="TL308" s="63"/>
      <c r="TM308" s="63"/>
      <c r="TN308" s="63"/>
      <c r="TO308" s="63"/>
      <c r="TP308" s="63"/>
      <c r="TQ308" s="63"/>
      <c r="TR308" s="63"/>
      <c r="TS308" s="63"/>
      <c r="TT308" s="63"/>
      <c r="TU308" s="63"/>
      <c r="TV308" s="63"/>
      <c r="TW308" s="63"/>
      <c r="TX308" s="63"/>
      <c r="TY308" s="63"/>
      <c r="TZ308" s="63"/>
      <c r="UA308" s="63"/>
      <c r="UB308" s="63"/>
      <c r="UC308" s="63"/>
      <c r="UD308" s="63"/>
      <c r="UE308" s="63"/>
      <c r="UF308" s="63"/>
      <c r="UG308" s="63"/>
      <c r="UH308" s="63"/>
      <c r="UI308" s="63"/>
      <c r="UJ308" s="63"/>
      <c r="UK308" s="63"/>
      <c r="UL308" s="63"/>
      <c r="UM308" s="63"/>
      <c r="UN308" s="63"/>
      <c r="UO308" s="63"/>
      <c r="UP308" s="63"/>
      <c r="UQ308" s="63"/>
      <c r="UR308" s="63"/>
      <c r="US308" s="63"/>
      <c r="UT308" s="63"/>
      <c r="UU308" s="63"/>
      <c r="UV308" s="63"/>
      <c r="UW308" s="63"/>
      <c r="UX308" s="63"/>
      <c r="UY308" s="63"/>
      <c r="UZ308" s="63"/>
      <c r="VA308" s="63"/>
      <c r="VB308" s="63"/>
      <c r="VC308" s="63"/>
      <c r="VD308" s="63"/>
      <c r="VE308" s="63"/>
      <c r="VF308" s="63"/>
      <c r="VG308" s="63"/>
      <c r="VH308" s="63"/>
      <c r="VI308" s="63"/>
      <c r="VJ308" s="63"/>
      <c r="VK308" s="63"/>
      <c r="VL308" s="63"/>
      <c r="VM308" s="63"/>
      <c r="VN308" s="63"/>
      <c r="VO308" s="63"/>
      <c r="VP308" s="63"/>
      <c r="VQ308" s="63"/>
      <c r="VR308" s="63"/>
      <c r="VS308" s="63"/>
      <c r="VT308" s="63"/>
      <c r="VU308" s="63"/>
      <c r="VV308" s="63"/>
      <c r="VW308" s="63"/>
      <c r="VX308" s="63"/>
      <c r="VY308" s="63"/>
      <c r="VZ308" s="63"/>
      <c r="WA308" s="63"/>
      <c r="WB308" s="63"/>
      <c r="WC308" s="63"/>
      <c r="WD308" s="63"/>
      <c r="WE308" s="63"/>
      <c r="WF308" s="63"/>
      <c r="WG308" s="63"/>
      <c r="WH308" s="63"/>
      <c r="WI308" s="63"/>
      <c r="WJ308" s="63"/>
      <c r="WK308" s="63"/>
      <c r="WL308" s="63"/>
      <c r="WM308" s="63"/>
      <c r="WN308" s="63"/>
      <c r="WO308" s="63"/>
      <c r="WP308" s="63"/>
      <c r="WQ308" s="63"/>
      <c r="WR308" s="63"/>
      <c r="WS308" s="63"/>
      <c r="WT308" s="63"/>
      <c r="WU308" s="63"/>
      <c r="WV308" s="63"/>
      <c r="WW308" s="63"/>
      <c r="WX308" s="63"/>
      <c r="WY308" s="63"/>
      <c r="WZ308" s="63"/>
      <c r="XA308" s="63"/>
      <c r="XB308" s="63"/>
      <c r="XC308" s="63"/>
      <c r="XD308" s="63"/>
      <c r="XE308" s="63"/>
      <c r="XF308" s="63"/>
      <c r="XG308" s="63"/>
      <c r="XH308" s="63"/>
      <c r="XI308" s="63"/>
      <c r="XJ308" s="63"/>
      <c r="XK308" s="63"/>
      <c r="XL308" s="63"/>
      <c r="XM308" s="63"/>
      <c r="XN308" s="63"/>
      <c r="XO308" s="63"/>
      <c r="XP308" s="63"/>
      <c r="XQ308" s="63"/>
      <c r="XR308" s="63"/>
      <c r="XS308" s="63"/>
      <c r="XT308" s="63"/>
      <c r="XU308" s="63"/>
      <c r="XV308" s="63"/>
      <c r="XW308" s="63"/>
      <c r="XX308" s="63"/>
      <c r="XY308" s="63"/>
      <c r="XZ308" s="63"/>
      <c r="YA308" s="63"/>
      <c r="YB308" s="63"/>
      <c r="YC308" s="63"/>
      <c r="YD308" s="63"/>
      <c r="YE308" s="63"/>
      <c r="YF308" s="63"/>
      <c r="YG308" s="63"/>
      <c r="YH308" s="63"/>
      <c r="YI308" s="63"/>
      <c r="YJ308" s="63"/>
      <c r="YK308" s="63"/>
      <c r="YL308" s="63"/>
      <c r="YM308" s="63"/>
      <c r="YN308" s="63"/>
      <c r="YO308" s="63"/>
      <c r="YP308" s="63"/>
      <c r="YQ308" s="63"/>
      <c r="YR308" s="63"/>
      <c r="YS308" s="63"/>
      <c r="YT308" s="63"/>
      <c r="YU308" s="63"/>
      <c r="YV308" s="63"/>
      <c r="YW308" s="63"/>
      <c r="YX308" s="63"/>
      <c r="YY308" s="63"/>
      <c r="YZ308" s="63"/>
      <c r="ZA308" s="63"/>
      <c r="ZB308" s="63"/>
      <c r="ZC308" s="63"/>
      <c r="ZD308" s="63"/>
      <c r="ZE308" s="63"/>
      <c r="ZF308" s="63"/>
      <c r="ZG308" s="63"/>
      <c r="ZH308" s="63"/>
      <c r="ZI308" s="63"/>
      <c r="ZJ308" s="63"/>
      <c r="ZK308" s="63"/>
      <c r="ZL308" s="63"/>
      <c r="ZM308" s="63"/>
      <c r="ZN308" s="63"/>
      <c r="ZO308" s="63"/>
      <c r="ZP308" s="63"/>
      <c r="ZQ308" s="63"/>
      <c r="ZR308" s="63"/>
      <c r="ZS308" s="63"/>
      <c r="ZT308" s="63"/>
      <c r="ZU308" s="63"/>
      <c r="ZV308" s="63"/>
      <c r="ZW308" s="63"/>
      <c r="ZX308" s="63"/>
      <c r="ZY308" s="63"/>
      <c r="ZZ308" s="63"/>
      <c r="AAA308" s="63"/>
      <c r="AAB308" s="63"/>
      <c r="AAC308" s="63"/>
      <c r="AAD308" s="63"/>
      <c r="AAE308" s="63"/>
      <c r="AAF308" s="63"/>
      <c r="AAG308" s="63"/>
      <c r="AAH308" s="63"/>
      <c r="AAI308" s="63"/>
      <c r="AAJ308" s="63"/>
      <c r="AAK308" s="63"/>
      <c r="AAL308" s="63"/>
      <c r="AAM308" s="63"/>
      <c r="AAN308" s="63"/>
      <c r="AAO308" s="63"/>
      <c r="AAP308" s="63"/>
      <c r="AAQ308" s="63"/>
      <c r="AAR308" s="63"/>
      <c r="AAS308" s="63"/>
      <c r="AAT308" s="63"/>
      <c r="AAU308" s="63"/>
      <c r="AAV308" s="63"/>
      <c r="AAW308" s="63"/>
      <c r="AAX308" s="63"/>
      <c r="AAY308" s="63"/>
      <c r="AAZ308" s="63"/>
      <c r="ABA308" s="63"/>
      <c r="ABB308" s="63"/>
      <c r="ABC308" s="63"/>
      <c r="ABD308" s="63"/>
      <c r="ABE308" s="63"/>
      <c r="ABF308" s="63"/>
      <c r="ABG308" s="63"/>
      <c r="ABH308" s="63"/>
      <c r="ABI308" s="63"/>
      <c r="ABJ308" s="63"/>
      <c r="ABK308" s="63"/>
      <c r="ABL308" s="63"/>
      <c r="ABM308" s="63"/>
      <c r="ABN308" s="63"/>
      <c r="ABO308" s="63"/>
      <c r="ABP308" s="63"/>
      <c r="ABQ308" s="63"/>
      <c r="ABR308" s="63"/>
      <c r="ABS308" s="63"/>
      <c r="ABT308" s="63"/>
      <c r="ABU308" s="63"/>
      <c r="ABV308" s="63"/>
      <c r="ABW308" s="63"/>
      <c r="ABX308" s="63"/>
      <c r="ABY308" s="63"/>
      <c r="ABZ308" s="63"/>
      <c r="ACA308" s="63"/>
      <c r="ACB308" s="63"/>
      <c r="ACC308" s="63"/>
      <c r="ACD308" s="63"/>
      <c r="ACE308" s="63"/>
      <c r="ACF308" s="63"/>
      <c r="ACG308" s="63"/>
      <c r="ACH308" s="63"/>
      <c r="ACI308" s="63"/>
      <c r="ACJ308" s="63"/>
      <c r="ACK308" s="63"/>
      <c r="ACL308" s="63"/>
      <c r="ACM308" s="63"/>
      <c r="ACN308" s="63"/>
      <c r="ACO308" s="63"/>
      <c r="ACP308" s="63"/>
      <c r="ACQ308" s="63"/>
      <c r="ACR308" s="63"/>
      <c r="ACS308" s="63"/>
      <c r="ACT308" s="63"/>
      <c r="ACU308" s="63"/>
      <c r="ACV308" s="63"/>
      <c r="ACW308" s="63"/>
      <c r="ACX308" s="63"/>
      <c r="ACY308" s="63"/>
      <c r="ACZ308" s="63"/>
      <c r="ADA308" s="63"/>
      <c r="ADB308" s="63"/>
      <c r="ADC308" s="63"/>
      <c r="ADD308" s="63"/>
      <c r="ADE308" s="63"/>
      <c r="ADF308" s="63"/>
      <c r="ADG308" s="63"/>
      <c r="ADH308" s="63"/>
      <c r="ADI308" s="63"/>
      <c r="ADJ308" s="63"/>
      <c r="ADK308" s="63"/>
      <c r="ADL308" s="63"/>
      <c r="ADM308" s="63"/>
      <c r="ADN308" s="63"/>
      <c r="ADO308" s="63"/>
      <c r="ADP308" s="63"/>
      <c r="ADQ308" s="63"/>
      <c r="ADR308" s="63"/>
      <c r="ADS308" s="63"/>
      <c r="ADT308" s="63"/>
      <c r="ADU308" s="63"/>
      <c r="ADV308" s="63"/>
      <c r="ADW308" s="63"/>
      <c r="ADX308" s="63"/>
      <c r="ADY308" s="63"/>
      <c r="ADZ308" s="63"/>
      <c r="AEA308" s="63"/>
      <c r="AEB308" s="63"/>
      <c r="AEC308" s="63"/>
      <c r="AED308" s="63"/>
      <c r="AEE308" s="63"/>
      <c r="AEF308" s="63"/>
      <c r="AEG308" s="63"/>
      <c r="AEH308" s="63"/>
      <c r="AEI308" s="63"/>
      <c r="AEJ308" s="63"/>
      <c r="AEK308" s="63"/>
      <c r="AEL308" s="63"/>
      <c r="AEM308" s="63"/>
      <c r="AEN308" s="63"/>
      <c r="AEO308" s="63"/>
      <c r="AEP308" s="63"/>
      <c r="AEQ308" s="63"/>
      <c r="AER308" s="63"/>
      <c r="AES308" s="63"/>
      <c r="AET308" s="63"/>
      <c r="AEU308" s="63"/>
      <c r="AEV308" s="63"/>
      <c r="AEW308" s="63"/>
      <c r="AEX308" s="63"/>
      <c r="AEY308" s="63"/>
      <c r="AEZ308" s="63"/>
      <c r="AFA308" s="63"/>
      <c r="AFB308" s="63"/>
      <c r="AFC308" s="63"/>
      <c r="AFD308" s="63"/>
      <c r="AFE308" s="63"/>
      <c r="AFF308" s="63"/>
      <c r="AFG308" s="63"/>
      <c r="AFH308" s="63"/>
      <c r="AFI308" s="63"/>
      <c r="AFJ308" s="63"/>
      <c r="AFK308" s="63"/>
      <c r="AFL308" s="63"/>
      <c r="AFM308" s="63"/>
      <c r="AFN308" s="63"/>
      <c r="AFO308" s="63"/>
      <c r="AFP308" s="63"/>
      <c r="AFQ308" s="63"/>
      <c r="AFR308" s="63"/>
      <c r="AFS308" s="63"/>
      <c r="AFT308" s="63"/>
      <c r="AFU308" s="63"/>
      <c r="AFV308" s="63"/>
      <c r="AFW308" s="63"/>
      <c r="AFX308" s="63"/>
      <c r="AFY308" s="63"/>
      <c r="AFZ308" s="63"/>
      <c r="AGA308" s="63"/>
      <c r="AGB308" s="63"/>
      <c r="AGC308" s="63"/>
      <c r="AGD308" s="63"/>
      <c r="AGE308" s="63"/>
      <c r="AGF308" s="63"/>
      <c r="AGG308" s="63"/>
      <c r="AGH308" s="63"/>
      <c r="AGI308" s="63"/>
      <c r="AGJ308" s="63"/>
      <c r="AGK308" s="63"/>
      <c r="AGL308" s="63"/>
      <c r="AGM308" s="63"/>
      <c r="AGN308" s="63"/>
      <c r="AGO308" s="63"/>
      <c r="AGP308" s="63"/>
      <c r="AGQ308" s="63"/>
      <c r="AGR308" s="63"/>
      <c r="AGS308" s="63"/>
      <c r="AGT308" s="63"/>
      <c r="AGU308" s="63"/>
      <c r="AGV308" s="63"/>
      <c r="AGW308" s="63"/>
      <c r="AGX308" s="63"/>
      <c r="AGY308" s="63"/>
      <c r="AGZ308" s="63"/>
      <c r="AHA308" s="63"/>
      <c r="AHB308" s="63"/>
      <c r="AHC308" s="63"/>
      <c r="AHD308" s="63"/>
      <c r="AHE308" s="63"/>
      <c r="AHF308" s="63"/>
      <c r="AHG308" s="63"/>
      <c r="AHH308" s="63"/>
      <c r="AHI308" s="63"/>
      <c r="AHJ308" s="63"/>
      <c r="AHK308" s="63"/>
      <c r="AHL308" s="63"/>
      <c r="AHM308" s="63"/>
      <c r="AHN308" s="63"/>
      <c r="AHO308" s="63"/>
      <c r="AHP308" s="63"/>
      <c r="AHQ308" s="63"/>
      <c r="AHR308" s="63"/>
      <c r="AHS308" s="63"/>
      <c r="AHT308" s="63"/>
      <c r="AHU308" s="63"/>
      <c r="AHV308" s="63"/>
      <c r="AHW308" s="63"/>
      <c r="AHX308" s="63"/>
      <c r="AHY308" s="63"/>
      <c r="AHZ308" s="63"/>
      <c r="AIA308" s="63"/>
      <c r="AIB308" s="63"/>
      <c r="AIC308" s="63"/>
      <c r="AID308" s="63"/>
      <c r="AIE308" s="63"/>
      <c r="AIF308" s="63"/>
      <c r="AIG308" s="63"/>
      <c r="AIH308" s="63"/>
      <c r="AII308" s="63"/>
      <c r="AIJ308" s="63"/>
      <c r="AIK308" s="63"/>
      <c r="AIL308" s="63"/>
      <c r="AIM308" s="63"/>
      <c r="AIN308" s="63"/>
      <c r="AIO308" s="63"/>
      <c r="AIP308" s="63"/>
      <c r="AIQ308" s="63"/>
      <c r="AIR308" s="63"/>
      <c r="AIS308" s="63"/>
      <c r="AIT308" s="63"/>
      <c r="AIU308" s="63"/>
      <c r="AIV308" s="63"/>
      <c r="AIW308" s="63"/>
      <c r="AIX308" s="63"/>
      <c r="AIY308" s="63"/>
      <c r="AIZ308" s="63"/>
      <c r="AJA308" s="63"/>
      <c r="AJB308" s="63"/>
      <c r="AJC308" s="63"/>
      <c r="AJD308" s="63"/>
      <c r="AJE308" s="63"/>
      <c r="AJF308" s="63"/>
      <c r="AJG308" s="63"/>
      <c r="AJH308" s="63"/>
      <c r="AJI308" s="63"/>
      <c r="AJJ308" s="63"/>
      <c r="AJK308" s="63"/>
      <c r="AJL308" s="63"/>
      <c r="AJM308" s="63"/>
      <c r="AJN308" s="63"/>
      <c r="AJO308" s="63"/>
      <c r="AJP308" s="63"/>
      <c r="AJQ308" s="63"/>
      <c r="AJR308" s="63"/>
      <c r="AJS308" s="63"/>
      <c r="AJT308" s="63"/>
      <c r="AJU308" s="63"/>
      <c r="AJV308" s="63"/>
      <c r="AJW308" s="63"/>
      <c r="AJX308" s="63"/>
      <c r="AJY308" s="63"/>
      <c r="AJZ308" s="63"/>
      <c r="AKA308" s="63"/>
      <c r="AKB308" s="63"/>
      <c r="AKC308" s="63"/>
      <c r="AKD308" s="63"/>
      <c r="AKE308" s="63"/>
      <c r="AKF308" s="63"/>
      <c r="AKG308" s="63"/>
      <c r="AKH308" s="63"/>
      <c r="AKI308" s="63"/>
      <c r="AKJ308" s="63"/>
      <c r="AKK308" s="63"/>
      <c r="AKL308" s="63"/>
      <c r="AKM308" s="63"/>
      <c r="AKN308" s="63"/>
      <c r="AKO308" s="63"/>
      <c r="AKP308" s="63"/>
      <c r="AKQ308" s="63"/>
      <c r="AKR308" s="63"/>
      <c r="AKS308" s="63"/>
      <c r="AKT308" s="63"/>
      <c r="AKU308" s="63"/>
      <c r="AKV308" s="63"/>
      <c r="AKW308" s="63"/>
      <c r="AKX308" s="63"/>
      <c r="AKY308" s="63"/>
      <c r="AKZ308" s="63"/>
      <c r="ALA308" s="63"/>
      <c r="ALB308" s="63"/>
      <c r="ALC308" s="63"/>
      <c r="ALD308" s="63"/>
      <c r="ALE308" s="63"/>
      <c r="ALF308" s="63"/>
      <c r="ALG308" s="63"/>
      <c r="ALH308" s="63"/>
      <c r="ALI308" s="63"/>
      <c r="ALJ308" s="63"/>
      <c r="ALK308" s="63"/>
      <c r="ALL308" s="63"/>
      <c r="ALM308" s="63"/>
      <c r="ALN308" s="63"/>
      <c r="ALO308" s="63"/>
      <c r="ALP308" s="63"/>
      <c r="ALQ308" s="63"/>
      <c r="ALR308" s="63"/>
      <c r="ALS308" s="63"/>
      <c r="ALT308" s="63"/>
      <c r="ALU308" s="63"/>
      <c r="ALV308" s="63"/>
      <c r="ALW308" s="63"/>
      <c r="ALX308" s="63"/>
      <c r="ALY308" s="63"/>
      <c r="ALZ308" s="63"/>
      <c r="AMA308" s="63"/>
      <c r="AMB308" s="63"/>
      <c r="AMC308" s="63"/>
      <c r="AMD308" s="63"/>
      <c r="AME308" s="63"/>
      <c r="AMF308" s="63"/>
      <c r="AMG308" s="63"/>
      <c r="AMH308" s="63"/>
      <c r="AMI308" s="63"/>
    </row>
    <row r="309" spans="1:1023" s="22" customFormat="1">
      <c r="A309" s="80" t="s">
        <v>135</v>
      </c>
      <c r="B309" s="80">
        <v>1993</v>
      </c>
      <c r="C309" s="80" t="s">
        <v>218</v>
      </c>
      <c r="D309" s="80">
        <v>541</v>
      </c>
      <c r="E309" s="80" t="s">
        <v>219</v>
      </c>
      <c r="F309" s="22">
        <v>1347</v>
      </c>
      <c r="G309" s="109" t="s">
        <v>160</v>
      </c>
      <c r="H309" s="109" t="s">
        <v>161</v>
      </c>
      <c r="I309" s="104">
        <v>0</v>
      </c>
      <c r="J309" s="22">
        <v>1</v>
      </c>
      <c r="K309" s="22">
        <v>1</v>
      </c>
      <c r="L309" s="22">
        <v>189</v>
      </c>
      <c r="M309" s="22">
        <v>14000</v>
      </c>
      <c r="N309" s="22">
        <v>1000000</v>
      </c>
      <c r="O309" s="16">
        <v>10900000</v>
      </c>
      <c r="P309" s="64">
        <f t="shared" ref="P309:P347" si="105">M309/O309*100</f>
        <v>0.12844036697247707</v>
      </c>
      <c r="Q309" s="75">
        <f t="shared" ref="Q309:Q347" si="106">N309/O309*100</f>
        <v>9.1743119266055047</v>
      </c>
      <c r="R309" s="22">
        <v>0</v>
      </c>
      <c r="S309" s="22">
        <v>1</v>
      </c>
      <c r="T309" s="22">
        <v>-1</v>
      </c>
      <c r="U309" s="22">
        <v>0</v>
      </c>
      <c r="V309" s="22">
        <v>0</v>
      </c>
      <c r="W309" s="22">
        <v>0</v>
      </c>
      <c r="X309" s="67">
        <f t="shared" si="90"/>
        <v>0</v>
      </c>
      <c r="Y309" s="22">
        <v>-1</v>
      </c>
      <c r="Z309" s="22">
        <v>0</v>
      </c>
      <c r="AA309" s="22" t="s">
        <v>69</v>
      </c>
      <c r="AB309" s="22" t="s">
        <v>69</v>
      </c>
      <c r="AC309" s="22">
        <v>0</v>
      </c>
      <c r="AD309" s="22">
        <v>0</v>
      </c>
      <c r="AE309" s="22">
        <v>-1</v>
      </c>
      <c r="AF309" s="22">
        <v>0</v>
      </c>
      <c r="AG309" s="22" t="s">
        <v>33</v>
      </c>
      <c r="AH309" s="67">
        <f t="shared" si="91"/>
        <v>-0.33333333333333331</v>
      </c>
      <c r="AI309" s="67">
        <f t="shared" ref="AI309:AI328" si="107">AVERAGE(X309,AH309)</f>
        <v>-0.16666666666666666</v>
      </c>
      <c r="AJ309" s="78">
        <v>136</v>
      </c>
      <c r="AK309" s="22">
        <v>-1</v>
      </c>
      <c r="AL309" s="22">
        <v>-1</v>
      </c>
      <c r="AM309" s="22" t="s">
        <v>33</v>
      </c>
      <c r="AN309" s="22">
        <v>-1</v>
      </c>
      <c r="AO309" s="22" t="s">
        <v>33</v>
      </c>
      <c r="AP309" s="22" t="s">
        <v>33</v>
      </c>
      <c r="AQ309" s="22">
        <v>-1</v>
      </c>
      <c r="AR309" s="22" t="s">
        <v>33</v>
      </c>
      <c r="AS309" s="22" t="s">
        <v>33</v>
      </c>
      <c r="AT309" s="22" t="s">
        <v>33</v>
      </c>
      <c r="AU309" s="22" t="s">
        <v>33</v>
      </c>
      <c r="AV309" s="22" t="s">
        <v>33</v>
      </c>
      <c r="AW309" s="22" t="s">
        <v>33</v>
      </c>
      <c r="AX309" s="22">
        <v>-1</v>
      </c>
      <c r="AY309" s="22" t="s">
        <v>33</v>
      </c>
      <c r="AZ309" s="67">
        <f t="shared" si="96"/>
        <v>-1</v>
      </c>
      <c r="BA309" s="22">
        <v>0</v>
      </c>
      <c r="BB309" s="22" t="s">
        <v>33</v>
      </c>
      <c r="BC309" s="22">
        <v>15</v>
      </c>
      <c r="BD309" s="22">
        <v>0</v>
      </c>
      <c r="BE309" s="22" t="s">
        <v>33</v>
      </c>
      <c r="BF309" s="22">
        <v>15</v>
      </c>
    </row>
    <row r="310" spans="1:1023" s="22" customFormat="1">
      <c r="A310" s="80" t="s">
        <v>135</v>
      </c>
      <c r="B310" s="80">
        <v>1994</v>
      </c>
      <c r="C310" s="80" t="s">
        <v>218</v>
      </c>
      <c r="D310" s="80">
        <v>541</v>
      </c>
      <c r="E310" s="80" t="s">
        <v>219</v>
      </c>
      <c r="F310" s="22">
        <v>1347</v>
      </c>
      <c r="G310" s="48" t="s">
        <v>160</v>
      </c>
      <c r="H310" s="48" t="s">
        <v>161</v>
      </c>
      <c r="I310" s="104">
        <v>0</v>
      </c>
      <c r="J310" s="22">
        <v>1</v>
      </c>
      <c r="K310" s="22">
        <v>1</v>
      </c>
      <c r="L310" s="22">
        <v>189</v>
      </c>
      <c r="M310" s="16">
        <v>14000</v>
      </c>
      <c r="N310" s="16">
        <v>1000000</v>
      </c>
      <c r="O310" s="16">
        <v>10900000</v>
      </c>
      <c r="P310" s="64">
        <f t="shared" si="105"/>
        <v>0.12844036697247707</v>
      </c>
      <c r="Q310" s="75">
        <f t="shared" si="106"/>
        <v>9.1743119266055047</v>
      </c>
      <c r="R310" s="22">
        <v>0</v>
      </c>
      <c r="S310" s="22">
        <v>1</v>
      </c>
      <c r="T310" s="22">
        <v>-1</v>
      </c>
      <c r="U310" s="22">
        <v>0</v>
      </c>
      <c r="V310" s="22">
        <v>0</v>
      </c>
      <c r="W310" s="22">
        <v>0</v>
      </c>
      <c r="X310" s="67">
        <f t="shared" si="90"/>
        <v>0</v>
      </c>
      <c r="Y310" s="22">
        <v>0</v>
      </c>
      <c r="Z310" s="22">
        <v>0</v>
      </c>
      <c r="AA310" s="22" t="s">
        <v>69</v>
      </c>
      <c r="AB310" s="22" t="s">
        <v>69</v>
      </c>
      <c r="AC310" s="22">
        <v>0</v>
      </c>
      <c r="AD310" s="22">
        <v>0</v>
      </c>
      <c r="AE310" s="22">
        <v>-1</v>
      </c>
      <c r="AF310" s="22">
        <v>0</v>
      </c>
      <c r="AG310" s="22" t="s">
        <v>33</v>
      </c>
      <c r="AH310" s="67">
        <f t="shared" si="91"/>
        <v>-0.16666666666666666</v>
      </c>
      <c r="AI310" s="67">
        <f t="shared" si="107"/>
        <v>-8.3333333333333329E-2</v>
      </c>
      <c r="AJ310" s="78">
        <v>140</v>
      </c>
      <c r="AK310" s="22">
        <v>-1</v>
      </c>
      <c r="AL310" s="22">
        <v>-1</v>
      </c>
      <c r="AM310" s="22" t="s">
        <v>33</v>
      </c>
      <c r="AN310" s="22">
        <v>0</v>
      </c>
      <c r="AO310" s="22" t="s">
        <v>33</v>
      </c>
      <c r="AP310" s="22" t="s">
        <v>33</v>
      </c>
      <c r="AQ310" s="22">
        <v>-1</v>
      </c>
      <c r="AR310" s="22" t="s">
        <v>33</v>
      </c>
      <c r="AS310" s="22" t="s">
        <v>33</v>
      </c>
      <c r="AT310" s="22" t="s">
        <v>33</v>
      </c>
      <c r="AU310" s="22" t="s">
        <v>33</v>
      </c>
      <c r="AV310" s="22" t="s">
        <v>33</v>
      </c>
      <c r="AW310" s="22" t="s">
        <v>33</v>
      </c>
      <c r="AX310" s="22">
        <v>-1</v>
      </c>
      <c r="AY310" s="22" t="s">
        <v>33</v>
      </c>
      <c r="AZ310" s="67">
        <f t="shared" si="96"/>
        <v>-0.8</v>
      </c>
      <c r="BA310" s="22">
        <v>0</v>
      </c>
      <c r="BB310" s="22" t="s">
        <v>33</v>
      </c>
      <c r="BC310" s="22">
        <f t="shared" ref="BC310:BC328" si="108">BC309+12</f>
        <v>27</v>
      </c>
      <c r="BD310" s="22">
        <v>0</v>
      </c>
      <c r="BE310" s="22" t="s">
        <v>33</v>
      </c>
      <c r="BF310" s="22">
        <f t="shared" ref="BF310:BF328" si="109">BF309+12</f>
        <v>27</v>
      </c>
    </row>
    <row r="311" spans="1:1023" s="22" customFormat="1">
      <c r="A311" s="80" t="s">
        <v>135</v>
      </c>
      <c r="B311" s="80">
        <v>1995</v>
      </c>
      <c r="C311" s="80" t="s">
        <v>218</v>
      </c>
      <c r="D311" s="80">
        <v>541</v>
      </c>
      <c r="E311" s="80" t="s">
        <v>219</v>
      </c>
      <c r="F311" s="22">
        <v>1347</v>
      </c>
      <c r="G311" s="109" t="s">
        <v>160</v>
      </c>
      <c r="H311" s="109" t="s">
        <v>161</v>
      </c>
      <c r="I311" s="104">
        <v>0</v>
      </c>
      <c r="J311" s="22">
        <v>1</v>
      </c>
      <c r="K311" s="22">
        <v>1</v>
      </c>
      <c r="L311" s="22">
        <v>189</v>
      </c>
      <c r="M311" s="22">
        <v>14000</v>
      </c>
      <c r="N311" s="22">
        <v>1000000</v>
      </c>
      <c r="O311" s="16">
        <v>10900000</v>
      </c>
      <c r="P311" s="64">
        <f t="shared" si="105"/>
        <v>0.12844036697247707</v>
      </c>
      <c r="Q311" s="75">
        <f t="shared" si="106"/>
        <v>9.1743119266055047</v>
      </c>
      <c r="R311" s="22">
        <v>0</v>
      </c>
      <c r="S311" s="22">
        <v>1</v>
      </c>
      <c r="T311" s="22">
        <v>-1</v>
      </c>
      <c r="U311" s="22">
        <v>0</v>
      </c>
      <c r="V311" s="22">
        <v>0</v>
      </c>
      <c r="W311" s="22">
        <v>0</v>
      </c>
      <c r="X311" s="67">
        <f t="shared" si="90"/>
        <v>0</v>
      </c>
      <c r="Y311" s="22">
        <v>0</v>
      </c>
      <c r="Z311" s="22">
        <v>0</v>
      </c>
      <c r="AA311" s="22" t="s">
        <v>69</v>
      </c>
      <c r="AB311" s="22" t="s">
        <v>69</v>
      </c>
      <c r="AC311" s="22">
        <v>-1</v>
      </c>
      <c r="AD311" s="22">
        <v>-1</v>
      </c>
      <c r="AE311" s="22">
        <v>-1</v>
      </c>
      <c r="AF311" s="22" t="s">
        <v>33</v>
      </c>
      <c r="AG311" s="22" t="s">
        <v>33</v>
      </c>
      <c r="AH311" s="67">
        <f t="shared" si="91"/>
        <v>-0.6</v>
      </c>
      <c r="AI311" s="67">
        <f t="shared" si="107"/>
        <v>-0.3</v>
      </c>
      <c r="AJ311" s="78">
        <v>141</v>
      </c>
      <c r="AK311" s="22">
        <v>-1</v>
      </c>
      <c r="AL311" s="22">
        <v>-1</v>
      </c>
      <c r="AM311" s="22" t="s">
        <v>33</v>
      </c>
      <c r="AN311" s="22">
        <v>0</v>
      </c>
      <c r="AO311" s="22" t="s">
        <v>33</v>
      </c>
      <c r="AP311" s="22" t="s">
        <v>33</v>
      </c>
      <c r="AQ311" s="22">
        <v>-1</v>
      </c>
      <c r="AR311" s="22" t="s">
        <v>33</v>
      </c>
      <c r="AS311" s="22" t="s">
        <v>33</v>
      </c>
      <c r="AT311" s="22" t="s">
        <v>33</v>
      </c>
      <c r="AU311" s="22" t="s">
        <v>33</v>
      </c>
      <c r="AV311" s="22" t="s">
        <v>33</v>
      </c>
      <c r="AW311" s="22" t="s">
        <v>33</v>
      </c>
      <c r="AX311" s="22">
        <v>-1</v>
      </c>
      <c r="AY311" s="22" t="s">
        <v>33</v>
      </c>
      <c r="AZ311" s="67">
        <f t="shared" si="96"/>
        <v>-0.8</v>
      </c>
      <c r="BA311" s="22">
        <v>0</v>
      </c>
      <c r="BB311" s="22" t="s">
        <v>33</v>
      </c>
      <c r="BC311" s="22">
        <f t="shared" si="108"/>
        <v>39</v>
      </c>
      <c r="BD311" s="22">
        <v>0</v>
      </c>
      <c r="BE311" s="22" t="s">
        <v>33</v>
      </c>
      <c r="BF311" s="22">
        <f t="shared" si="109"/>
        <v>39</v>
      </c>
    </row>
    <row r="312" spans="1:1023" s="22" customFormat="1">
      <c r="A312" s="80" t="s">
        <v>135</v>
      </c>
      <c r="B312" s="80">
        <v>1996</v>
      </c>
      <c r="C312" s="80" t="s">
        <v>218</v>
      </c>
      <c r="D312" s="80">
        <v>541</v>
      </c>
      <c r="E312" s="80" t="s">
        <v>219</v>
      </c>
      <c r="F312" s="22">
        <v>1347</v>
      </c>
      <c r="G312" s="48" t="s">
        <v>160</v>
      </c>
      <c r="H312" s="48" t="s">
        <v>161</v>
      </c>
      <c r="I312" s="104">
        <v>0</v>
      </c>
      <c r="J312" s="22">
        <v>1</v>
      </c>
      <c r="K312" s="22">
        <v>1</v>
      </c>
      <c r="L312" s="22">
        <v>189</v>
      </c>
      <c r="M312" s="16">
        <v>14000</v>
      </c>
      <c r="N312" s="16">
        <v>1000000</v>
      </c>
      <c r="O312" s="16">
        <v>10900000</v>
      </c>
      <c r="P312" s="64">
        <f t="shared" si="105"/>
        <v>0.12844036697247707</v>
      </c>
      <c r="Q312" s="75">
        <f t="shared" si="106"/>
        <v>9.1743119266055047</v>
      </c>
      <c r="R312" s="22">
        <v>0</v>
      </c>
      <c r="S312" s="22">
        <v>1</v>
      </c>
      <c r="T312" s="22">
        <v>-1</v>
      </c>
      <c r="U312" s="22">
        <v>0</v>
      </c>
      <c r="V312" s="22">
        <v>0</v>
      </c>
      <c r="W312" s="22">
        <v>0</v>
      </c>
      <c r="X312" s="67">
        <f t="shared" si="90"/>
        <v>0</v>
      </c>
      <c r="Y312" s="22">
        <v>0</v>
      </c>
      <c r="Z312" s="22">
        <v>0</v>
      </c>
      <c r="AA312" s="22" t="s">
        <v>69</v>
      </c>
      <c r="AB312" s="22" t="s">
        <v>69</v>
      </c>
      <c r="AC312" s="22">
        <v>-1</v>
      </c>
      <c r="AD312" s="22">
        <v>-1</v>
      </c>
      <c r="AE312" s="22">
        <v>-1</v>
      </c>
      <c r="AF312" s="22" t="s">
        <v>33</v>
      </c>
      <c r="AG312" s="22" t="s">
        <v>33</v>
      </c>
      <c r="AH312" s="67">
        <f t="shared" si="91"/>
        <v>-0.6</v>
      </c>
      <c r="AI312" s="67">
        <f t="shared" si="107"/>
        <v>-0.3</v>
      </c>
      <c r="AJ312" s="78">
        <v>197</v>
      </c>
      <c r="AK312" s="22">
        <v>-1</v>
      </c>
      <c r="AL312" s="22">
        <v>-1</v>
      </c>
      <c r="AM312" s="22" t="s">
        <v>33</v>
      </c>
      <c r="AN312" s="22">
        <v>0</v>
      </c>
      <c r="AO312" s="22" t="s">
        <v>33</v>
      </c>
      <c r="AP312" s="22" t="s">
        <v>33</v>
      </c>
      <c r="AQ312" s="22">
        <v>-1</v>
      </c>
      <c r="AR312" s="22" t="s">
        <v>33</v>
      </c>
      <c r="AS312" s="22" t="s">
        <v>33</v>
      </c>
      <c r="AT312" s="22" t="s">
        <v>33</v>
      </c>
      <c r="AU312" s="22" t="s">
        <v>33</v>
      </c>
      <c r="AV312" s="22" t="s">
        <v>33</v>
      </c>
      <c r="AW312" s="22" t="s">
        <v>33</v>
      </c>
      <c r="AX312" s="22">
        <v>-1</v>
      </c>
      <c r="AY312" s="22" t="s">
        <v>33</v>
      </c>
      <c r="AZ312" s="67">
        <f t="shared" si="96"/>
        <v>-0.8</v>
      </c>
      <c r="BA312" s="22">
        <v>0</v>
      </c>
      <c r="BB312" s="22" t="s">
        <v>33</v>
      </c>
      <c r="BC312" s="22">
        <f t="shared" si="108"/>
        <v>51</v>
      </c>
      <c r="BD312" s="22">
        <v>0</v>
      </c>
      <c r="BE312" s="22" t="s">
        <v>33</v>
      </c>
      <c r="BF312" s="22">
        <f t="shared" si="109"/>
        <v>51</v>
      </c>
    </row>
    <row r="313" spans="1:1023" s="22" customFormat="1">
      <c r="A313" s="80" t="s">
        <v>135</v>
      </c>
      <c r="B313" s="80">
        <v>1997</v>
      </c>
      <c r="C313" s="80" t="s">
        <v>218</v>
      </c>
      <c r="D313" s="80">
        <v>541</v>
      </c>
      <c r="E313" s="80" t="s">
        <v>219</v>
      </c>
      <c r="F313" s="22">
        <v>1347</v>
      </c>
      <c r="G313" s="109" t="s">
        <v>160</v>
      </c>
      <c r="H313" s="109" t="s">
        <v>161</v>
      </c>
      <c r="I313" s="104">
        <v>0</v>
      </c>
      <c r="J313" s="22">
        <v>1</v>
      </c>
      <c r="K313" s="22">
        <v>1</v>
      </c>
      <c r="L313" s="22">
        <v>189</v>
      </c>
      <c r="M313" s="22">
        <v>14000</v>
      </c>
      <c r="N313" s="22">
        <v>1000000</v>
      </c>
      <c r="O313" s="16">
        <v>10900000</v>
      </c>
      <c r="P313" s="64">
        <f t="shared" si="105"/>
        <v>0.12844036697247707</v>
      </c>
      <c r="Q313" s="75">
        <f t="shared" si="106"/>
        <v>9.1743119266055047</v>
      </c>
      <c r="R313" s="22">
        <v>0</v>
      </c>
      <c r="S313" s="22">
        <v>1</v>
      </c>
      <c r="T313" s="22">
        <v>-1</v>
      </c>
      <c r="U313" s="22">
        <v>0</v>
      </c>
      <c r="V313" s="22">
        <v>0</v>
      </c>
      <c r="W313" s="22">
        <v>0</v>
      </c>
      <c r="X313" s="67">
        <f t="shared" si="90"/>
        <v>0</v>
      </c>
      <c r="Y313" s="22">
        <v>0</v>
      </c>
      <c r="Z313" s="22">
        <v>0</v>
      </c>
      <c r="AA313" s="22" t="s">
        <v>69</v>
      </c>
      <c r="AB313" s="22" t="s">
        <v>69</v>
      </c>
      <c r="AC313" s="22">
        <v>-1</v>
      </c>
      <c r="AD313" s="22">
        <v>-1</v>
      </c>
      <c r="AE313" s="22">
        <v>-1</v>
      </c>
      <c r="AF313" s="22" t="s">
        <v>33</v>
      </c>
      <c r="AG313" s="22" t="s">
        <v>33</v>
      </c>
      <c r="AH313" s="67">
        <f t="shared" si="91"/>
        <v>-0.6</v>
      </c>
      <c r="AI313" s="67">
        <f t="shared" si="107"/>
        <v>-0.3</v>
      </c>
      <c r="AJ313" s="78">
        <v>225</v>
      </c>
      <c r="AK313" s="22">
        <v>-1</v>
      </c>
      <c r="AL313" s="22">
        <v>-1</v>
      </c>
      <c r="AM313" s="22" t="s">
        <v>33</v>
      </c>
      <c r="AN313" s="22">
        <v>0</v>
      </c>
      <c r="AO313" s="22" t="s">
        <v>33</v>
      </c>
      <c r="AP313" s="22" t="s">
        <v>33</v>
      </c>
      <c r="AQ313" s="22">
        <v>-1</v>
      </c>
      <c r="AR313" s="22" t="s">
        <v>33</v>
      </c>
      <c r="AS313" s="22" t="s">
        <v>33</v>
      </c>
      <c r="AT313" s="22" t="s">
        <v>33</v>
      </c>
      <c r="AU313" s="22" t="s">
        <v>33</v>
      </c>
      <c r="AV313" s="22" t="s">
        <v>33</v>
      </c>
      <c r="AW313" s="22" t="s">
        <v>33</v>
      </c>
      <c r="AX313" s="22">
        <v>-1</v>
      </c>
      <c r="AY313" s="22" t="s">
        <v>33</v>
      </c>
      <c r="AZ313" s="67">
        <f t="shared" si="96"/>
        <v>-0.8</v>
      </c>
      <c r="BA313" s="22">
        <v>0</v>
      </c>
      <c r="BB313" s="22" t="s">
        <v>33</v>
      </c>
      <c r="BC313" s="22">
        <f t="shared" si="108"/>
        <v>63</v>
      </c>
      <c r="BD313" s="22">
        <v>0</v>
      </c>
      <c r="BE313" s="22" t="s">
        <v>33</v>
      </c>
      <c r="BF313" s="22">
        <f t="shared" si="109"/>
        <v>63</v>
      </c>
    </row>
    <row r="314" spans="1:1023" s="22" customFormat="1">
      <c r="A314" s="80" t="s">
        <v>135</v>
      </c>
      <c r="B314" s="80">
        <v>1998</v>
      </c>
      <c r="C314" s="80" t="s">
        <v>218</v>
      </c>
      <c r="D314" s="80">
        <v>541</v>
      </c>
      <c r="E314" s="80" t="s">
        <v>219</v>
      </c>
      <c r="F314" s="22">
        <v>1347</v>
      </c>
      <c r="G314" s="48" t="s">
        <v>160</v>
      </c>
      <c r="H314" s="48" t="s">
        <v>161</v>
      </c>
      <c r="I314" s="104">
        <v>0</v>
      </c>
      <c r="J314" s="22">
        <v>1</v>
      </c>
      <c r="K314" s="22">
        <v>1</v>
      </c>
      <c r="L314" s="22">
        <v>189</v>
      </c>
      <c r="M314" s="16">
        <v>14000</v>
      </c>
      <c r="N314" s="16">
        <v>1000000</v>
      </c>
      <c r="O314" s="16">
        <v>10900000</v>
      </c>
      <c r="P314" s="64">
        <f t="shared" si="105"/>
        <v>0.12844036697247707</v>
      </c>
      <c r="Q314" s="75">
        <f t="shared" si="106"/>
        <v>9.1743119266055047</v>
      </c>
      <c r="R314" s="22">
        <v>0</v>
      </c>
      <c r="S314" s="22">
        <v>1</v>
      </c>
      <c r="T314" s="22">
        <v>-1</v>
      </c>
      <c r="U314" s="22">
        <v>0</v>
      </c>
      <c r="V314" s="22">
        <v>0</v>
      </c>
      <c r="W314" s="22">
        <v>0</v>
      </c>
      <c r="X314" s="67">
        <f t="shared" si="90"/>
        <v>0</v>
      </c>
      <c r="Y314" s="22">
        <v>0</v>
      </c>
      <c r="Z314" s="22">
        <v>0</v>
      </c>
      <c r="AA314" s="22" t="s">
        <v>69</v>
      </c>
      <c r="AB314" s="22" t="s">
        <v>69</v>
      </c>
      <c r="AC314" s="22">
        <v>-1</v>
      </c>
      <c r="AD314" s="22">
        <v>-1</v>
      </c>
      <c r="AE314" s="22">
        <v>-1</v>
      </c>
      <c r="AF314" s="22" t="s">
        <v>33</v>
      </c>
      <c r="AG314" s="22" t="s">
        <v>33</v>
      </c>
      <c r="AH314" s="67">
        <f t="shared" si="91"/>
        <v>-0.6</v>
      </c>
      <c r="AI314" s="67">
        <f t="shared" si="107"/>
        <v>-0.3</v>
      </c>
      <c r="AJ314" s="78">
        <v>249</v>
      </c>
      <c r="AK314" s="22">
        <v>-1</v>
      </c>
      <c r="AL314" s="22">
        <v>-1</v>
      </c>
      <c r="AM314" s="22" t="s">
        <v>33</v>
      </c>
      <c r="AN314" s="22">
        <v>0</v>
      </c>
      <c r="AO314" s="22" t="s">
        <v>33</v>
      </c>
      <c r="AP314" s="22" t="s">
        <v>33</v>
      </c>
      <c r="AQ314" s="22">
        <v>-1</v>
      </c>
      <c r="AR314" s="22" t="s">
        <v>33</v>
      </c>
      <c r="AS314" s="22" t="s">
        <v>33</v>
      </c>
      <c r="AT314" s="22" t="s">
        <v>33</v>
      </c>
      <c r="AU314" s="22" t="s">
        <v>33</v>
      </c>
      <c r="AV314" s="22" t="s">
        <v>33</v>
      </c>
      <c r="AW314" s="22" t="s">
        <v>33</v>
      </c>
      <c r="AX314" s="22">
        <v>-1</v>
      </c>
      <c r="AY314" s="22" t="s">
        <v>33</v>
      </c>
      <c r="AZ314" s="67">
        <f t="shared" si="96"/>
        <v>-0.8</v>
      </c>
      <c r="BA314" s="22">
        <v>0</v>
      </c>
      <c r="BB314" s="22" t="s">
        <v>33</v>
      </c>
      <c r="BC314" s="22">
        <f t="shared" si="108"/>
        <v>75</v>
      </c>
      <c r="BD314" s="22">
        <v>0</v>
      </c>
      <c r="BE314" s="22" t="s">
        <v>33</v>
      </c>
      <c r="BF314" s="22">
        <f t="shared" si="109"/>
        <v>75</v>
      </c>
    </row>
    <row r="315" spans="1:1023" s="22" customFormat="1">
      <c r="A315" s="80" t="s">
        <v>135</v>
      </c>
      <c r="B315" s="80">
        <v>1999</v>
      </c>
      <c r="C315" s="80" t="s">
        <v>218</v>
      </c>
      <c r="D315" s="80">
        <v>541</v>
      </c>
      <c r="E315" s="80" t="s">
        <v>219</v>
      </c>
      <c r="F315" s="22">
        <v>1347</v>
      </c>
      <c r="G315" s="109" t="s">
        <v>160</v>
      </c>
      <c r="H315" s="109" t="s">
        <v>161</v>
      </c>
      <c r="I315" s="104">
        <v>0</v>
      </c>
      <c r="J315" s="22">
        <v>1</v>
      </c>
      <c r="K315" s="22">
        <v>1</v>
      </c>
      <c r="L315" s="22">
        <v>189</v>
      </c>
      <c r="M315" s="22">
        <v>14000</v>
      </c>
      <c r="N315" s="22">
        <v>1000000</v>
      </c>
      <c r="O315" s="16">
        <v>10900000</v>
      </c>
      <c r="P315" s="64">
        <f t="shared" si="105"/>
        <v>0.12844036697247707</v>
      </c>
      <c r="Q315" s="75">
        <f t="shared" si="106"/>
        <v>9.1743119266055047</v>
      </c>
      <c r="R315" s="22">
        <v>0</v>
      </c>
      <c r="S315" s="22">
        <v>1</v>
      </c>
      <c r="T315" s="22">
        <v>-1</v>
      </c>
      <c r="U315" s="22">
        <v>0</v>
      </c>
      <c r="V315" s="22">
        <v>0</v>
      </c>
      <c r="W315" s="22">
        <v>0</v>
      </c>
      <c r="X315" s="67">
        <f t="shared" si="90"/>
        <v>0</v>
      </c>
      <c r="Y315" s="22">
        <v>0</v>
      </c>
      <c r="Z315" s="22">
        <v>0</v>
      </c>
      <c r="AA315" s="22" t="s">
        <v>69</v>
      </c>
      <c r="AB315" s="22" t="s">
        <v>69</v>
      </c>
      <c r="AC315" s="22">
        <v>-1</v>
      </c>
      <c r="AD315" s="22">
        <v>-1</v>
      </c>
      <c r="AE315" s="22">
        <v>-1</v>
      </c>
      <c r="AF315" s="22" t="s">
        <v>33</v>
      </c>
      <c r="AG315" s="22" t="s">
        <v>33</v>
      </c>
      <c r="AH315" s="67">
        <f t="shared" si="91"/>
        <v>-0.6</v>
      </c>
      <c r="AI315" s="67">
        <f t="shared" si="107"/>
        <v>-0.3</v>
      </c>
      <c r="AJ315" s="78">
        <v>255</v>
      </c>
      <c r="AK315" s="22">
        <v>-1</v>
      </c>
      <c r="AL315" s="22">
        <v>-1</v>
      </c>
      <c r="AM315" s="22" t="s">
        <v>33</v>
      </c>
      <c r="AN315" s="22">
        <v>0</v>
      </c>
      <c r="AO315" s="22" t="s">
        <v>33</v>
      </c>
      <c r="AP315" s="22" t="s">
        <v>33</v>
      </c>
      <c r="AQ315" s="22">
        <v>-1</v>
      </c>
      <c r="AR315" s="22" t="s">
        <v>33</v>
      </c>
      <c r="AS315" s="22" t="s">
        <v>33</v>
      </c>
      <c r="AT315" s="22" t="s">
        <v>33</v>
      </c>
      <c r="AU315" s="22" t="s">
        <v>33</v>
      </c>
      <c r="AV315" s="22" t="s">
        <v>33</v>
      </c>
      <c r="AW315" s="22" t="s">
        <v>33</v>
      </c>
      <c r="AX315" s="22">
        <v>-1</v>
      </c>
      <c r="AY315" s="22" t="s">
        <v>33</v>
      </c>
      <c r="AZ315" s="67">
        <f t="shared" si="96"/>
        <v>-0.8</v>
      </c>
      <c r="BA315" s="22">
        <v>0</v>
      </c>
      <c r="BB315" s="22" t="s">
        <v>33</v>
      </c>
      <c r="BC315" s="22">
        <f t="shared" si="108"/>
        <v>87</v>
      </c>
      <c r="BD315" s="22">
        <v>0</v>
      </c>
      <c r="BE315" s="22" t="s">
        <v>33</v>
      </c>
      <c r="BF315" s="22">
        <f t="shared" si="109"/>
        <v>87</v>
      </c>
    </row>
    <row r="316" spans="1:1023" s="22" customFormat="1">
      <c r="A316" s="80" t="s">
        <v>135</v>
      </c>
      <c r="B316" s="80">
        <v>2000</v>
      </c>
      <c r="C316" s="80" t="s">
        <v>218</v>
      </c>
      <c r="D316" s="80">
        <v>541</v>
      </c>
      <c r="E316" s="80" t="s">
        <v>219</v>
      </c>
      <c r="F316" s="22">
        <v>1347</v>
      </c>
      <c r="G316" s="48" t="s">
        <v>160</v>
      </c>
      <c r="H316" s="48" t="s">
        <v>161</v>
      </c>
      <c r="I316" s="104">
        <v>0</v>
      </c>
      <c r="J316" s="22">
        <v>1</v>
      </c>
      <c r="K316" s="22">
        <v>1</v>
      </c>
      <c r="L316" s="22">
        <v>189</v>
      </c>
      <c r="M316" s="16">
        <v>14000</v>
      </c>
      <c r="N316" s="16">
        <v>1000000</v>
      </c>
      <c r="O316" s="16">
        <v>10900000</v>
      </c>
      <c r="P316" s="64">
        <f t="shared" si="105"/>
        <v>0.12844036697247707</v>
      </c>
      <c r="Q316" s="75">
        <f t="shared" si="106"/>
        <v>9.1743119266055047</v>
      </c>
      <c r="R316" s="22">
        <v>0</v>
      </c>
      <c r="S316" s="22">
        <v>1</v>
      </c>
      <c r="T316" s="22">
        <v>-1</v>
      </c>
      <c r="U316" s="22">
        <v>0</v>
      </c>
      <c r="V316" s="22">
        <v>0</v>
      </c>
      <c r="W316" s="22">
        <v>0</v>
      </c>
      <c r="X316" s="67">
        <f t="shared" si="90"/>
        <v>0</v>
      </c>
      <c r="Y316" s="22">
        <v>0</v>
      </c>
      <c r="Z316" s="22">
        <v>0</v>
      </c>
      <c r="AA316" s="22" t="s">
        <v>69</v>
      </c>
      <c r="AB316" s="22" t="s">
        <v>69</v>
      </c>
      <c r="AC316" s="22">
        <v>-1</v>
      </c>
      <c r="AD316" s="22">
        <v>-1</v>
      </c>
      <c r="AE316" s="22">
        <v>-1</v>
      </c>
      <c r="AF316" s="22" t="s">
        <v>33</v>
      </c>
      <c r="AG316" s="22" t="s">
        <v>33</v>
      </c>
      <c r="AH316" s="67">
        <f t="shared" si="91"/>
        <v>-0.6</v>
      </c>
      <c r="AI316" s="67">
        <f t="shared" si="107"/>
        <v>-0.3</v>
      </c>
      <c r="AJ316" s="78">
        <v>236</v>
      </c>
      <c r="AK316" s="22">
        <v>-1</v>
      </c>
      <c r="AL316" s="22">
        <v>-1</v>
      </c>
      <c r="AM316" s="22" t="s">
        <v>33</v>
      </c>
      <c r="AN316" s="22">
        <v>0</v>
      </c>
      <c r="AO316" s="22" t="s">
        <v>33</v>
      </c>
      <c r="AP316" s="22" t="s">
        <v>33</v>
      </c>
      <c r="AQ316" s="22">
        <v>-1</v>
      </c>
      <c r="AR316" s="22" t="s">
        <v>33</v>
      </c>
      <c r="AS316" s="22" t="s">
        <v>33</v>
      </c>
      <c r="AT316" s="22" t="s">
        <v>33</v>
      </c>
      <c r="AU316" s="22" t="s">
        <v>33</v>
      </c>
      <c r="AV316" s="22">
        <v>-1</v>
      </c>
      <c r="AW316" s="22" t="s">
        <v>33</v>
      </c>
      <c r="AX316" s="22">
        <v>-1</v>
      </c>
      <c r="AY316" s="22" t="s">
        <v>33</v>
      </c>
      <c r="AZ316" s="67">
        <f t="shared" si="96"/>
        <v>-0.83333333333333337</v>
      </c>
      <c r="BA316" s="22">
        <v>0</v>
      </c>
      <c r="BB316" s="22" t="s">
        <v>33</v>
      </c>
      <c r="BC316" s="22">
        <f t="shared" si="108"/>
        <v>99</v>
      </c>
      <c r="BD316" s="22">
        <v>0</v>
      </c>
      <c r="BE316" s="22" t="s">
        <v>33</v>
      </c>
      <c r="BF316" s="22">
        <f t="shared" si="109"/>
        <v>99</v>
      </c>
    </row>
    <row r="317" spans="1:1023" s="22" customFormat="1">
      <c r="A317" s="80" t="s">
        <v>135</v>
      </c>
      <c r="B317" s="80">
        <v>2001</v>
      </c>
      <c r="C317" s="80" t="s">
        <v>218</v>
      </c>
      <c r="D317" s="80">
        <v>541</v>
      </c>
      <c r="E317" s="80" t="s">
        <v>219</v>
      </c>
      <c r="F317" s="22">
        <v>1347</v>
      </c>
      <c r="G317" s="109" t="s">
        <v>160</v>
      </c>
      <c r="H317" s="109" t="s">
        <v>161</v>
      </c>
      <c r="I317" s="104">
        <v>0</v>
      </c>
      <c r="J317" s="22">
        <v>1</v>
      </c>
      <c r="K317" s="22">
        <v>1</v>
      </c>
      <c r="L317" s="22">
        <v>189</v>
      </c>
      <c r="M317" s="22">
        <v>14000</v>
      </c>
      <c r="N317" s="22">
        <v>1000000</v>
      </c>
      <c r="O317" s="16">
        <v>10900000</v>
      </c>
      <c r="P317" s="64">
        <f t="shared" si="105"/>
        <v>0.12844036697247707</v>
      </c>
      <c r="Q317" s="75">
        <f t="shared" si="106"/>
        <v>9.1743119266055047</v>
      </c>
      <c r="R317" s="22">
        <v>0</v>
      </c>
      <c r="S317" s="22">
        <v>1</v>
      </c>
      <c r="T317" s="22">
        <v>-1</v>
      </c>
      <c r="U317" s="22">
        <v>0</v>
      </c>
      <c r="V317" s="22">
        <v>0</v>
      </c>
      <c r="W317" s="22">
        <v>0</v>
      </c>
      <c r="X317" s="67">
        <f t="shared" si="90"/>
        <v>0</v>
      </c>
      <c r="Y317" s="22">
        <v>0</v>
      </c>
      <c r="Z317" s="22">
        <v>0</v>
      </c>
      <c r="AA317" s="22" t="s">
        <v>69</v>
      </c>
      <c r="AB317" s="22" t="s">
        <v>69</v>
      </c>
      <c r="AC317" s="22">
        <v>-1</v>
      </c>
      <c r="AD317" s="22">
        <v>-1</v>
      </c>
      <c r="AE317" s="22">
        <v>-1</v>
      </c>
      <c r="AF317" s="22" t="s">
        <v>33</v>
      </c>
      <c r="AG317" s="22" t="s">
        <v>33</v>
      </c>
      <c r="AH317" s="67">
        <f t="shared" si="91"/>
        <v>-0.6</v>
      </c>
      <c r="AI317" s="67">
        <f t="shared" si="107"/>
        <v>-0.3</v>
      </c>
      <c r="AJ317" s="78">
        <v>217</v>
      </c>
      <c r="AK317" s="22">
        <v>-1</v>
      </c>
      <c r="AL317" s="22">
        <v>-1</v>
      </c>
      <c r="AM317" s="22" t="s">
        <v>33</v>
      </c>
      <c r="AN317" s="22">
        <v>0</v>
      </c>
      <c r="AO317" s="22" t="s">
        <v>33</v>
      </c>
      <c r="AP317" s="22" t="s">
        <v>33</v>
      </c>
      <c r="AQ317" s="22">
        <v>0</v>
      </c>
      <c r="AR317" s="22" t="s">
        <v>33</v>
      </c>
      <c r="AS317" s="22" t="s">
        <v>33</v>
      </c>
      <c r="AT317" s="22" t="s">
        <v>33</v>
      </c>
      <c r="AU317" s="22" t="s">
        <v>33</v>
      </c>
      <c r="AV317" s="22">
        <v>-1</v>
      </c>
      <c r="AW317" s="22" t="s">
        <v>33</v>
      </c>
      <c r="AX317" s="22">
        <v>-1</v>
      </c>
      <c r="AY317" s="22" t="s">
        <v>33</v>
      </c>
      <c r="AZ317" s="67">
        <f t="shared" si="96"/>
        <v>-0.66666666666666663</v>
      </c>
      <c r="BA317" s="22">
        <v>0</v>
      </c>
      <c r="BB317" s="22" t="s">
        <v>33</v>
      </c>
      <c r="BC317" s="22">
        <f t="shared" si="108"/>
        <v>111</v>
      </c>
      <c r="BD317" s="22">
        <v>0</v>
      </c>
      <c r="BE317" s="22" t="s">
        <v>33</v>
      </c>
      <c r="BF317" s="22">
        <f t="shared" si="109"/>
        <v>111</v>
      </c>
    </row>
    <row r="318" spans="1:1023" s="22" customFormat="1">
      <c r="A318" s="80" t="s">
        <v>135</v>
      </c>
      <c r="B318" s="80">
        <v>2002</v>
      </c>
      <c r="C318" s="80" t="s">
        <v>218</v>
      </c>
      <c r="D318" s="80">
        <v>541</v>
      </c>
      <c r="E318" s="80" t="s">
        <v>219</v>
      </c>
      <c r="F318" s="22">
        <v>1347</v>
      </c>
      <c r="G318" s="48" t="s">
        <v>160</v>
      </c>
      <c r="H318" s="48" t="s">
        <v>161</v>
      </c>
      <c r="I318" s="104">
        <v>0</v>
      </c>
      <c r="J318" s="22">
        <v>1</v>
      </c>
      <c r="K318" s="22">
        <v>1</v>
      </c>
      <c r="L318" s="22">
        <v>189</v>
      </c>
      <c r="M318" s="16">
        <v>14000</v>
      </c>
      <c r="N318" s="16">
        <v>1000000</v>
      </c>
      <c r="O318" s="16">
        <v>10900000</v>
      </c>
      <c r="P318" s="64">
        <f t="shared" si="105"/>
        <v>0.12844036697247707</v>
      </c>
      <c r="Q318" s="75">
        <f t="shared" si="106"/>
        <v>9.1743119266055047</v>
      </c>
      <c r="R318" s="22">
        <v>0</v>
      </c>
      <c r="S318" s="22">
        <v>1</v>
      </c>
      <c r="T318" s="22">
        <v>-1</v>
      </c>
      <c r="U318" s="22">
        <v>0</v>
      </c>
      <c r="V318" s="22">
        <v>0</v>
      </c>
      <c r="W318" s="22">
        <v>0</v>
      </c>
      <c r="X318" s="67">
        <f t="shared" si="90"/>
        <v>0</v>
      </c>
      <c r="Y318" s="22">
        <v>0</v>
      </c>
      <c r="Z318" s="22">
        <v>0</v>
      </c>
      <c r="AA318" s="22" t="s">
        <v>69</v>
      </c>
      <c r="AB318" s="22" t="s">
        <v>69</v>
      </c>
      <c r="AC318" s="22">
        <v>-1</v>
      </c>
      <c r="AD318" s="22">
        <v>-1</v>
      </c>
      <c r="AE318" s="22">
        <v>-1</v>
      </c>
      <c r="AF318" s="22" t="s">
        <v>33</v>
      </c>
      <c r="AG318" s="22" t="s">
        <v>33</v>
      </c>
      <c r="AH318" s="67">
        <f t="shared" si="91"/>
        <v>-0.6</v>
      </c>
      <c r="AI318" s="67">
        <f t="shared" si="107"/>
        <v>-0.3</v>
      </c>
      <c r="AJ318" s="78">
        <v>217</v>
      </c>
      <c r="AK318" s="22">
        <v>-1</v>
      </c>
      <c r="AL318" s="22">
        <v>-1</v>
      </c>
      <c r="AM318" s="22" t="s">
        <v>33</v>
      </c>
      <c r="AN318" s="22">
        <v>0</v>
      </c>
      <c r="AO318" s="22" t="s">
        <v>33</v>
      </c>
      <c r="AP318" s="22" t="s">
        <v>33</v>
      </c>
      <c r="AQ318" s="22">
        <v>0</v>
      </c>
      <c r="AR318" s="22" t="s">
        <v>33</v>
      </c>
      <c r="AS318" s="22" t="s">
        <v>33</v>
      </c>
      <c r="AT318" s="22" t="s">
        <v>33</v>
      </c>
      <c r="AU318" s="22" t="s">
        <v>33</v>
      </c>
      <c r="AV318" s="22">
        <v>-1</v>
      </c>
      <c r="AW318" s="22" t="s">
        <v>33</v>
      </c>
      <c r="AX318" s="22">
        <v>-1</v>
      </c>
      <c r="AY318" s="22" t="s">
        <v>33</v>
      </c>
      <c r="AZ318" s="67">
        <f t="shared" si="96"/>
        <v>-0.66666666666666663</v>
      </c>
      <c r="BA318" s="22">
        <v>0</v>
      </c>
      <c r="BB318" s="22" t="s">
        <v>33</v>
      </c>
      <c r="BC318" s="22">
        <f t="shared" si="108"/>
        <v>123</v>
      </c>
      <c r="BD318" s="22">
        <v>0</v>
      </c>
      <c r="BE318" s="22" t="s">
        <v>33</v>
      </c>
      <c r="BF318" s="22">
        <f t="shared" si="109"/>
        <v>123</v>
      </c>
    </row>
    <row r="319" spans="1:1023" s="22" customFormat="1">
      <c r="A319" s="80" t="s">
        <v>135</v>
      </c>
      <c r="B319" s="80">
        <v>2003</v>
      </c>
      <c r="C319" s="80" t="s">
        <v>218</v>
      </c>
      <c r="D319" s="80">
        <v>541</v>
      </c>
      <c r="E319" s="80" t="s">
        <v>219</v>
      </c>
      <c r="F319" s="22">
        <v>1347</v>
      </c>
      <c r="G319" s="109" t="s">
        <v>160</v>
      </c>
      <c r="H319" s="109" t="s">
        <v>161</v>
      </c>
      <c r="I319" s="104">
        <v>0</v>
      </c>
      <c r="J319" s="22">
        <v>1</v>
      </c>
      <c r="K319" s="22">
        <v>1</v>
      </c>
      <c r="L319" s="22">
        <v>189</v>
      </c>
      <c r="M319" s="22">
        <v>14000</v>
      </c>
      <c r="N319" s="22">
        <v>1000000</v>
      </c>
      <c r="O319" s="16">
        <v>10900000</v>
      </c>
      <c r="P319" s="64">
        <f t="shared" si="105"/>
        <v>0.12844036697247707</v>
      </c>
      <c r="Q319" s="75">
        <f t="shared" si="106"/>
        <v>9.1743119266055047</v>
      </c>
      <c r="R319" s="22">
        <v>0</v>
      </c>
      <c r="S319" s="22">
        <v>1</v>
      </c>
      <c r="T319" s="22">
        <v>-1</v>
      </c>
      <c r="U319" s="22">
        <v>0</v>
      </c>
      <c r="V319" s="22">
        <v>0</v>
      </c>
      <c r="W319" s="22">
        <v>0</v>
      </c>
      <c r="X319" s="67">
        <f t="shared" si="90"/>
        <v>0</v>
      </c>
      <c r="Y319" s="22">
        <v>0</v>
      </c>
      <c r="Z319" s="22">
        <v>0</v>
      </c>
      <c r="AA319" s="22" t="s">
        <v>69</v>
      </c>
      <c r="AB319" s="22" t="s">
        <v>69</v>
      </c>
      <c r="AC319" s="22">
        <v>-1</v>
      </c>
      <c r="AD319" s="22">
        <v>-1</v>
      </c>
      <c r="AE319" s="22">
        <v>-1</v>
      </c>
      <c r="AF319" s="22" t="s">
        <v>33</v>
      </c>
      <c r="AG319" s="22" t="s">
        <v>33</v>
      </c>
      <c r="AH319" s="67">
        <f t="shared" si="91"/>
        <v>-0.6</v>
      </c>
      <c r="AI319" s="67">
        <f t="shared" si="107"/>
        <v>-0.3</v>
      </c>
      <c r="AJ319" s="78">
        <v>235</v>
      </c>
      <c r="AK319" s="22">
        <v>-1</v>
      </c>
      <c r="AL319" s="22">
        <v>-1</v>
      </c>
      <c r="AM319" s="22" t="s">
        <v>33</v>
      </c>
      <c r="AN319" s="22">
        <v>0</v>
      </c>
      <c r="AO319" s="22" t="s">
        <v>33</v>
      </c>
      <c r="AP319" s="22" t="s">
        <v>33</v>
      </c>
      <c r="AQ319" s="22">
        <v>0</v>
      </c>
      <c r="AR319" s="22" t="s">
        <v>33</v>
      </c>
      <c r="AS319" s="22" t="s">
        <v>33</v>
      </c>
      <c r="AT319" s="22" t="s">
        <v>33</v>
      </c>
      <c r="AU319" s="22" t="s">
        <v>33</v>
      </c>
      <c r="AV319" s="22">
        <v>-1</v>
      </c>
      <c r="AW319" s="22" t="s">
        <v>33</v>
      </c>
      <c r="AX319" s="22">
        <v>-1</v>
      </c>
      <c r="AY319" s="22" t="s">
        <v>33</v>
      </c>
      <c r="AZ319" s="67">
        <f t="shared" si="96"/>
        <v>-0.66666666666666663</v>
      </c>
      <c r="BA319" s="22">
        <v>0</v>
      </c>
      <c r="BB319" s="22" t="s">
        <v>33</v>
      </c>
      <c r="BC319" s="22">
        <f t="shared" si="108"/>
        <v>135</v>
      </c>
      <c r="BD319" s="22">
        <v>0</v>
      </c>
      <c r="BE319" s="22" t="s">
        <v>33</v>
      </c>
      <c r="BF319" s="22">
        <f t="shared" si="109"/>
        <v>135</v>
      </c>
    </row>
    <row r="320" spans="1:1023" s="22" customFormat="1">
      <c r="A320" s="80" t="s">
        <v>135</v>
      </c>
      <c r="B320" s="80">
        <v>2004</v>
      </c>
      <c r="C320" s="80" t="s">
        <v>218</v>
      </c>
      <c r="D320" s="80">
        <v>541</v>
      </c>
      <c r="E320" s="80" t="s">
        <v>219</v>
      </c>
      <c r="F320" s="22">
        <v>1347</v>
      </c>
      <c r="G320" s="48" t="s">
        <v>160</v>
      </c>
      <c r="H320" s="48" t="s">
        <v>161</v>
      </c>
      <c r="I320" s="104">
        <v>0</v>
      </c>
      <c r="J320" s="22">
        <v>1</v>
      </c>
      <c r="K320" s="22">
        <v>1</v>
      </c>
      <c r="L320" s="22">
        <v>189</v>
      </c>
      <c r="M320" s="16">
        <v>14000</v>
      </c>
      <c r="N320" s="16">
        <v>1000000</v>
      </c>
      <c r="O320" s="16">
        <v>10900000</v>
      </c>
      <c r="P320" s="64">
        <f t="shared" si="105"/>
        <v>0.12844036697247707</v>
      </c>
      <c r="Q320" s="75">
        <f t="shared" si="106"/>
        <v>9.1743119266055047</v>
      </c>
      <c r="R320" s="22">
        <v>0</v>
      </c>
      <c r="S320" s="22">
        <v>1</v>
      </c>
      <c r="T320" s="22">
        <v>-1</v>
      </c>
      <c r="U320" s="22">
        <v>0</v>
      </c>
      <c r="V320" s="22">
        <v>0</v>
      </c>
      <c r="W320" s="22">
        <v>0</v>
      </c>
      <c r="X320" s="67">
        <f t="shared" si="90"/>
        <v>0</v>
      </c>
      <c r="Y320" s="22">
        <v>0</v>
      </c>
      <c r="Z320" s="22">
        <v>0</v>
      </c>
      <c r="AA320" s="22" t="s">
        <v>69</v>
      </c>
      <c r="AB320" s="22" t="s">
        <v>69</v>
      </c>
      <c r="AC320" s="22">
        <v>-1</v>
      </c>
      <c r="AD320" s="22">
        <v>-1</v>
      </c>
      <c r="AE320" s="22">
        <v>-1</v>
      </c>
      <c r="AF320" s="22" t="s">
        <v>33</v>
      </c>
      <c r="AG320" s="22" t="s">
        <v>33</v>
      </c>
      <c r="AH320" s="67">
        <f t="shared" si="91"/>
        <v>-0.6</v>
      </c>
      <c r="AI320" s="67">
        <f t="shared" si="107"/>
        <v>-0.3</v>
      </c>
      <c r="AJ320" s="78">
        <v>279</v>
      </c>
      <c r="AK320" s="22">
        <v>-1</v>
      </c>
      <c r="AL320" s="22">
        <v>-1</v>
      </c>
      <c r="AM320" s="22" t="s">
        <v>33</v>
      </c>
      <c r="AN320" s="22">
        <v>0</v>
      </c>
      <c r="AO320" s="22" t="s">
        <v>33</v>
      </c>
      <c r="AP320" s="22" t="s">
        <v>33</v>
      </c>
      <c r="AQ320" s="22">
        <v>0</v>
      </c>
      <c r="AR320" s="22" t="s">
        <v>33</v>
      </c>
      <c r="AS320" s="22" t="s">
        <v>33</v>
      </c>
      <c r="AT320" s="22" t="s">
        <v>33</v>
      </c>
      <c r="AU320" s="22" t="s">
        <v>33</v>
      </c>
      <c r="AV320" s="22">
        <v>-1</v>
      </c>
      <c r="AW320" s="22" t="s">
        <v>33</v>
      </c>
      <c r="AX320" s="22">
        <v>-1</v>
      </c>
      <c r="AY320" s="22" t="s">
        <v>33</v>
      </c>
      <c r="AZ320" s="67">
        <f t="shared" si="96"/>
        <v>-0.66666666666666663</v>
      </c>
      <c r="BA320" s="22">
        <v>0</v>
      </c>
      <c r="BB320" s="22" t="s">
        <v>33</v>
      </c>
      <c r="BC320" s="22">
        <f t="shared" si="108"/>
        <v>147</v>
      </c>
      <c r="BD320" s="22">
        <v>0</v>
      </c>
      <c r="BE320" s="22" t="s">
        <v>33</v>
      </c>
      <c r="BF320" s="22">
        <f t="shared" si="109"/>
        <v>147</v>
      </c>
    </row>
    <row r="321" spans="1:58" s="22" customFormat="1">
      <c r="A321" s="80" t="s">
        <v>135</v>
      </c>
      <c r="B321" s="80">
        <v>2005</v>
      </c>
      <c r="C321" s="80" t="s">
        <v>218</v>
      </c>
      <c r="D321" s="80">
        <v>541</v>
      </c>
      <c r="E321" s="80" t="s">
        <v>219</v>
      </c>
      <c r="F321" s="22">
        <v>1347</v>
      </c>
      <c r="G321" s="109" t="s">
        <v>160</v>
      </c>
      <c r="H321" s="109" t="s">
        <v>161</v>
      </c>
      <c r="I321" s="104">
        <v>0</v>
      </c>
      <c r="J321" s="22">
        <v>1</v>
      </c>
      <c r="K321" s="22">
        <v>1</v>
      </c>
      <c r="L321" s="22">
        <v>189</v>
      </c>
      <c r="M321" s="22">
        <v>14000</v>
      </c>
      <c r="N321" s="22">
        <v>1000000</v>
      </c>
      <c r="O321" s="16">
        <v>10900000</v>
      </c>
      <c r="P321" s="64">
        <f t="shared" si="105"/>
        <v>0.12844036697247707</v>
      </c>
      <c r="Q321" s="75">
        <f t="shared" si="106"/>
        <v>9.1743119266055047</v>
      </c>
      <c r="R321" s="22">
        <v>0</v>
      </c>
      <c r="S321" s="22">
        <v>1</v>
      </c>
      <c r="T321" s="22">
        <v>-1</v>
      </c>
      <c r="U321" s="22">
        <v>0</v>
      </c>
      <c r="V321" s="22">
        <v>0</v>
      </c>
      <c r="W321" s="22">
        <v>0</v>
      </c>
      <c r="X321" s="67">
        <f t="shared" si="90"/>
        <v>0</v>
      </c>
      <c r="Y321" s="22">
        <v>0</v>
      </c>
      <c r="Z321" s="22">
        <v>0</v>
      </c>
      <c r="AA321" s="22" t="s">
        <v>69</v>
      </c>
      <c r="AB321" s="22" t="s">
        <v>69</v>
      </c>
      <c r="AC321" s="22">
        <v>-1</v>
      </c>
      <c r="AD321" s="22">
        <v>-1</v>
      </c>
      <c r="AE321" s="22">
        <v>-1</v>
      </c>
      <c r="AF321" s="22" t="s">
        <v>33</v>
      </c>
      <c r="AG321" s="22" t="s">
        <v>33</v>
      </c>
      <c r="AH321" s="67">
        <f t="shared" si="91"/>
        <v>-0.6</v>
      </c>
      <c r="AI321" s="67">
        <f t="shared" si="107"/>
        <v>-0.3</v>
      </c>
      <c r="AJ321" s="78">
        <v>313</v>
      </c>
      <c r="AK321" s="22">
        <v>-1</v>
      </c>
      <c r="AL321" s="22">
        <v>-1</v>
      </c>
      <c r="AM321" s="22" t="s">
        <v>33</v>
      </c>
      <c r="AN321" s="22">
        <v>0</v>
      </c>
      <c r="AO321" s="22" t="s">
        <v>33</v>
      </c>
      <c r="AP321" s="22" t="s">
        <v>33</v>
      </c>
      <c r="AQ321" s="22">
        <v>0</v>
      </c>
      <c r="AR321" s="22" t="s">
        <v>33</v>
      </c>
      <c r="AS321" s="22" t="s">
        <v>33</v>
      </c>
      <c r="AT321" s="22" t="s">
        <v>33</v>
      </c>
      <c r="AU321" s="22" t="s">
        <v>33</v>
      </c>
      <c r="AV321" s="22">
        <v>-1</v>
      </c>
      <c r="AW321" s="22" t="s">
        <v>33</v>
      </c>
      <c r="AX321" s="22">
        <v>-1</v>
      </c>
      <c r="AY321" s="22" t="s">
        <v>33</v>
      </c>
      <c r="AZ321" s="67">
        <f t="shared" si="96"/>
        <v>-0.66666666666666663</v>
      </c>
      <c r="BA321" s="22">
        <v>0</v>
      </c>
      <c r="BB321" s="22" t="s">
        <v>33</v>
      </c>
      <c r="BC321" s="22">
        <f t="shared" si="108"/>
        <v>159</v>
      </c>
      <c r="BD321" s="22">
        <v>0</v>
      </c>
      <c r="BE321" s="22" t="s">
        <v>33</v>
      </c>
      <c r="BF321" s="22">
        <f t="shared" si="109"/>
        <v>159</v>
      </c>
    </row>
    <row r="322" spans="1:58" s="22" customFormat="1">
      <c r="A322" s="80" t="s">
        <v>135</v>
      </c>
      <c r="B322" s="80">
        <v>2006</v>
      </c>
      <c r="C322" s="80" t="s">
        <v>218</v>
      </c>
      <c r="D322" s="80">
        <v>541</v>
      </c>
      <c r="E322" s="80" t="s">
        <v>219</v>
      </c>
      <c r="F322" s="22">
        <v>1347</v>
      </c>
      <c r="G322" s="48" t="s">
        <v>160</v>
      </c>
      <c r="H322" s="48" t="s">
        <v>161</v>
      </c>
      <c r="I322" s="104">
        <v>0</v>
      </c>
      <c r="J322" s="22">
        <v>1</v>
      </c>
      <c r="K322" s="22">
        <v>1</v>
      </c>
      <c r="L322" s="22">
        <v>189</v>
      </c>
      <c r="M322" s="16">
        <v>14000</v>
      </c>
      <c r="N322" s="16">
        <v>1000000</v>
      </c>
      <c r="O322" s="16">
        <v>10900000</v>
      </c>
      <c r="P322" s="64">
        <f t="shared" si="105"/>
        <v>0.12844036697247707</v>
      </c>
      <c r="Q322" s="75">
        <f t="shared" si="106"/>
        <v>9.1743119266055047</v>
      </c>
      <c r="R322" s="22">
        <v>0</v>
      </c>
      <c r="S322" s="22">
        <v>1</v>
      </c>
      <c r="T322" s="22">
        <v>-1</v>
      </c>
      <c r="U322" s="22">
        <v>0</v>
      </c>
      <c r="V322" s="22">
        <v>0</v>
      </c>
      <c r="W322" s="22">
        <v>0</v>
      </c>
      <c r="X322" s="67">
        <f t="shared" si="90"/>
        <v>0</v>
      </c>
      <c r="Y322" s="22">
        <v>0</v>
      </c>
      <c r="Z322" s="22">
        <v>0</v>
      </c>
      <c r="AA322" s="22" t="s">
        <v>69</v>
      </c>
      <c r="AB322" s="22" t="s">
        <v>69</v>
      </c>
      <c r="AC322" s="22">
        <v>-1</v>
      </c>
      <c r="AD322" s="22">
        <v>-1</v>
      </c>
      <c r="AE322" s="22">
        <v>-1</v>
      </c>
      <c r="AF322" s="22" t="s">
        <v>33</v>
      </c>
      <c r="AG322" s="22" t="s">
        <v>33</v>
      </c>
      <c r="AH322" s="67">
        <f t="shared" si="91"/>
        <v>-0.6</v>
      </c>
      <c r="AI322" s="67">
        <f t="shared" si="107"/>
        <v>-0.3</v>
      </c>
      <c r="AJ322" s="78">
        <v>329</v>
      </c>
      <c r="AK322" s="22">
        <v>-1</v>
      </c>
      <c r="AL322" s="22">
        <v>-1</v>
      </c>
      <c r="AM322" s="22" t="s">
        <v>33</v>
      </c>
      <c r="AN322" s="22">
        <v>0</v>
      </c>
      <c r="AO322" s="22" t="s">
        <v>33</v>
      </c>
      <c r="AP322" s="22" t="s">
        <v>33</v>
      </c>
      <c r="AQ322" s="22">
        <v>0</v>
      </c>
      <c r="AR322" s="22" t="s">
        <v>33</v>
      </c>
      <c r="AS322" s="22" t="s">
        <v>33</v>
      </c>
      <c r="AT322" s="22" t="s">
        <v>33</v>
      </c>
      <c r="AU322" s="22" t="s">
        <v>33</v>
      </c>
      <c r="AV322" s="22">
        <v>-1</v>
      </c>
      <c r="AW322" s="22" t="s">
        <v>33</v>
      </c>
      <c r="AX322" s="22">
        <v>-1</v>
      </c>
      <c r="AY322" s="22" t="s">
        <v>33</v>
      </c>
      <c r="AZ322" s="67">
        <f t="shared" si="96"/>
        <v>-0.66666666666666663</v>
      </c>
      <c r="BA322" s="22">
        <v>0</v>
      </c>
      <c r="BB322" s="22" t="s">
        <v>33</v>
      </c>
      <c r="BC322" s="22">
        <f t="shared" si="108"/>
        <v>171</v>
      </c>
      <c r="BD322" s="22">
        <v>0</v>
      </c>
      <c r="BE322" s="22" t="s">
        <v>33</v>
      </c>
      <c r="BF322" s="22">
        <f t="shared" si="109"/>
        <v>171</v>
      </c>
    </row>
    <row r="323" spans="1:58" s="22" customFormat="1">
      <c r="A323" s="80" t="s">
        <v>135</v>
      </c>
      <c r="B323" s="80">
        <v>2007</v>
      </c>
      <c r="C323" s="80" t="s">
        <v>218</v>
      </c>
      <c r="D323" s="80">
        <v>541</v>
      </c>
      <c r="E323" s="80" t="s">
        <v>219</v>
      </c>
      <c r="F323" s="22">
        <v>1347</v>
      </c>
      <c r="G323" s="109" t="s">
        <v>160</v>
      </c>
      <c r="H323" s="109" t="s">
        <v>161</v>
      </c>
      <c r="I323" s="104">
        <v>0</v>
      </c>
      <c r="J323" s="22">
        <v>1</v>
      </c>
      <c r="K323" s="22">
        <v>1</v>
      </c>
      <c r="L323" s="22">
        <v>189</v>
      </c>
      <c r="M323" s="22">
        <v>14000</v>
      </c>
      <c r="N323" s="22">
        <v>1000000</v>
      </c>
      <c r="O323" s="16">
        <v>10900000</v>
      </c>
      <c r="P323" s="64">
        <f t="shared" si="105"/>
        <v>0.12844036697247707</v>
      </c>
      <c r="Q323" s="75">
        <f t="shared" si="106"/>
        <v>9.1743119266055047</v>
      </c>
      <c r="R323" s="22">
        <v>0</v>
      </c>
      <c r="S323" s="22">
        <v>1</v>
      </c>
      <c r="T323" s="22">
        <v>-1</v>
      </c>
      <c r="U323" s="22">
        <v>0</v>
      </c>
      <c r="V323" s="22">
        <v>0</v>
      </c>
      <c r="W323" s="22">
        <v>0</v>
      </c>
      <c r="X323" s="67">
        <f t="shared" si="90"/>
        <v>0</v>
      </c>
      <c r="Y323" s="22">
        <v>0</v>
      </c>
      <c r="Z323" s="22">
        <v>0</v>
      </c>
      <c r="AA323" s="22" t="s">
        <v>69</v>
      </c>
      <c r="AB323" s="22" t="s">
        <v>69</v>
      </c>
      <c r="AC323" s="22">
        <v>-1</v>
      </c>
      <c r="AD323" s="22">
        <v>-1</v>
      </c>
      <c r="AE323" s="22">
        <v>-1</v>
      </c>
      <c r="AF323" s="22" t="s">
        <v>33</v>
      </c>
      <c r="AG323" s="22" t="s">
        <v>33</v>
      </c>
      <c r="AH323" s="67">
        <f t="shared" si="91"/>
        <v>-0.6</v>
      </c>
      <c r="AI323" s="67">
        <f t="shared" si="107"/>
        <v>-0.3</v>
      </c>
      <c r="AJ323" s="78">
        <v>362</v>
      </c>
      <c r="AK323" s="22">
        <v>-1</v>
      </c>
      <c r="AL323" s="22">
        <v>-1</v>
      </c>
      <c r="AM323" s="22" t="s">
        <v>33</v>
      </c>
      <c r="AN323" s="22">
        <v>0</v>
      </c>
      <c r="AO323" s="22" t="s">
        <v>33</v>
      </c>
      <c r="AP323" s="22" t="s">
        <v>33</v>
      </c>
      <c r="AQ323" s="22">
        <v>0</v>
      </c>
      <c r="AR323" s="22" t="s">
        <v>33</v>
      </c>
      <c r="AS323" s="22" t="s">
        <v>33</v>
      </c>
      <c r="AT323" s="22" t="s">
        <v>33</v>
      </c>
      <c r="AU323" s="22" t="s">
        <v>33</v>
      </c>
      <c r="AV323" s="22">
        <v>-1</v>
      </c>
      <c r="AW323" s="22" t="s">
        <v>33</v>
      </c>
      <c r="AX323" s="22">
        <v>-1</v>
      </c>
      <c r="AY323" s="22" t="s">
        <v>33</v>
      </c>
      <c r="AZ323" s="67">
        <f t="shared" si="96"/>
        <v>-0.66666666666666663</v>
      </c>
      <c r="BA323" s="22">
        <v>0</v>
      </c>
      <c r="BB323" s="22" t="s">
        <v>33</v>
      </c>
      <c r="BC323" s="22">
        <f t="shared" si="108"/>
        <v>183</v>
      </c>
      <c r="BD323" s="22">
        <v>0</v>
      </c>
      <c r="BE323" s="22" t="s">
        <v>33</v>
      </c>
      <c r="BF323" s="22">
        <f t="shared" si="109"/>
        <v>183</v>
      </c>
    </row>
    <row r="324" spans="1:58" s="22" customFormat="1">
      <c r="A324" s="80" t="s">
        <v>135</v>
      </c>
      <c r="B324" s="80">
        <v>2008</v>
      </c>
      <c r="C324" s="80" t="s">
        <v>218</v>
      </c>
      <c r="D324" s="80">
        <v>541</v>
      </c>
      <c r="E324" s="80" t="s">
        <v>219</v>
      </c>
      <c r="F324" s="22">
        <v>1347</v>
      </c>
      <c r="G324" s="48" t="s">
        <v>160</v>
      </c>
      <c r="H324" s="48" t="s">
        <v>161</v>
      </c>
      <c r="I324" s="104">
        <v>0</v>
      </c>
      <c r="J324" s="22">
        <v>1</v>
      </c>
      <c r="K324" s="22">
        <v>1</v>
      </c>
      <c r="L324" s="22">
        <v>189</v>
      </c>
      <c r="M324" s="16">
        <v>14000</v>
      </c>
      <c r="N324" s="16">
        <v>1000000</v>
      </c>
      <c r="O324" s="16">
        <v>10900000</v>
      </c>
      <c r="P324" s="64">
        <f t="shared" si="105"/>
        <v>0.12844036697247707</v>
      </c>
      <c r="Q324" s="75">
        <f t="shared" si="106"/>
        <v>9.1743119266055047</v>
      </c>
      <c r="R324" s="22">
        <v>0</v>
      </c>
      <c r="S324" s="22">
        <v>1</v>
      </c>
      <c r="T324" s="22">
        <v>-1</v>
      </c>
      <c r="U324" s="22">
        <v>0</v>
      </c>
      <c r="V324" s="22">
        <v>0</v>
      </c>
      <c r="W324" s="22">
        <v>0</v>
      </c>
      <c r="X324" s="67">
        <f t="shared" si="90"/>
        <v>0</v>
      </c>
      <c r="Y324" s="22">
        <v>0</v>
      </c>
      <c r="Z324" s="22">
        <v>0</v>
      </c>
      <c r="AA324" s="22" t="s">
        <v>69</v>
      </c>
      <c r="AB324" s="22" t="s">
        <v>69</v>
      </c>
      <c r="AC324" s="22">
        <v>-1</v>
      </c>
      <c r="AD324" s="22">
        <v>-1</v>
      </c>
      <c r="AE324" s="22">
        <v>-1</v>
      </c>
      <c r="AF324" s="22" t="s">
        <v>33</v>
      </c>
      <c r="AG324" s="22" t="s">
        <v>33</v>
      </c>
      <c r="AH324" s="67">
        <f t="shared" si="91"/>
        <v>-0.6</v>
      </c>
      <c r="AI324" s="67">
        <f t="shared" si="107"/>
        <v>-0.3</v>
      </c>
      <c r="AJ324" s="78">
        <v>435</v>
      </c>
      <c r="AK324" s="22">
        <v>-1</v>
      </c>
      <c r="AL324" s="22">
        <v>-1</v>
      </c>
      <c r="AM324" s="22" t="s">
        <v>33</v>
      </c>
      <c r="AN324" s="22">
        <v>0</v>
      </c>
      <c r="AO324" s="22" t="s">
        <v>33</v>
      </c>
      <c r="AP324" s="22" t="s">
        <v>33</v>
      </c>
      <c r="AQ324" s="22">
        <v>0</v>
      </c>
      <c r="AR324" s="22" t="s">
        <v>33</v>
      </c>
      <c r="AS324" s="22" t="s">
        <v>33</v>
      </c>
      <c r="AT324" s="22" t="s">
        <v>33</v>
      </c>
      <c r="AU324" s="22" t="s">
        <v>33</v>
      </c>
      <c r="AV324" s="22">
        <v>-1</v>
      </c>
      <c r="AW324" s="22" t="s">
        <v>33</v>
      </c>
      <c r="AX324" s="22">
        <v>-1</v>
      </c>
      <c r="AY324" s="22" t="s">
        <v>33</v>
      </c>
      <c r="AZ324" s="67">
        <f t="shared" si="96"/>
        <v>-0.66666666666666663</v>
      </c>
      <c r="BA324" s="22">
        <v>0</v>
      </c>
      <c r="BB324" s="22" t="s">
        <v>33</v>
      </c>
      <c r="BC324" s="22">
        <f t="shared" si="108"/>
        <v>195</v>
      </c>
      <c r="BD324" s="22">
        <v>0</v>
      </c>
      <c r="BE324" s="22" t="s">
        <v>33</v>
      </c>
      <c r="BF324" s="22">
        <f t="shared" si="109"/>
        <v>195</v>
      </c>
    </row>
    <row r="325" spans="1:58" s="22" customFormat="1">
      <c r="A325" s="80" t="s">
        <v>135</v>
      </c>
      <c r="B325" s="80">
        <v>2009</v>
      </c>
      <c r="C325" s="80" t="s">
        <v>218</v>
      </c>
      <c r="D325" s="80">
        <v>541</v>
      </c>
      <c r="E325" s="80" t="s">
        <v>219</v>
      </c>
      <c r="F325" s="22">
        <v>1347</v>
      </c>
      <c r="G325" s="109" t="s">
        <v>160</v>
      </c>
      <c r="H325" s="109" t="s">
        <v>161</v>
      </c>
      <c r="I325" s="104">
        <v>0</v>
      </c>
      <c r="J325" s="22">
        <v>1</v>
      </c>
      <c r="K325" s="22">
        <v>1</v>
      </c>
      <c r="L325" s="22">
        <v>189</v>
      </c>
      <c r="M325" s="22">
        <v>14000</v>
      </c>
      <c r="N325" s="22">
        <v>1000000</v>
      </c>
      <c r="O325" s="16">
        <v>10900000</v>
      </c>
      <c r="P325" s="64">
        <f t="shared" si="105"/>
        <v>0.12844036697247707</v>
      </c>
      <c r="Q325" s="75">
        <f t="shared" si="106"/>
        <v>9.1743119266055047</v>
      </c>
      <c r="R325" s="22">
        <v>0</v>
      </c>
      <c r="S325" s="22">
        <v>1</v>
      </c>
      <c r="T325" s="22">
        <v>-1</v>
      </c>
      <c r="U325" s="22">
        <v>0</v>
      </c>
      <c r="V325" s="22">
        <v>0</v>
      </c>
      <c r="W325" s="22">
        <v>0</v>
      </c>
      <c r="X325" s="67">
        <f t="shared" si="90"/>
        <v>0</v>
      </c>
      <c r="Y325" s="22">
        <v>0</v>
      </c>
      <c r="Z325" s="22">
        <v>0</v>
      </c>
      <c r="AA325" s="22" t="s">
        <v>69</v>
      </c>
      <c r="AB325" s="22" t="s">
        <v>69</v>
      </c>
      <c r="AC325" s="22">
        <v>-1</v>
      </c>
      <c r="AD325" s="22">
        <v>-1</v>
      </c>
      <c r="AE325" s="22">
        <v>-1</v>
      </c>
      <c r="AF325" s="22" t="s">
        <v>33</v>
      </c>
      <c r="AG325" s="22" t="s">
        <v>33</v>
      </c>
      <c r="AH325" s="67">
        <f t="shared" si="91"/>
        <v>-0.6</v>
      </c>
      <c r="AI325" s="67">
        <f t="shared" si="107"/>
        <v>-0.3</v>
      </c>
      <c r="AJ325" s="78">
        <v>414</v>
      </c>
      <c r="AK325" s="22">
        <v>-1</v>
      </c>
      <c r="AL325" s="22">
        <v>-1</v>
      </c>
      <c r="AM325" s="22" t="s">
        <v>33</v>
      </c>
      <c r="AN325" s="22">
        <v>0</v>
      </c>
      <c r="AO325" s="22" t="s">
        <v>33</v>
      </c>
      <c r="AP325" s="22" t="s">
        <v>33</v>
      </c>
      <c r="AQ325" s="22">
        <v>0</v>
      </c>
      <c r="AR325" s="22" t="s">
        <v>33</v>
      </c>
      <c r="AS325" s="22" t="s">
        <v>33</v>
      </c>
      <c r="AT325" s="22" t="s">
        <v>33</v>
      </c>
      <c r="AU325" s="22" t="s">
        <v>33</v>
      </c>
      <c r="AV325" s="22">
        <v>-1</v>
      </c>
      <c r="AW325" s="22" t="s">
        <v>33</v>
      </c>
      <c r="AX325" s="22">
        <v>-1</v>
      </c>
      <c r="AY325" s="22" t="s">
        <v>33</v>
      </c>
      <c r="AZ325" s="67">
        <f t="shared" si="96"/>
        <v>-0.66666666666666663</v>
      </c>
      <c r="BA325" s="22">
        <v>0</v>
      </c>
      <c r="BB325" s="22" t="s">
        <v>33</v>
      </c>
      <c r="BC325" s="22">
        <f t="shared" si="108"/>
        <v>207</v>
      </c>
      <c r="BD325" s="22">
        <v>0</v>
      </c>
      <c r="BE325" s="22" t="s">
        <v>33</v>
      </c>
      <c r="BF325" s="22">
        <f t="shared" si="109"/>
        <v>207</v>
      </c>
    </row>
    <row r="326" spans="1:58" s="22" customFormat="1" ht="17.25" customHeight="1">
      <c r="A326" s="80" t="s">
        <v>135</v>
      </c>
      <c r="B326" s="80">
        <v>2010</v>
      </c>
      <c r="C326" s="80" t="s">
        <v>218</v>
      </c>
      <c r="D326" s="80">
        <v>541</v>
      </c>
      <c r="E326" s="80" t="s">
        <v>219</v>
      </c>
      <c r="F326" s="22">
        <v>1347</v>
      </c>
      <c r="G326" s="48" t="s">
        <v>160</v>
      </c>
      <c r="H326" s="48" t="s">
        <v>161</v>
      </c>
      <c r="I326" s="104">
        <v>0</v>
      </c>
      <c r="J326" s="22">
        <v>1</v>
      </c>
      <c r="K326" s="22">
        <v>1</v>
      </c>
      <c r="L326" s="22">
        <v>189</v>
      </c>
      <c r="M326" s="16">
        <v>14000</v>
      </c>
      <c r="N326" s="16">
        <v>1000000</v>
      </c>
      <c r="O326" s="16">
        <v>10900000</v>
      </c>
      <c r="P326" s="64">
        <f t="shared" si="105"/>
        <v>0.12844036697247707</v>
      </c>
      <c r="Q326" s="75">
        <f t="shared" si="106"/>
        <v>9.1743119266055047</v>
      </c>
      <c r="R326" s="22">
        <v>0</v>
      </c>
      <c r="S326" s="22">
        <v>1</v>
      </c>
      <c r="T326" s="22">
        <v>-1</v>
      </c>
      <c r="U326" s="22">
        <v>0</v>
      </c>
      <c r="V326" s="22">
        <v>0</v>
      </c>
      <c r="W326" s="22">
        <v>0</v>
      </c>
      <c r="X326" s="67">
        <f t="shared" si="90"/>
        <v>0</v>
      </c>
      <c r="Y326" s="22">
        <v>0</v>
      </c>
      <c r="Z326" s="22">
        <v>0</v>
      </c>
      <c r="AA326" s="22" t="s">
        <v>69</v>
      </c>
      <c r="AB326" s="22" t="s">
        <v>69</v>
      </c>
      <c r="AC326" s="22">
        <v>-1</v>
      </c>
      <c r="AD326" s="22">
        <v>-1</v>
      </c>
      <c r="AE326" s="22">
        <v>-1</v>
      </c>
      <c r="AF326" s="22" t="s">
        <v>33</v>
      </c>
      <c r="AG326" s="22" t="s">
        <v>33</v>
      </c>
      <c r="AH326" s="67">
        <f t="shared" si="91"/>
        <v>-0.6</v>
      </c>
      <c r="AI326" s="67">
        <f t="shared" si="107"/>
        <v>-0.3</v>
      </c>
      <c r="AJ326" s="78">
        <v>387</v>
      </c>
      <c r="AK326" s="22">
        <v>-1</v>
      </c>
      <c r="AL326" s="22">
        <v>-1</v>
      </c>
      <c r="AM326" s="22" t="s">
        <v>33</v>
      </c>
      <c r="AN326" s="22">
        <v>0</v>
      </c>
      <c r="AO326" s="22" t="s">
        <v>33</v>
      </c>
      <c r="AP326" s="22" t="s">
        <v>33</v>
      </c>
      <c r="AQ326" s="22">
        <v>0</v>
      </c>
      <c r="AR326" s="22" t="s">
        <v>33</v>
      </c>
      <c r="AS326" s="22" t="s">
        <v>33</v>
      </c>
      <c r="AT326" s="22" t="s">
        <v>33</v>
      </c>
      <c r="AU326" s="22" t="s">
        <v>33</v>
      </c>
      <c r="AV326" s="22">
        <v>-1</v>
      </c>
      <c r="AW326" s="22" t="s">
        <v>33</v>
      </c>
      <c r="AX326" s="22">
        <v>-1</v>
      </c>
      <c r="AY326" s="22" t="s">
        <v>33</v>
      </c>
      <c r="AZ326" s="67">
        <f t="shared" si="96"/>
        <v>-0.66666666666666663</v>
      </c>
      <c r="BA326" s="22">
        <v>0</v>
      </c>
      <c r="BB326" s="22" t="s">
        <v>33</v>
      </c>
      <c r="BC326" s="22">
        <f t="shared" si="108"/>
        <v>219</v>
      </c>
      <c r="BD326" s="22">
        <v>0</v>
      </c>
      <c r="BE326" s="22" t="s">
        <v>33</v>
      </c>
      <c r="BF326" s="22">
        <f t="shared" si="109"/>
        <v>219</v>
      </c>
    </row>
    <row r="327" spans="1:58" s="22" customFormat="1">
      <c r="A327" s="80" t="s">
        <v>135</v>
      </c>
      <c r="B327" s="80">
        <v>2011</v>
      </c>
      <c r="C327" s="80" t="s">
        <v>218</v>
      </c>
      <c r="D327" s="80">
        <v>541</v>
      </c>
      <c r="E327" s="80" t="s">
        <v>219</v>
      </c>
      <c r="F327" s="22">
        <v>1347</v>
      </c>
      <c r="G327" s="109" t="s">
        <v>160</v>
      </c>
      <c r="H327" s="109" t="s">
        <v>161</v>
      </c>
      <c r="I327" s="104">
        <v>0</v>
      </c>
      <c r="J327" s="22">
        <v>1</v>
      </c>
      <c r="K327" s="22">
        <v>1</v>
      </c>
      <c r="L327" s="22">
        <v>189</v>
      </c>
      <c r="M327" s="22">
        <v>14000</v>
      </c>
      <c r="N327" s="22">
        <v>1000000</v>
      </c>
      <c r="O327" s="16">
        <v>10900000</v>
      </c>
      <c r="P327" s="64">
        <f t="shared" si="105"/>
        <v>0.12844036697247707</v>
      </c>
      <c r="Q327" s="75">
        <f t="shared" si="106"/>
        <v>9.1743119266055047</v>
      </c>
      <c r="R327" s="22">
        <v>0</v>
      </c>
      <c r="S327" s="22">
        <v>1</v>
      </c>
      <c r="T327" s="22">
        <v>-1</v>
      </c>
      <c r="U327" s="22">
        <v>0</v>
      </c>
      <c r="V327" s="22">
        <v>0</v>
      </c>
      <c r="W327" s="22">
        <v>0</v>
      </c>
      <c r="X327" s="67">
        <f t="shared" si="90"/>
        <v>0</v>
      </c>
      <c r="Y327" s="22">
        <v>0</v>
      </c>
      <c r="Z327" s="22">
        <v>0</v>
      </c>
      <c r="AA327" s="22" t="s">
        <v>69</v>
      </c>
      <c r="AB327" s="22" t="s">
        <v>69</v>
      </c>
      <c r="AC327" s="22">
        <v>-1</v>
      </c>
      <c r="AD327" s="22">
        <v>-1</v>
      </c>
      <c r="AE327" s="22">
        <v>-1</v>
      </c>
      <c r="AF327" s="22" t="s">
        <v>33</v>
      </c>
      <c r="AG327" s="22" t="s">
        <v>33</v>
      </c>
      <c r="AH327" s="67">
        <f t="shared" si="91"/>
        <v>-0.6</v>
      </c>
      <c r="AI327" s="67">
        <f t="shared" si="107"/>
        <v>-0.3</v>
      </c>
      <c r="AJ327" s="78">
        <v>511</v>
      </c>
      <c r="AK327" s="22">
        <v>-1</v>
      </c>
      <c r="AL327" s="22">
        <v>-1</v>
      </c>
      <c r="AM327" s="22" t="s">
        <v>33</v>
      </c>
      <c r="AN327" s="22">
        <v>0</v>
      </c>
      <c r="AO327" s="22" t="s">
        <v>33</v>
      </c>
      <c r="AP327" s="22" t="s">
        <v>33</v>
      </c>
      <c r="AQ327" s="22">
        <v>0</v>
      </c>
      <c r="AR327" s="22" t="s">
        <v>33</v>
      </c>
      <c r="AS327" s="22" t="s">
        <v>33</v>
      </c>
      <c r="AT327" s="22" t="s">
        <v>33</v>
      </c>
      <c r="AU327" s="22" t="s">
        <v>33</v>
      </c>
      <c r="AV327" s="22">
        <v>-1</v>
      </c>
      <c r="AW327" s="22" t="s">
        <v>33</v>
      </c>
      <c r="AX327" s="22">
        <v>-1</v>
      </c>
      <c r="AY327" s="22" t="s">
        <v>33</v>
      </c>
      <c r="AZ327" s="67">
        <f t="shared" si="96"/>
        <v>-0.66666666666666663</v>
      </c>
      <c r="BA327" s="22">
        <v>0</v>
      </c>
      <c r="BB327" s="22" t="s">
        <v>33</v>
      </c>
      <c r="BC327" s="22">
        <f t="shared" si="108"/>
        <v>231</v>
      </c>
      <c r="BD327" s="22">
        <v>0</v>
      </c>
      <c r="BE327" s="22" t="s">
        <v>33</v>
      </c>
      <c r="BF327" s="22">
        <f t="shared" si="109"/>
        <v>231</v>
      </c>
    </row>
    <row r="328" spans="1:58" s="22" customFormat="1">
      <c r="A328" s="80" t="s">
        <v>135</v>
      </c>
      <c r="B328" s="80">
        <v>2012</v>
      </c>
      <c r="C328" s="80" t="s">
        <v>218</v>
      </c>
      <c r="D328" s="80">
        <v>541</v>
      </c>
      <c r="E328" s="80" t="s">
        <v>219</v>
      </c>
      <c r="F328" s="22">
        <v>1347</v>
      </c>
      <c r="G328" s="109" t="s">
        <v>160</v>
      </c>
      <c r="H328" s="48" t="s">
        <v>161</v>
      </c>
      <c r="I328" s="104">
        <v>0</v>
      </c>
      <c r="J328" s="22">
        <v>1</v>
      </c>
      <c r="K328" s="22">
        <v>1</v>
      </c>
      <c r="L328" s="22">
        <v>189</v>
      </c>
      <c r="M328" s="16">
        <v>14000</v>
      </c>
      <c r="N328" s="16">
        <v>1000000</v>
      </c>
      <c r="O328" s="16">
        <v>10900000</v>
      </c>
      <c r="P328" s="64">
        <f t="shared" si="105"/>
        <v>0.12844036697247707</v>
      </c>
      <c r="Q328" s="75">
        <f t="shared" si="106"/>
        <v>9.1743119266055047</v>
      </c>
      <c r="R328" s="22">
        <v>0</v>
      </c>
      <c r="S328" s="22">
        <v>1</v>
      </c>
      <c r="T328" s="22">
        <v>-1</v>
      </c>
      <c r="U328" s="22">
        <v>0</v>
      </c>
      <c r="V328" s="22">
        <v>0</v>
      </c>
      <c r="W328" s="22">
        <v>0</v>
      </c>
      <c r="X328" s="67">
        <f t="shared" si="90"/>
        <v>0</v>
      </c>
      <c r="Y328" s="22">
        <v>0</v>
      </c>
      <c r="Z328" s="22">
        <v>0</v>
      </c>
      <c r="AA328" s="22" t="s">
        <v>69</v>
      </c>
      <c r="AB328" s="22" t="s">
        <v>69</v>
      </c>
      <c r="AC328" s="22">
        <v>-1</v>
      </c>
      <c r="AD328" s="22">
        <v>-1</v>
      </c>
      <c r="AE328" s="22">
        <v>-1</v>
      </c>
      <c r="AF328" s="22" t="s">
        <v>33</v>
      </c>
      <c r="AG328" s="22" t="s">
        <v>33</v>
      </c>
      <c r="AH328" s="67">
        <f t="shared" si="91"/>
        <v>-0.6</v>
      </c>
      <c r="AI328" s="67">
        <f t="shared" si="107"/>
        <v>-0.3</v>
      </c>
      <c r="AJ328" s="78">
        <v>565</v>
      </c>
      <c r="AK328" s="22">
        <v>-1</v>
      </c>
      <c r="AL328" s="22">
        <v>-1</v>
      </c>
      <c r="AM328" s="22" t="s">
        <v>33</v>
      </c>
      <c r="AN328" s="22">
        <v>0</v>
      </c>
      <c r="AO328" s="22" t="s">
        <v>33</v>
      </c>
      <c r="AP328" s="22" t="s">
        <v>33</v>
      </c>
      <c r="AQ328" s="22">
        <v>0</v>
      </c>
      <c r="AR328" s="22" t="s">
        <v>33</v>
      </c>
      <c r="AS328" s="22" t="s">
        <v>33</v>
      </c>
      <c r="AT328" s="22" t="s">
        <v>33</v>
      </c>
      <c r="AU328" s="22" t="s">
        <v>33</v>
      </c>
      <c r="AV328" s="22">
        <v>-1</v>
      </c>
      <c r="AW328" s="22" t="s">
        <v>33</v>
      </c>
      <c r="AX328" s="22">
        <v>-1</v>
      </c>
      <c r="AY328" s="22" t="s">
        <v>33</v>
      </c>
      <c r="AZ328" s="67">
        <f t="shared" si="96"/>
        <v>-0.66666666666666663</v>
      </c>
      <c r="BA328" s="22">
        <v>0</v>
      </c>
      <c r="BB328" s="22" t="s">
        <v>33</v>
      </c>
      <c r="BC328" s="22">
        <f t="shared" si="108"/>
        <v>243</v>
      </c>
      <c r="BD328" s="22">
        <v>0</v>
      </c>
      <c r="BE328" s="22" t="s">
        <v>33</v>
      </c>
      <c r="BF328" s="22">
        <f t="shared" si="109"/>
        <v>243</v>
      </c>
    </row>
    <row r="329" spans="1:58" s="71" customFormat="1">
      <c r="A329" s="71" t="s">
        <v>91</v>
      </c>
      <c r="B329" s="83">
        <v>1993</v>
      </c>
      <c r="C329" s="71" t="s">
        <v>220</v>
      </c>
      <c r="D329" s="83">
        <v>775</v>
      </c>
      <c r="E329" s="33" t="s">
        <v>266</v>
      </c>
      <c r="F329" s="71">
        <v>1043</v>
      </c>
      <c r="G329" s="72" t="s">
        <v>92</v>
      </c>
      <c r="H329" s="72" t="s">
        <v>93</v>
      </c>
      <c r="I329" s="45">
        <v>1</v>
      </c>
      <c r="J329" s="71">
        <v>2</v>
      </c>
      <c r="K329" s="71">
        <v>2</v>
      </c>
      <c r="L329" s="71">
        <v>380</v>
      </c>
      <c r="M329" s="71">
        <v>3000</v>
      </c>
      <c r="N329" s="71">
        <v>3000</v>
      </c>
      <c r="O329" s="71">
        <v>700000</v>
      </c>
      <c r="P329" s="64">
        <f t="shared" si="105"/>
        <v>0.4285714285714286</v>
      </c>
      <c r="Q329" s="75">
        <f t="shared" si="106"/>
        <v>0.4285714285714286</v>
      </c>
      <c r="R329" s="71">
        <v>0</v>
      </c>
      <c r="S329" s="71">
        <v>1</v>
      </c>
      <c r="T329" s="71">
        <v>-1</v>
      </c>
      <c r="U329" s="71">
        <v>-1</v>
      </c>
      <c r="V329" s="71">
        <v>0</v>
      </c>
      <c r="W329" s="71">
        <v>0</v>
      </c>
      <c r="X329" s="76">
        <f t="shared" ref="X329:X362" si="110">AVERAGE(R329:W329)</f>
        <v>-0.16666666666666666</v>
      </c>
      <c r="Y329" s="71">
        <v>-1</v>
      </c>
      <c r="Z329" s="71">
        <v>0</v>
      </c>
      <c r="AA329" s="71">
        <v>0</v>
      </c>
      <c r="AB329" s="71" t="s">
        <v>69</v>
      </c>
      <c r="AC329" s="71">
        <v>0</v>
      </c>
      <c r="AD329" s="71">
        <v>0</v>
      </c>
      <c r="AE329" s="71">
        <v>-1</v>
      </c>
      <c r="AF329" s="71" t="s">
        <v>33</v>
      </c>
      <c r="AG329" s="71" t="s">
        <v>33</v>
      </c>
      <c r="AH329" s="76">
        <f t="shared" ref="AH329:AH362" si="111">AVERAGE(Y329:AG329)</f>
        <v>-0.33333333333333331</v>
      </c>
      <c r="AI329" s="76">
        <f t="shared" ref="AI329:AI362" si="112">AVERAGE(X329, AH329)</f>
        <v>-0.25</v>
      </c>
      <c r="AJ329" s="71">
        <v>147</v>
      </c>
      <c r="AK329" s="71">
        <v>0</v>
      </c>
      <c r="AL329" s="74" t="s">
        <v>33</v>
      </c>
      <c r="AM329" s="71" t="s">
        <v>33</v>
      </c>
      <c r="AN329" s="71">
        <v>-1</v>
      </c>
      <c r="AO329" s="71">
        <v>-1</v>
      </c>
      <c r="AP329" s="71" t="s">
        <v>33</v>
      </c>
      <c r="AQ329" s="71" t="s">
        <v>33</v>
      </c>
      <c r="AR329" s="71" t="s">
        <v>33</v>
      </c>
      <c r="AS329" s="71" t="s">
        <v>33</v>
      </c>
      <c r="AT329" s="71" t="s">
        <v>33</v>
      </c>
      <c r="AU329" s="71" t="s">
        <v>33</v>
      </c>
      <c r="AV329" s="71" t="s">
        <v>33</v>
      </c>
      <c r="AW329" s="71" t="s">
        <v>33</v>
      </c>
      <c r="AX329" s="71" t="s">
        <v>33</v>
      </c>
      <c r="AY329" s="71" t="s">
        <v>33</v>
      </c>
      <c r="AZ329" s="76">
        <f t="shared" si="96"/>
        <v>-0.66666666666666663</v>
      </c>
      <c r="BA329" s="71">
        <v>1</v>
      </c>
      <c r="BB329" s="44">
        <v>40721</v>
      </c>
      <c r="BC329" s="71">
        <v>15</v>
      </c>
      <c r="BD329" s="71">
        <v>1</v>
      </c>
      <c r="BE329" s="74" t="s">
        <v>166</v>
      </c>
      <c r="BF329" s="71">
        <v>8</v>
      </c>
    </row>
    <row r="330" spans="1:58" s="71" customFormat="1">
      <c r="A330" s="71" t="s">
        <v>91</v>
      </c>
      <c r="B330" s="83">
        <v>1994</v>
      </c>
      <c r="C330" s="71" t="s">
        <v>220</v>
      </c>
      <c r="D330" s="83">
        <v>775</v>
      </c>
      <c r="E330" s="33" t="s">
        <v>266</v>
      </c>
      <c r="F330" s="71">
        <v>1043</v>
      </c>
      <c r="G330" s="72" t="s">
        <v>92</v>
      </c>
      <c r="H330" s="72" t="s">
        <v>93</v>
      </c>
      <c r="I330" s="45">
        <v>1</v>
      </c>
      <c r="J330" s="71">
        <v>2</v>
      </c>
      <c r="K330" s="71">
        <v>2</v>
      </c>
      <c r="L330" s="71">
        <v>380</v>
      </c>
      <c r="M330" s="71">
        <v>3000</v>
      </c>
      <c r="N330" s="71">
        <v>3000</v>
      </c>
      <c r="O330" s="71">
        <v>700000</v>
      </c>
      <c r="P330" s="64">
        <f t="shared" si="105"/>
        <v>0.4285714285714286</v>
      </c>
      <c r="Q330" s="75">
        <f t="shared" si="106"/>
        <v>0.4285714285714286</v>
      </c>
      <c r="R330" s="71">
        <v>0</v>
      </c>
      <c r="S330" s="71">
        <v>1</v>
      </c>
      <c r="T330" s="71">
        <v>-1</v>
      </c>
      <c r="U330" s="71">
        <v>-1</v>
      </c>
      <c r="V330" s="71">
        <v>0</v>
      </c>
      <c r="W330" s="71">
        <v>0</v>
      </c>
      <c r="X330" s="76">
        <f t="shared" si="110"/>
        <v>-0.16666666666666666</v>
      </c>
      <c r="Y330" s="71">
        <v>-1</v>
      </c>
      <c r="Z330" s="71">
        <v>0</v>
      </c>
      <c r="AA330" s="71">
        <v>0</v>
      </c>
      <c r="AB330" s="71" t="s">
        <v>69</v>
      </c>
      <c r="AC330" s="71">
        <v>0</v>
      </c>
      <c r="AD330" s="71">
        <v>0</v>
      </c>
      <c r="AE330" s="71">
        <v>-1</v>
      </c>
      <c r="AF330" s="71" t="s">
        <v>33</v>
      </c>
      <c r="AG330" s="71" t="s">
        <v>33</v>
      </c>
      <c r="AH330" s="76">
        <f t="shared" si="111"/>
        <v>-0.33333333333333331</v>
      </c>
      <c r="AI330" s="76">
        <f t="shared" si="112"/>
        <v>-0.25</v>
      </c>
      <c r="AJ330" s="71">
        <v>159</v>
      </c>
      <c r="AK330" s="71">
        <v>0</v>
      </c>
      <c r="AL330" s="74" t="s">
        <v>33</v>
      </c>
      <c r="AM330" s="71" t="s">
        <v>33</v>
      </c>
      <c r="AN330" s="71">
        <v>-1</v>
      </c>
      <c r="AO330" s="71">
        <v>-1</v>
      </c>
      <c r="AP330" s="71" t="s">
        <v>33</v>
      </c>
      <c r="AQ330" s="71">
        <v>0</v>
      </c>
      <c r="AR330" s="71" t="s">
        <v>33</v>
      </c>
      <c r="AS330" s="71" t="s">
        <v>33</v>
      </c>
      <c r="AT330" s="71" t="s">
        <v>33</v>
      </c>
      <c r="AU330" s="71" t="s">
        <v>33</v>
      </c>
      <c r="AV330" s="71" t="s">
        <v>33</v>
      </c>
      <c r="AW330" s="71" t="s">
        <v>33</v>
      </c>
      <c r="AX330" s="71" t="s">
        <v>33</v>
      </c>
      <c r="AY330" s="71" t="s">
        <v>33</v>
      </c>
      <c r="AZ330" s="76">
        <f t="shared" ref="AZ330:AZ371" si="113">AVERAGE(AK330:AY330)</f>
        <v>-0.5</v>
      </c>
      <c r="BA330" s="71">
        <v>1</v>
      </c>
      <c r="BB330" s="44">
        <v>40721</v>
      </c>
      <c r="BC330" s="71">
        <f t="shared" ref="BC330:BC346" si="114">BC329+12</f>
        <v>27</v>
      </c>
      <c r="BD330" s="71">
        <v>1</v>
      </c>
      <c r="BE330" s="74" t="s">
        <v>166</v>
      </c>
      <c r="BF330" s="71">
        <v>8</v>
      </c>
    </row>
    <row r="331" spans="1:58" s="71" customFormat="1">
      <c r="A331" s="71" t="s">
        <v>91</v>
      </c>
      <c r="B331" s="83">
        <v>1995</v>
      </c>
      <c r="C331" s="71" t="s">
        <v>220</v>
      </c>
      <c r="D331" s="83">
        <v>775</v>
      </c>
      <c r="E331" s="33" t="s">
        <v>266</v>
      </c>
      <c r="F331" s="71">
        <v>1043</v>
      </c>
      <c r="G331" s="72" t="s">
        <v>92</v>
      </c>
      <c r="H331" s="72" t="s">
        <v>93</v>
      </c>
      <c r="I331" s="45">
        <v>1</v>
      </c>
      <c r="J331" s="71">
        <v>2</v>
      </c>
      <c r="K331" s="71">
        <v>2</v>
      </c>
      <c r="L331" s="71">
        <v>380</v>
      </c>
      <c r="M331" s="71">
        <v>3000</v>
      </c>
      <c r="N331" s="71">
        <v>3000</v>
      </c>
      <c r="O331" s="71">
        <v>700000</v>
      </c>
      <c r="P331" s="64">
        <f t="shared" si="105"/>
        <v>0.4285714285714286</v>
      </c>
      <c r="Q331" s="75">
        <f t="shared" si="106"/>
        <v>0.4285714285714286</v>
      </c>
      <c r="R331" s="71">
        <v>0</v>
      </c>
      <c r="S331" s="71">
        <v>1</v>
      </c>
      <c r="T331" s="71">
        <v>-1</v>
      </c>
      <c r="U331" s="71">
        <v>-1</v>
      </c>
      <c r="V331" s="71">
        <v>0</v>
      </c>
      <c r="W331" s="71">
        <v>0</v>
      </c>
      <c r="X331" s="76">
        <f t="shared" si="110"/>
        <v>-0.16666666666666666</v>
      </c>
      <c r="Y331" s="71">
        <v>-1</v>
      </c>
      <c r="Z331" s="71">
        <v>0</v>
      </c>
      <c r="AA331" s="71">
        <v>0</v>
      </c>
      <c r="AB331" s="71" t="s">
        <v>69</v>
      </c>
      <c r="AC331" s="71">
        <v>0</v>
      </c>
      <c r="AD331" s="71">
        <v>-1</v>
      </c>
      <c r="AE331" s="71">
        <v>-1</v>
      </c>
      <c r="AF331" s="71" t="s">
        <v>33</v>
      </c>
      <c r="AG331" s="71" t="s">
        <v>33</v>
      </c>
      <c r="AH331" s="76">
        <f t="shared" si="111"/>
        <v>-0.5</v>
      </c>
      <c r="AI331" s="76">
        <f t="shared" si="112"/>
        <v>-0.33333333333333331</v>
      </c>
      <c r="AJ331" s="71">
        <v>171</v>
      </c>
      <c r="AK331" s="71">
        <v>0</v>
      </c>
      <c r="AL331" s="74" t="s">
        <v>33</v>
      </c>
      <c r="AM331" s="71" t="s">
        <v>33</v>
      </c>
      <c r="AN331" s="71">
        <v>-1</v>
      </c>
      <c r="AO331" s="71">
        <v>-1</v>
      </c>
      <c r="AP331" s="71" t="s">
        <v>33</v>
      </c>
      <c r="AQ331" s="71">
        <v>0</v>
      </c>
      <c r="AR331" s="71" t="s">
        <v>33</v>
      </c>
      <c r="AS331" s="71" t="s">
        <v>33</v>
      </c>
      <c r="AT331" s="71" t="s">
        <v>33</v>
      </c>
      <c r="AU331" s="71" t="s">
        <v>33</v>
      </c>
      <c r="AV331" s="71" t="s">
        <v>33</v>
      </c>
      <c r="AW331" s="71" t="s">
        <v>33</v>
      </c>
      <c r="AX331" s="71" t="s">
        <v>33</v>
      </c>
      <c r="AY331" s="71" t="s">
        <v>33</v>
      </c>
      <c r="AZ331" s="76">
        <f t="shared" si="113"/>
        <v>-0.5</v>
      </c>
      <c r="BA331" s="71">
        <v>1</v>
      </c>
      <c r="BB331" s="44">
        <v>40721</v>
      </c>
      <c r="BC331" s="71">
        <f t="shared" si="114"/>
        <v>39</v>
      </c>
      <c r="BD331" s="71">
        <v>1</v>
      </c>
      <c r="BE331" s="74" t="s">
        <v>166</v>
      </c>
      <c r="BF331" s="71">
        <v>8</v>
      </c>
    </row>
    <row r="332" spans="1:58" s="71" customFormat="1">
      <c r="A332" s="71" t="s">
        <v>91</v>
      </c>
      <c r="B332" s="83">
        <v>1996</v>
      </c>
      <c r="C332" s="71" t="s">
        <v>220</v>
      </c>
      <c r="D332" s="83">
        <v>775</v>
      </c>
      <c r="E332" s="33" t="s">
        <v>266</v>
      </c>
      <c r="F332" s="71">
        <v>1043</v>
      </c>
      <c r="G332" s="72" t="s">
        <v>92</v>
      </c>
      <c r="H332" s="72" t="s">
        <v>93</v>
      </c>
      <c r="I332" s="45">
        <v>1</v>
      </c>
      <c r="J332" s="71">
        <v>2</v>
      </c>
      <c r="K332" s="71">
        <v>2</v>
      </c>
      <c r="L332" s="71">
        <v>380</v>
      </c>
      <c r="M332" s="71">
        <v>3000</v>
      </c>
      <c r="N332" s="71">
        <v>3000</v>
      </c>
      <c r="O332" s="71">
        <v>700000</v>
      </c>
      <c r="P332" s="64">
        <f t="shared" si="105"/>
        <v>0.4285714285714286</v>
      </c>
      <c r="Q332" s="75">
        <f t="shared" si="106"/>
        <v>0.4285714285714286</v>
      </c>
      <c r="R332" s="71">
        <v>0</v>
      </c>
      <c r="S332" s="71">
        <v>1</v>
      </c>
      <c r="T332" s="71">
        <v>-1</v>
      </c>
      <c r="U332" s="71">
        <v>-1</v>
      </c>
      <c r="V332" s="71">
        <v>0</v>
      </c>
      <c r="W332" s="71">
        <v>0</v>
      </c>
      <c r="X332" s="76">
        <f t="shared" si="110"/>
        <v>-0.16666666666666666</v>
      </c>
      <c r="Y332" s="71">
        <v>-1</v>
      </c>
      <c r="Z332" s="71">
        <v>0</v>
      </c>
      <c r="AA332" s="71">
        <v>-1</v>
      </c>
      <c r="AB332" s="71" t="s">
        <v>69</v>
      </c>
      <c r="AC332" s="71">
        <v>0</v>
      </c>
      <c r="AD332" s="71">
        <v>-1</v>
      </c>
      <c r="AE332" s="71">
        <v>-1</v>
      </c>
      <c r="AF332" s="71" t="s">
        <v>33</v>
      </c>
      <c r="AG332" s="71" t="s">
        <v>33</v>
      </c>
      <c r="AH332" s="76">
        <f t="shared" si="111"/>
        <v>-0.66666666666666663</v>
      </c>
      <c r="AI332" s="76">
        <f t="shared" si="112"/>
        <v>-0.41666666666666663</v>
      </c>
      <c r="AJ332" s="71">
        <v>183</v>
      </c>
      <c r="AK332" s="71">
        <v>0</v>
      </c>
      <c r="AL332" s="74" t="s">
        <v>33</v>
      </c>
      <c r="AM332" s="71" t="s">
        <v>33</v>
      </c>
      <c r="AN332" s="71">
        <v>-1</v>
      </c>
      <c r="AO332" s="71">
        <v>-1</v>
      </c>
      <c r="AP332" s="71" t="s">
        <v>33</v>
      </c>
      <c r="AQ332" s="71">
        <v>0</v>
      </c>
      <c r="AR332" s="71" t="s">
        <v>33</v>
      </c>
      <c r="AS332" s="71" t="s">
        <v>33</v>
      </c>
      <c r="AT332" s="71" t="s">
        <v>33</v>
      </c>
      <c r="AU332" s="71" t="s">
        <v>33</v>
      </c>
      <c r="AV332" s="71" t="s">
        <v>33</v>
      </c>
      <c r="AW332" s="71" t="s">
        <v>33</v>
      </c>
      <c r="AX332" s="71" t="s">
        <v>33</v>
      </c>
      <c r="AY332" s="71" t="s">
        <v>33</v>
      </c>
      <c r="AZ332" s="76">
        <f t="shared" si="113"/>
        <v>-0.5</v>
      </c>
      <c r="BA332" s="71">
        <v>1</v>
      </c>
      <c r="BB332" s="44">
        <v>40721</v>
      </c>
      <c r="BC332" s="71">
        <f t="shared" si="114"/>
        <v>51</v>
      </c>
      <c r="BD332" s="71">
        <v>1</v>
      </c>
      <c r="BE332" s="74" t="s">
        <v>166</v>
      </c>
      <c r="BF332" s="71">
        <v>8</v>
      </c>
    </row>
    <row r="333" spans="1:58" s="71" customFormat="1">
      <c r="A333" s="71" t="s">
        <v>91</v>
      </c>
      <c r="B333" s="83">
        <v>1997</v>
      </c>
      <c r="C333" s="71" t="s">
        <v>220</v>
      </c>
      <c r="D333" s="83">
        <v>775</v>
      </c>
      <c r="E333" s="33" t="s">
        <v>266</v>
      </c>
      <c r="F333" s="71">
        <v>1043</v>
      </c>
      <c r="G333" s="72" t="s">
        <v>92</v>
      </c>
      <c r="H333" s="72" t="s">
        <v>93</v>
      </c>
      <c r="I333" s="45">
        <v>1</v>
      </c>
      <c r="J333" s="71">
        <v>2</v>
      </c>
      <c r="K333" s="71">
        <v>2</v>
      </c>
      <c r="L333" s="71">
        <v>380</v>
      </c>
      <c r="M333" s="71">
        <v>3000</v>
      </c>
      <c r="N333" s="71">
        <v>3000</v>
      </c>
      <c r="O333" s="71">
        <v>700000</v>
      </c>
      <c r="P333" s="64">
        <f t="shared" si="105"/>
        <v>0.4285714285714286</v>
      </c>
      <c r="Q333" s="75">
        <f t="shared" si="106"/>
        <v>0.4285714285714286</v>
      </c>
      <c r="R333" s="71">
        <v>0</v>
      </c>
      <c r="S333" s="71">
        <v>1</v>
      </c>
      <c r="T333" s="71">
        <v>-1</v>
      </c>
      <c r="U333" s="71">
        <v>-1</v>
      </c>
      <c r="V333" s="71">
        <v>0</v>
      </c>
      <c r="W333" s="71">
        <v>0</v>
      </c>
      <c r="X333" s="76">
        <f t="shared" si="110"/>
        <v>-0.16666666666666666</v>
      </c>
      <c r="Y333" s="71">
        <v>-1</v>
      </c>
      <c r="Z333" s="71">
        <v>0</v>
      </c>
      <c r="AA333" s="71">
        <v>0</v>
      </c>
      <c r="AB333" s="71" t="s">
        <v>69</v>
      </c>
      <c r="AC333" s="71">
        <v>0</v>
      </c>
      <c r="AD333" s="71">
        <v>-1</v>
      </c>
      <c r="AE333" s="71">
        <v>-1</v>
      </c>
      <c r="AF333" s="71" t="s">
        <v>33</v>
      </c>
      <c r="AG333" s="71" t="s">
        <v>33</v>
      </c>
      <c r="AH333" s="76">
        <f t="shared" si="111"/>
        <v>-0.5</v>
      </c>
      <c r="AI333" s="76">
        <f t="shared" si="112"/>
        <v>-0.33333333333333331</v>
      </c>
      <c r="AJ333" s="71">
        <v>194</v>
      </c>
      <c r="AK333" s="71">
        <v>0</v>
      </c>
      <c r="AL333" s="74" t="s">
        <v>33</v>
      </c>
      <c r="AM333" s="71" t="s">
        <v>33</v>
      </c>
      <c r="AN333" s="71">
        <v>-1</v>
      </c>
      <c r="AO333" s="71">
        <v>-1</v>
      </c>
      <c r="AP333" s="71" t="s">
        <v>33</v>
      </c>
      <c r="AQ333" s="71">
        <v>0</v>
      </c>
      <c r="AR333" s="71" t="s">
        <v>33</v>
      </c>
      <c r="AS333" s="71" t="s">
        <v>33</v>
      </c>
      <c r="AT333" s="71" t="s">
        <v>33</v>
      </c>
      <c r="AU333" s="71" t="s">
        <v>33</v>
      </c>
      <c r="AV333" s="71" t="s">
        <v>33</v>
      </c>
      <c r="AW333" s="71" t="s">
        <v>33</v>
      </c>
      <c r="AX333" s="71" t="s">
        <v>33</v>
      </c>
      <c r="AY333" s="71" t="s">
        <v>33</v>
      </c>
      <c r="AZ333" s="76">
        <f t="shared" si="113"/>
        <v>-0.5</v>
      </c>
      <c r="BA333" s="71">
        <v>1</v>
      </c>
      <c r="BB333" s="44">
        <v>40721</v>
      </c>
      <c r="BC333" s="71">
        <f t="shared" si="114"/>
        <v>63</v>
      </c>
      <c r="BD333" s="71">
        <v>1</v>
      </c>
      <c r="BE333" s="74" t="s">
        <v>166</v>
      </c>
      <c r="BF333" s="71">
        <v>8</v>
      </c>
    </row>
    <row r="334" spans="1:58" s="71" customFormat="1">
      <c r="A334" s="71" t="s">
        <v>91</v>
      </c>
      <c r="B334" s="83">
        <v>1998</v>
      </c>
      <c r="C334" s="71" t="s">
        <v>220</v>
      </c>
      <c r="D334" s="83">
        <v>775</v>
      </c>
      <c r="E334" s="33" t="s">
        <v>266</v>
      </c>
      <c r="F334" s="71">
        <v>1043</v>
      </c>
      <c r="G334" s="72" t="s">
        <v>92</v>
      </c>
      <c r="H334" s="72" t="s">
        <v>93</v>
      </c>
      <c r="I334" s="45">
        <v>1</v>
      </c>
      <c r="J334" s="71">
        <v>2</v>
      </c>
      <c r="K334" s="71">
        <v>2</v>
      </c>
      <c r="L334" s="71">
        <v>380</v>
      </c>
      <c r="M334" s="71">
        <v>3000</v>
      </c>
      <c r="N334" s="71">
        <v>3000</v>
      </c>
      <c r="O334" s="71">
        <v>700000</v>
      </c>
      <c r="P334" s="64">
        <f t="shared" si="105"/>
        <v>0.4285714285714286</v>
      </c>
      <c r="Q334" s="75">
        <f t="shared" si="106"/>
        <v>0.4285714285714286</v>
      </c>
      <c r="R334" s="71">
        <v>0</v>
      </c>
      <c r="S334" s="71">
        <v>1</v>
      </c>
      <c r="T334" s="71">
        <v>-1</v>
      </c>
      <c r="U334" s="71">
        <v>-1</v>
      </c>
      <c r="V334" s="71">
        <v>0</v>
      </c>
      <c r="W334" s="71">
        <v>0</v>
      </c>
      <c r="X334" s="76">
        <f t="shared" si="110"/>
        <v>-0.16666666666666666</v>
      </c>
      <c r="Y334" s="71">
        <v>-1</v>
      </c>
      <c r="Z334" s="71">
        <v>0</v>
      </c>
      <c r="AA334" s="71">
        <v>0</v>
      </c>
      <c r="AB334" s="71" t="s">
        <v>69</v>
      </c>
      <c r="AC334" s="71">
        <v>0</v>
      </c>
      <c r="AD334" s="71">
        <v>-1</v>
      </c>
      <c r="AE334" s="71">
        <v>-1</v>
      </c>
      <c r="AF334" s="71" t="s">
        <v>33</v>
      </c>
      <c r="AG334" s="71" t="s">
        <v>33</v>
      </c>
      <c r="AH334" s="76">
        <f t="shared" si="111"/>
        <v>-0.5</v>
      </c>
      <c r="AI334" s="76">
        <f t="shared" si="112"/>
        <v>-0.33333333333333331</v>
      </c>
      <c r="AJ334" s="71">
        <v>125</v>
      </c>
      <c r="AK334" s="71">
        <v>0</v>
      </c>
      <c r="AL334" s="74" t="s">
        <v>33</v>
      </c>
      <c r="AM334" s="71" t="s">
        <v>33</v>
      </c>
      <c r="AN334" s="71">
        <v>-1</v>
      </c>
      <c r="AO334" s="71">
        <v>-1</v>
      </c>
      <c r="AP334" s="71" t="s">
        <v>33</v>
      </c>
      <c r="AQ334" s="71">
        <v>0</v>
      </c>
      <c r="AR334" s="71" t="s">
        <v>33</v>
      </c>
      <c r="AS334" s="71" t="s">
        <v>33</v>
      </c>
      <c r="AT334" s="71" t="s">
        <v>33</v>
      </c>
      <c r="AU334" s="71" t="s">
        <v>33</v>
      </c>
      <c r="AV334" s="71" t="s">
        <v>33</v>
      </c>
      <c r="AW334" s="71" t="s">
        <v>33</v>
      </c>
      <c r="AX334" s="71" t="s">
        <v>33</v>
      </c>
      <c r="AY334" s="71" t="s">
        <v>33</v>
      </c>
      <c r="AZ334" s="76">
        <f t="shared" si="113"/>
        <v>-0.5</v>
      </c>
      <c r="BA334" s="71">
        <v>1</v>
      </c>
      <c r="BB334" s="44">
        <v>40721</v>
      </c>
      <c r="BC334" s="71">
        <f t="shared" si="114"/>
        <v>75</v>
      </c>
      <c r="BD334" s="71">
        <v>1</v>
      </c>
      <c r="BE334" s="74" t="s">
        <v>166</v>
      </c>
      <c r="BF334" s="71">
        <v>8</v>
      </c>
    </row>
    <row r="335" spans="1:58" s="71" customFormat="1">
      <c r="A335" s="71" t="s">
        <v>91</v>
      </c>
      <c r="B335" s="83">
        <v>1999</v>
      </c>
      <c r="C335" s="71" t="s">
        <v>220</v>
      </c>
      <c r="D335" s="83">
        <v>775</v>
      </c>
      <c r="E335" s="33" t="s">
        <v>266</v>
      </c>
      <c r="F335" s="71">
        <v>1043</v>
      </c>
      <c r="G335" s="72" t="s">
        <v>92</v>
      </c>
      <c r="H335" s="72" t="s">
        <v>93</v>
      </c>
      <c r="I335" s="45">
        <v>1</v>
      </c>
      <c r="J335" s="71">
        <v>2</v>
      </c>
      <c r="K335" s="71">
        <v>2</v>
      </c>
      <c r="L335" s="71">
        <v>380</v>
      </c>
      <c r="M335" s="71">
        <v>3000</v>
      </c>
      <c r="N335" s="71">
        <v>3000</v>
      </c>
      <c r="O335" s="71">
        <v>700000</v>
      </c>
      <c r="P335" s="64">
        <f t="shared" si="105"/>
        <v>0.4285714285714286</v>
      </c>
      <c r="Q335" s="75">
        <f t="shared" si="106"/>
        <v>0.4285714285714286</v>
      </c>
      <c r="R335" s="71">
        <v>0</v>
      </c>
      <c r="S335" s="71">
        <v>1</v>
      </c>
      <c r="T335" s="71">
        <v>-1</v>
      </c>
      <c r="U335" s="71">
        <v>-1</v>
      </c>
      <c r="V335" s="71">
        <v>0</v>
      </c>
      <c r="W335" s="71">
        <v>0</v>
      </c>
      <c r="X335" s="76">
        <f t="shared" si="110"/>
        <v>-0.16666666666666666</v>
      </c>
      <c r="Y335" s="71">
        <v>-1</v>
      </c>
      <c r="Z335" s="71">
        <v>0</v>
      </c>
      <c r="AA335" s="71">
        <v>0</v>
      </c>
      <c r="AB335" s="71" t="s">
        <v>69</v>
      </c>
      <c r="AC335" s="71">
        <v>0</v>
      </c>
      <c r="AD335" s="71">
        <v>-1</v>
      </c>
      <c r="AE335" s="71">
        <v>-1</v>
      </c>
      <c r="AF335" s="71" t="s">
        <v>33</v>
      </c>
      <c r="AG335" s="71" t="s">
        <v>33</v>
      </c>
      <c r="AH335" s="76">
        <f t="shared" si="111"/>
        <v>-0.5</v>
      </c>
      <c r="AI335" s="76">
        <f t="shared" si="112"/>
        <v>-0.33333333333333331</v>
      </c>
      <c r="AJ335" s="71">
        <v>137</v>
      </c>
      <c r="AK335" s="71">
        <v>0</v>
      </c>
      <c r="AL335" s="74" t="s">
        <v>33</v>
      </c>
      <c r="AM335" s="71" t="s">
        <v>33</v>
      </c>
      <c r="AN335" s="71">
        <v>-1</v>
      </c>
      <c r="AO335" s="71">
        <v>-1</v>
      </c>
      <c r="AP335" s="71" t="s">
        <v>33</v>
      </c>
      <c r="AQ335" s="71">
        <v>0</v>
      </c>
      <c r="AR335" s="71" t="s">
        <v>33</v>
      </c>
      <c r="AS335" s="71" t="s">
        <v>33</v>
      </c>
      <c r="AT335" s="71" t="s">
        <v>33</v>
      </c>
      <c r="AU335" s="71" t="s">
        <v>33</v>
      </c>
      <c r="AV335" s="71" t="s">
        <v>33</v>
      </c>
      <c r="AW335" s="71" t="s">
        <v>33</v>
      </c>
      <c r="AX335" s="71" t="s">
        <v>33</v>
      </c>
      <c r="AY335" s="71" t="s">
        <v>33</v>
      </c>
      <c r="AZ335" s="76">
        <f t="shared" si="113"/>
        <v>-0.5</v>
      </c>
      <c r="BA335" s="71">
        <v>1</v>
      </c>
      <c r="BB335" s="44">
        <v>40721</v>
      </c>
      <c r="BC335" s="71">
        <f t="shared" si="114"/>
        <v>87</v>
      </c>
      <c r="BD335" s="71">
        <v>1</v>
      </c>
      <c r="BE335" s="74" t="s">
        <v>166</v>
      </c>
      <c r="BF335" s="71">
        <v>8</v>
      </c>
    </row>
    <row r="336" spans="1:58" s="71" customFormat="1">
      <c r="A336" s="71" t="s">
        <v>91</v>
      </c>
      <c r="B336" s="83">
        <v>2000</v>
      </c>
      <c r="C336" s="71" t="s">
        <v>220</v>
      </c>
      <c r="D336" s="83">
        <v>775</v>
      </c>
      <c r="E336" s="33" t="s">
        <v>266</v>
      </c>
      <c r="F336" s="71">
        <v>1043</v>
      </c>
      <c r="G336" s="72" t="s">
        <v>92</v>
      </c>
      <c r="H336" s="72" t="s">
        <v>93</v>
      </c>
      <c r="I336" s="45">
        <v>1</v>
      </c>
      <c r="J336" s="71">
        <v>2</v>
      </c>
      <c r="K336" s="71">
        <v>2</v>
      </c>
      <c r="L336" s="71">
        <v>380</v>
      </c>
      <c r="M336" s="71">
        <v>3000</v>
      </c>
      <c r="N336" s="71">
        <v>3000</v>
      </c>
      <c r="O336" s="71">
        <v>700000</v>
      </c>
      <c r="P336" s="64">
        <f t="shared" si="105"/>
        <v>0.4285714285714286</v>
      </c>
      <c r="Q336" s="75">
        <f t="shared" si="106"/>
        <v>0.4285714285714286</v>
      </c>
      <c r="R336" s="71">
        <v>0</v>
      </c>
      <c r="S336" s="71">
        <v>1</v>
      </c>
      <c r="T336" s="71">
        <v>-1</v>
      </c>
      <c r="U336" s="71">
        <v>-1</v>
      </c>
      <c r="V336" s="71">
        <v>0</v>
      </c>
      <c r="W336" s="71">
        <v>0</v>
      </c>
      <c r="X336" s="76">
        <f t="shared" si="110"/>
        <v>-0.16666666666666666</v>
      </c>
      <c r="Y336" s="71">
        <v>-1</v>
      </c>
      <c r="Z336" s="71">
        <v>0</v>
      </c>
      <c r="AA336" s="71">
        <v>0</v>
      </c>
      <c r="AB336" s="71" t="s">
        <v>69</v>
      </c>
      <c r="AC336" s="71">
        <v>0</v>
      </c>
      <c r="AD336" s="71">
        <v>-1</v>
      </c>
      <c r="AE336" s="71">
        <v>-1</v>
      </c>
      <c r="AF336" s="71" t="s">
        <v>33</v>
      </c>
      <c r="AG336" s="71" t="s">
        <v>33</v>
      </c>
      <c r="AH336" s="76">
        <f t="shared" si="111"/>
        <v>-0.5</v>
      </c>
      <c r="AI336" s="76">
        <f t="shared" si="112"/>
        <v>-0.33333333333333331</v>
      </c>
      <c r="AJ336" s="71">
        <v>150</v>
      </c>
      <c r="AK336" s="71">
        <v>0</v>
      </c>
      <c r="AL336" s="74" t="s">
        <v>33</v>
      </c>
      <c r="AM336" s="71" t="s">
        <v>33</v>
      </c>
      <c r="AN336" s="71">
        <v>-1</v>
      </c>
      <c r="AO336" s="71">
        <v>-1</v>
      </c>
      <c r="AP336" s="71" t="s">
        <v>33</v>
      </c>
      <c r="AQ336" s="71">
        <v>0</v>
      </c>
      <c r="AR336" s="71" t="s">
        <v>33</v>
      </c>
      <c r="AS336" s="71" t="s">
        <v>33</v>
      </c>
      <c r="AT336" s="71" t="s">
        <v>33</v>
      </c>
      <c r="AU336" s="71" t="s">
        <v>33</v>
      </c>
      <c r="AV336" s="71" t="s">
        <v>33</v>
      </c>
      <c r="AW336" s="71" t="s">
        <v>33</v>
      </c>
      <c r="AX336" s="71" t="s">
        <v>33</v>
      </c>
      <c r="AY336" s="71" t="s">
        <v>33</v>
      </c>
      <c r="AZ336" s="76">
        <f t="shared" si="113"/>
        <v>-0.5</v>
      </c>
      <c r="BA336" s="71">
        <v>1</v>
      </c>
      <c r="BB336" s="44">
        <v>40721</v>
      </c>
      <c r="BC336" s="71">
        <f t="shared" si="114"/>
        <v>99</v>
      </c>
      <c r="BD336" s="71">
        <v>1</v>
      </c>
      <c r="BE336" s="74" t="s">
        <v>166</v>
      </c>
      <c r="BF336" s="71">
        <v>8</v>
      </c>
    </row>
    <row r="337" spans="1:1023" s="71" customFormat="1">
      <c r="A337" s="71" t="s">
        <v>91</v>
      </c>
      <c r="B337" s="83">
        <v>2001</v>
      </c>
      <c r="C337" s="71" t="s">
        <v>220</v>
      </c>
      <c r="D337" s="83">
        <v>775</v>
      </c>
      <c r="E337" s="33" t="s">
        <v>266</v>
      </c>
      <c r="F337" s="71">
        <v>1043</v>
      </c>
      <c r="G337" s="72" t="s">
        <v>92</v>
      </c>
      <c r="H337" s="72" t="s">
        <v>93</v>
      </c>
      <c r="I337" s="45">
        <v>1</v>
      </c>
      <c r="J337" s="71">
        <v>2</v>
      </c>
      <c r="K337" s="71">
        <v>2</v>
      </c>
      <c r="L337" s="71">
        <v>380</v>
      </c>
      <c r="M337" s="71">
        <v>3000</v>
      </c>
      <c r="N337" s="71">
        <v>3000</v>
      </c>
      <c r="O337" s="71">
        <v>700000</v>
      </c>
      <c r="P337" s="64">
        <f t="shared" si="105"/>
        <v>0.4285714285714286</v>
      </c>
      <c r="Q337" s="75">
        <f t="shared" si="106"/>
        <v>0.4285714285714286</v>
      </c>
      <c r="R337" s="71">
        <v>0</v>
      </c>
      <c r="S337" s="71">
        <v>1</v>
      </c>
      <c r="T337" s="71">
        <v>-1</v>
      </c>
      <c r="U337" s="71">
        <v>-1</v>
      </c>
      <c r="V337" s="71">
        <v>0</v>
      </c>
      <c r="W337" s="71">
        <v>0</v>
      </c>
      <c r="X337" s="76">
        <f t="shared" si="110"/>
        <v>-0.16666666666666666</v>
      </c>
      <c r="Y337" s="71">
        <v>-1</v>
      </c>
      <c r="Z337" s="71">
        <v>0</v>
      </c>
      <c r="AA337" s="71">
        <v>0</v>
      </c>
      <c r="AB337" s="71" t="s">
        <v>69</v>
      </c>
      <c r="AC337" s="71">
        <v>0</v>
      </c>
      <c r="AD337" s="71">
        <v>-1</v>
      </c>
      <c r="AE337" s="71">
        <v>-1</v>
      </c>
      <c r="AF337" s="71" t="s">
        <v>33</v>
      </c>
      <c r="AG337" s="71" t="s">
        <v>33</v>
      </c>
      <c r="AH337" s="76">
        <f t="shared" si="111"/>
        <v>-0.5</v>
      </c>
      <c r="AI337" s="76">
        <f t="shared" si="112"/>
        <v>-0.33333333333333331</v>
      </c>
      <c r="AJ337" s="71">
        <v>156</v>
      </c>
      <c r="AK337" s="71">
        <v>0</v>
      </c>
      <c r="AL337" s="74" t="s">
        <v>33</v>
      </c>
      <c r="AM337" s="71" t="s">
        <v>33</v>
      </c>
      <c r="AN337" s="71">
        <v>-1</v>
      </c>
      <c r="AO337" s="71">
        <v>-1</v>
      </c>
      <c r="AP337" s="71" t="s">
        <v>33</v>
      </c>
      <c r="AQ337" s="71">
        <v>0</v>
      </c>
      <c r="AR337" s="71" t="s">
        <v>33</v>
      </c>
      <c r="AS337" s="71" t="s">
        <v>33</v>
      </c>
      <c r="AT337" s="71" t="s">
        <v>33</v>
      </c>
      <c r="AU337" s="71" t="s">
        <v>33</v>
      </c>
      <c r="AV337" s="71" t="s">
        <v>33</v>
      </c>
      <c r="AW337" s="71" t="s">
        <v>33</v>
      </c>
      <c r="AX337" s="71" t="s">
        <v>33</v>
      </c>
      <c r="AY337" s="71" t="s">
        <v>33</v>
      </c>
      <c r="AZ337" s="76">
        <f t="shared" si="113"/>
        <v>-0.5</v>
      </c>
      <c r="BA337" s="71">
        <v>1</v>
      </c>
      <c r="BB337" s="44">
        <v>40721</v>
      </c>
      <c r="BC337" s="71">
        <f t="shared" si="114"/>
        <v>111</v>
      </c>
      <c r="BD337" s="71">
        <v>1</v>
      </c>
      <c r="BE337" s="74" t="s">
        <v>166</v>
      </c>
      <c r="BF337" s="71">
        <v>8</v>
      </c>
    </row>
    <row r="338" spans="1:1023" s="71" customFormat="1">
      <c r="A338" s="71" t="s">
        <v>91</v>
      </c>
      <c r="B338" s="83">
        <v>2002</v>
      </c>
      <c r="C338" s="71" t="s">
        <v>220</v>
      </c>
      <c r="D338" s="83">
        <v>775</v>
      </c>
      <c r="E338" s="33" t="s">
        <v>266</v>
      </c>
      <c r="F338" s="71">
        <v>1043</v>
      </c>
      <c r="G338" s="72" t="s">
        <v>92</v>
      </c>
      <c r="H338" s="72" t="s">
        <v>93</v>
      </c>
      <c r="I338" s="45">
        <v>1</v>
      </c>
      <c r="J338" s="71">
        <v>2</v>
      </c>
      <c r="K338" s="71">
        <v>2</v>
      </c>
      <c r="L338" s="71">
        <v>380</v>
      </c>
      <c r="M338" s="71">
        <v>3000</v>
      </c>
      <c r="N338" s="71">
        <v>3000</v>
      </c>
      <c r="O338" s="71">
        <v>700000</v>
      </c>
      <c r="P338" s="64">
        <f t="shared" si="105"/>
        <v>0.4285714285714286</v>
      </c>
      <c r="Q338" s="75">
        <f t="shared" si="106"/>
        <v>0.4285714285714286</v>
      </c>
      <c r="R338" s="71">
        <v>0</v>
      </c>
      <c r="S338" s="71">
        <v>1</v>
      </c>
      <c r="T338" s="71">
        <v>-1</v>
      </c>
      <c r="U338" s="71">
        <v>-1</v>
      </c>
      <c r="V338" s="71">
        <v>0</v>
      </c>
      <c r="W338" s="71">
        <v>0</v>
      </c>
      <c r="X338" s="76">
        <f t="shared" si="110"/>
        <v>-0.16666666666666666</v>
      </c>
      <c r="Y338" s="71">
        <v>-1</v>
      </c>
      <c r="Z338" s="71">
        <v>0</v>
      </c>
      <c r="AA338" s="71">
        <v>-1</v>
      </c>
      <c r="AB338" s="71" t="s">
        <v>69</v>
      </c>
      <c r="AC338" s="71">
        <v>0</v>
      </c>
      <c r="AD338" s="71">
        <v>-1</v>
      </c>
      <c r="AE338" s="71">
        <v>-1</v>
      </c>
      <c r="AF338" s="71" t="s">
        <v>33</v>
      </c>
      <c r="AG338" s="71" t="s">
        <v>33</v>
      </c>
      <c r="AH338" s="76">
        <f t="shared" si="111"/>
        <v>-0.66666666666666663</v>
      </c>
      <c r="AI338" s="76">
        <f t="shared" si="112"/>
        <v>-0.41666666666666663</v>
      </c>
      <c r="AJ338" s="71">
        <v>210</v>
      </c>
      <c r="AK338" s="71">
        <v>0</v>
      </c>
      <c r="AL338" s="74" t="s">
        <v>33</v>
      </c>
      <c r="AM338" s="71" t="s">
        <v>33</v>
      </c>
      <c r="AN338" s="71">
        <v>-1</v>
      </c>
      <c r="AO338" s="71">
        <v>-1</v>
      </c>
      <c r="AP338" s="71" t="s">
        <v>33</v>
      </c>
      <c r="AQ338" s="71">
        <v>0</v>
      </c>
      <c r="AR338" s="71" t="s">
        <v>33</v>
      </c>
      <c r="AS338" s="71" t="s">
        <v>33</v>
      </c>
      <c r="AT338" s="71" t="s">
        <v>33</v>
      </c>
      <c r="AU338" s="71" t="s">
        <v>33</v>
      </c>
      <c r="AV338" s="71" t="s">
        <v>33</v>
      </c>
      <c r="AW338" s="71" t="s">
        <v>33</v>
      </c>
      <c r="AX338" s="71" t="s">
        <v>33</v>
      </c>
      <c r="AY338" s="71" t="s">
        <v>33</v>
      </c>
      <c r="AZ338" s="76">
        <f t="shared" si="113"/>
        <v>-0.5</v>
      </c>
      <c r="BA338" s="71">
        <v>1</v>
      </c>
      <c r="BB338" s="44">
        <v>40721</v>
      </c>
      <c r="BC338" s="71">
        <f t="shared" si="114"/>
        <v>123</v>
      </c>
      <c r="BD338" s="71">
        <v>1</v>
      </c>
      <c r="BE338" s="74" t="s">
        <v>166</v>
      </c>
      <c r="BF338" s="71">
        <v>8</v>
      </c>
    </row>
    <row r="339" spans="1:1023" s="71" customFormat="1">
      <c r="A339" s="71" t="s">
        <v>91</v>
      </c>
      <c r="B339" s="83">
        <v>2003</v>
      </c>
      <c r="C339" s="71" t="s">
        <v>220</v>
      </c>
      <c r="D339" s="83">
        <v>775</v>
      </c>
      <c r="E339" s="33" t="s">
        <v>266</v>
      </c>
      <c r="F339" s="71">
        <v>1043</v>
      </c>
      <c r="G339" s="72" t="s">
        <v>92</v>
      </c>
      <c r="H339" s="72" t="s">
        <v>93</v>
      </c>
      <c r="I339" s="45">
        <v>1</v>
      </c>
      <c r="J339" s="71">
        <v>2</v>
      </c>
      <c r="K339" s="71">
        <v>2</v>
      </c>
      <c r="L339" s="71">
        <v>380</v>
      </c>
      <c r="M339" s="71">
        <v>3000</v>
      </c>
      <c r="N339" s="71">
        <v>3000</v>
      </c>
      <c r="O339" s="71">
        <v>700000</v>
      </c>
      <c r="P339" s="64">
        <f t="shared" si="105"/>
        <v>0.4285714285714286</v>
      </c>
      <c r="Q339" s="75">
        <f t="shared" si="106"/>
        <v>0.4285714285714286</v>
      </c>
      <c r="R339" s="71">
        <v>0</v>
      </c>
      <c r="S339" s="71">
        <v>1</v>
      </c>
      <c r="T339" s="71">
        <v>-1</v>
      </c>
      <c r="U339" s="71">
        <v>-1</v>
      </c>
      <c r="V339" s="71">
        <v>0</v>
      </c>
      <c r="W339" s="71">
        <v>0</v>
      </c>
      <c r="X339" s="76">
        <f t="shared" si="110"/>
        <v>-0.16666666666666666</v>
      </c>
      <c r="Y339" s="71">
        <v>-1</v>
      </c>
      <c r="Z339" s="71">
        <v>0</v>
      </c>
      <c r="AA339" s="71">
        <v>-1</v>
      </c>
      <c r="AB339" s="71" t="s">
        <v>69</v>
      </c>
      <c r="AC339" s="71">
        <v>0</v>
      </c>
      <c r="AD339" s="71">
        <v>-1</v>
      </c>
      <c r="AE339" s="71">
        <v>-1</v>
      </c>
      <c r="AF339" s="71" t="s">
        <v>33</v>
      </c>
      <c r="AG339" s="71" t="s">
        <v>33</v>
      </c>
      <c r="AH339" s="76">
        <f t="shared" si="111"/>
        <v>-0.66666666666666663</v>
      </c>
      <c r="AI339" s="76">
        <f t="shared" si="112"/>
        <v>-0.41666666666666663</v>
      </c>
      <c r="AJ339" s="71">
        <v>200</v>
      </c>
      <c r="AK339" s="71">
        <v>0</v>
      </c>
      <c r="AL339" s="74" t="s">
        <v>33</v>
      </c>
      <c r="AM339" s="71" t="s">
        <v>33</v>
      </c>
      <c r="AN339" s="71">
        <v>-1</v>
      </c>
      <c r="AO339" s="71">
        <v>-1</v>
      </c>
      <c r="AP339" s="71" t="s">
        <v>33</v>
      </c>
      <c r="AQ339" s="71">
        <v>0</v>
      </c>
      <c r="AR339" s="71" t="s">
        <v>33</v>
      </c>
      <c r="AS339" s="71" t="s">
        <v>33</v>
      </c>
      <c r="AT339" s="71" t="s">
        <v>33</v>
      </c>
      <c r="AU339" s="71" t="s">
        <v>33</v>
      </c>
      <c r="AV339" s="71" t="s">
        <v>33</v>
      </c>
      <c r="AW339" s="71" t="s">
        <v>33</v>
      </c>
      <c r="AX339" s="71" t="s">
        <v>33</v>
      </c>
      <c r="AY339" s="71" t="s">
        <v>33</v>
      </c>
      <c r="AZ339" s="76">
        <f t="shared" si="113"/>
        <v>-0.5</v>
      </c>
      <c r="BA339" s="71">
        <v>1</v>
      </c>
      <c r="BB339" s="44">
        <v>40721</v>
      </c>
      <c r="BC339" s="71">
        <f t="shared" si="114"/>
        <v>135</v>
      </c>
      <c r="BD339" s="71">
        <v>1</v>
      </c>
      <c r="BE339" s="74" t="s">
        <v>166</v>
      </c>
      <c r="BF339" s="71">
        <v>8</v>
      </c>
    </row>
    <row r="340" spans="1:1023" s="65" customFormat="1">
      <c r="A340" s="71" t="s">
        <v>91</v>
      </c>
      <c r="B340" s="83">
        <v>2004</v>
      </c>
      <c r="C340" s="71" t="s">
        <v>220</v>
      </c>
      <c r="D340" s="83">
        <v>775</v>
      </c>
      <c r="E340" s="33" t="s">
        <v>266</v>
      </c>
      <c r="F340" s="71">
        <v>1043</v>
      </c>
      <c r="G340" s="72" t="s">
        <v>92</v>
      </c>
      <c r="H340" s="72" t="s">
        <v>93</v>
      </c>
      <c r="I340" s="45">
        <v>1</v>
      </c>
      <c r="J340" s="71">
        <v>2</v>
      </c>
      <c r="K340" s="71">
        <v>2</v>
      </c>
      <c r="L340" s="71">
        <v>380</v>
      </c>
      <c r="M340" s="71">
        <v>3000</v>
      </c>
      <c r="N340" s="71">
        <v>3000</v>
      </c>
      <c r="O340" s="71">
        <v>700000</v>
      </c>
      <c r="P340" s="64">
        <f t="shared" si="105"/>
        <v>0.4285714285714286</v>
      </c>
      <c r="Q340" s="75">
        <f t="shared" si="106"/>
        <v>0.4285714285714286</v>
      </c>
      <c r="R340" s="71">
        <v>0</v>
      </c>
      <c r="S340" s="71">
        <v>1</v>
      </c>
      <c r="T340" s="71">
        <v>-1</v>
      </c>
      <c r="U340" s="71">
        <v>-1</v>
      </c>
      <c r="V340" s="71">
        <v>0</v>
      </c>
      <c r="W340" s="71">
        <v>0</v>
      </c>
      <c r="X340" s="76">
        <f t="shared" si="110"/>
        <v>-0.16666666666666666</v>
      </c>
      <c r="Y340" s="71">
        <v>-1</v>
      </c>
      <c r="Z340" s="71">
        <v>0</v>
      </c>
      <c r="AA340" s="71">
        <v>-1</v>
      </c>
      <c r="AB340" s="71" t="s">
        <v>69</v>
      </c>
      <c r="AC340" s="71">
        <v>0</v>
      </c>
      <c r="AD340" s="71">
        <v>-1</v>
      </c>
      <c r="AE340" s="71">
        <v>-1</v>
      </c>
      <c r="AF340" s="71" t="s">
        <v>33</v>
      </c>
      <c r="AG340" s="71" t="s">
        <v>33</v>
      </c>
      <c r="AH340" s="76">
        <f t="shared" si="111"/>
        <v>-0.66666666666666663</v>
      </c>
      <c r="AI340" s="76">
        <f t="shared" si="112"/>
        <v>-0.41666666666666663</v>
      </c>
      <c r="AJ340" s="71">
        <v>206</v>
      </c>
      <c r="AK340" s="71">
        <v>0</v>
      </c>
      <c r="AL340" s="74" t="s">
        <v>33</v>
      </c>
      <c r="AM340" s="71" t="s">
        <v>33</v>
      </c>
      <c r="AN340" s="71">
        <v>-1</v>
      </c>
      <c r="AO340" s="71">
        <v>-1</v>
      </c>
      <c r="AP340" s="71" t="s">
        <v>33</v>
      </c>
      <c r="AQ340" s="71">
        <v>0</v>
      </c>
      <c r="AR340" s="71" t="s">
        <v>33</v>
      </c>
      <c r="AS340" s="71" t="s">
        <v>33</v>
      </c>
      <c r="AT340" s="71" t="s">
        <v>33</v>
      </c>
      <c r="AU340" s="71" t="s">
        <v>33</v>
      </c>
      <c r="AV340" s="71" t="s">
        <v>33</v>
      </c>
      <c r="AW340" s="71" t="s">
        <v>33</v>
      </c>
      <c r="AX340" s="71" t="s">
        <v>33</v>
      </c>
      <c r="AY340" s="71" t="s">
        <v>33</v>
      </c>
      <c r="AZ340" s="76">
        <f t="shared" si="113"/>
        <v>-0.5</v>
      </c>
      <c r="BA340" s="71">
        <v>1</v>
      </c>
      <c r="BB340" s="44">
        <v>40721</v>
      </c>
      <c r="BC340" s="71">
        <f t="shared" si="114"/>
        <v>147</v>
      </c>
      <c r="BD340" s="71">
        <v>1</v>
      </c>
      <c r="BE340" s="74" t="s">
        <v>166</v>
      </c>
      <c r="BF340" s="71">
        <v>8</v>
      </c>
      <c r="BG340" s="71"/>
      <c r="BH340" s="71"/>
      <c r="BI340" s="71"/>
      <c r="BJ340" s="71"/>
      <c r="BK340" s="71"/>
      <c r="BL340" s="71"/>
      <c r="BM340" s="71"/>
      <c r="BN340" s="71"/>
      <c r="BO340" s="71"/>
      <c r="BP340" s="71"/>
      <c r="BQ340" s="71"/>
      <c r="BR340" s="71"/>
      <c r="BS340" s="71"/>
      <c r="BT340" s="71"/>
      <c r="BU340" s="71"/>
      <c r="BV340" s="71"/>
      <c r="BW340" s="71"/>
      <c r="BX340" s="71"/>
      <c r="BY340" s="71"/>
      <c r="BZ340" s="71"/>
      <c r="CA340" s="71"/>
      <c r="CB340" s="71"/>
      <c r="CC340" s="71"/>
      <c r="CD340" s="71"/>
      <c r="CE340" s="71"/>
      <c r="CF340" s="71"/>
      <c r="CG340" s="71"/>
      <c r="CH340" s="71"/>
      <c r="CI340" s="71"/>
      <c r="CJ340" s="71"/>
      <c r="CK340" s="71"/>
      <c r="CL340" s="71"/>
      <c r="CM340" s="71"/>
      <c r="CN340" s="71"/>
      <c r="CO340" s="71"/>
      <c r="CP340" s="71"/>
      <c r="CQ340" s="71"/>
      <c r="CR340" s="71"/>
      <c r="CS340" s="71"/>
      <c r="CT340" s="71"/>
      <c r="CU340" s="71"/>
      <c r="CV340" s="71"/>
      <c r="CW340" s="71"/>
      <c r="CX340" s="71"/>
      <c r="CY340" s="71"/>
      <c r="CZ340" s="71"/>
      <c r="DA340" s="71"/>
      <c r="DB340" s="71"/>
      <c r="DC340" s="71"/>
      <c r="DD340" s="71"/>
      <c r="DE340" s="71"/>
      <c r="DF340" s="71"/>
      <c r="DG340" s="71"/>
      <c r="DH340" s="71"/>
      <c r="DI340" s="71"/>
      <c r="DJ340" s="71"/>
      <c r="DK340" s="71"/>
      <c r="DL340" s="71"/>
      <c r="DM340" s="71"/>
      <c r="DN340" s="71"/>
      <c r="DO340" s="71"/>
      <c r="DP340" s="71"/>
      <c r="DQ340" s="71"/>
      <c r="DR340" s="71"/>
      <c r="DS340" s="71"/>
      <c r="DT340" s="71"/>
      <c r="DU340" s="71"/>
      <c r="DV340" s="71"/>
      <c r="DW340" s="71"/>
      <c r="DX340" s="71"/>
      <c r="DY340" s="71"/>
      <c r="DZ340" s="71"/>
      <c r="EA340" s="71"/>
      <c r="EB340" s="71"/>
      <c r="EC340" s="71"/>
      <c r="ED340" s="71"/>
      <c r="EE340" s="71"/>
      <c r="EF340" s="71"/>
      <c r="EG340" s="71"/>
      <c r="EH340" s="71"/>
      <c r="EI340" s="71"/>
      <c r="EJ340" s="71"/>
      <c r="EK340" s="71"/>
      <c r="EL340" s="71"/>
      <c r="EM340" s="71"/>
      <c r="EN340" s="71"/>
      <c r="EO340" s="71"/>
      <c r="EP340" s="71"/>
      <c r="EQ340" s="71"/>
      <c r="ER340" s="71"/>
      <c r="ES340" s="71"/>
      <c r="ET340" s="71"/>
      <c r="EU340" s="71"/>
      <c r="EV340" s="71"/>
      <c r="EW340" s="71"/>
      <c r="EX340" s="71"/>
      <c r="EY340" s="71"/>
      <c r="EZ340" s="71"/>
      <c r="FA340" s="71"/>
      <c r="FB340" s="71"/>
      <c r="FC340" s="71"/>
      <c r="FD340" s="71"/>
      <c r="FE340" s="71"/>
      <c r="FF340" s="71"/>
      <c r="FG340" s="71"/>
      <c r="FH340" s="71"/>
      <c r="FI340" s="71"/>
      <c r="FJ340" s="71"/>
      <c r="FK340" s="71"/>
      <c r="FL340" s="71"/>
      <c r="FM340" s="71"/>
      <c r="FN340" s="71"/>
      <c r="FO340" s="71"/>
      <c r="FP340" s="71"/>
      <c r="FQ340" s="71"/>
      <c r="FR340" s="71"/>
      <c r="FS340" s="71"/>
      <c r="FT340" s="71"/>
      <c r="FU340" s="71"/>
      <c r="FV340" s="71"/>
      <c r="FW340" s="71"/>
      <c r="FX340" s="71"/>
      <c r="FY340" s="71"/>
      <c r="FZ340" s="71"/>
      <c r="GA340" s="71"/>
      <c r="GB340" s="71"/>
      <c r="GC340" s="71"/>
      <c r="GD340" s="71"/>
      <c r="GE340" s="71"/>
      <c r="GF340" s="71"/>
      <c r="GG340" s="71"/>
      <c r="GH340" s="71"/>
      <c r="GI340" s="71"/>
      <c r="GJ340" s="71"/>
      <c r="GK340" s="71"/>
      <c r="GL340" s="71"/>
      <c r="GM340" s="71"/>
      <c r="GN340" s="71"/>
      <c r="GO340" s="71"/>
      <c r="GP340" s="71"/>
      <c r="GQ340" s="71"/>
      <c r="GR340" s="71"/>
      <c r="GS340" s="71"/>
      <c r="GT340" s="71"/>
      <c r="GU340" s="71"/>
      <c r="GV340" s="71"/>
      <c r="GW340" s="71"/>
      <c r="GX340" s="71"/>
      <c r="GY340" s="71"/>
      <c r="GZ340" s="71"/>
      <c r="HA340" s="71"/>
      <c r="HB340" s="71"/>
      <c r="HC340" s="71"/>
      <c r="HD340" s="71"/>
      <c r="HE340" s="71"/>
      <c r="HF340" s="71"/>
      <c r="HG340" s="71"/>
      <c r="HH340" s="71"/>
      <c r="HI340" s="71"/>
      <c r="HJ340" s="71"/>
      <c r="HK340" s="71"/>
      <c r="HL340" s="71"/>
      <c r="HM340" s="71"/>
      <c r="HN340" s="71"/>
      <c r="HO340" s="71"/>
      <c r="HP340" s="71"/>
      <c r="HQ340" s="71"/>
      <c r="HR340" s="71"/>
      <c r="HS340" s="71"/>
      <c r="HT340" s="71"/>
      <c r="HU340" s="71"/>
      <c r="HV340" s="71"/>
      <c r="HW340" s="71"/>
      <c r="HX340" s="71"/>
      <c r="HY340" s="71"/>
      <c r="HZ340" s="71"/>
      <c r="IA340" s="71"/>
      <c r="IB340" s="71"/>
      <c r="IC340" s="71"/>
      <c r="ID340" s="71"/>
      <c r="IE340" s="71"/>
      <c r="IF340" s="71"/>
      <c r="IG340" s="71"/>
      <c r="IH340" s="71"/>
      <c r="II340" s="71"/>
      <c r="IJ340" s="71"/>
      <c r="IK340" s="71"/>
      <c r="IL340" s="71"/>
      <c r="IM340" s="71"/>
      <c r="IN340" s="71"/>
      <c r="IO340" s="71"/>
      <c r="IP340" s="71"/>
      <c r="IQ340" s="71"/>
      <c r="IR340" s="71"/>
      <c r="IS340" s="71"/>
      <c r="IT340" s="71"/>
      <c r="IU340" s="71"/>
      <c r="IV340" s="71"/>
      <c r="IW340" s="71"/>
      <c r="IX340" s="71"/>
      <c r="IY340" s="71"/>
      <c r="IZ340" s="71"/>
      <c r="JA340" s="71"/>
      <c r="JB340" s="71"/>
      <c r="JC340" s="71"/>
      <c r="JD340" s="71"/>
      <c r="JE340" s="71"/>
      <c r="JF340" s="71"/>
      <c r="JG340" s="71"/>
      <c r="JH340" s="71"/>
      <c r="JI340" s="71"/>
      <c r="JJ340" s="71"/>
      <c r="JK340" s="71"/>
      <c r="JL340" s="71"/>
      <c r="JM340" s="71"/>
      <c r="JN340" s="71"/>
      <c r="JO340" s="71"/>
      <c r="JP340" s="71"/>
      <c r="JQ340" s="71"/>
      <c r="JR340" s="71"/>
      <c r="JS340" s="71"/>
      <c r="JT340" s="71"/>
      <c r="JU340" s="71"/>
      <c r="JV340" s="71"/>
      <c r="JW340" s="71"/>
      <c r="JX340" s="71"/>
      <c r="JY340" s="71"/>
      <c r="JZ340" s="71"/>
      <c r="KA340" s="71"/>
      <c r="KB340" s="71"/>
      <c r="KC340" s="71"/>
      <c r="KD340" s="71"/>
      <c r="KE340" s="71"/>
      <c r="KF340" s="71"/>
      <c r="KG340" s="71"/>
      <c r="KH340" s="71"/>
      <c r="KI340" s="71"/>
      <c r="KJ340" s="71"/>
      <c r="KK340" s="71"/>
      <c r="KL340" s="71"/>
      <c r="KM340" s="71"/>
      <c r="KN340" s="71"/>
      <c r="KO340" s="71"/>
      <c r="KP340" s="71"/>
      <c r="KQ340" s="71"/>
      <c r="KR340" s="71"/>
      <c r="KS340" s="71"/>
      <c r="KT340" s="71"/>
      <c r="KU340" s="71"/>
      <c r="KV340" s="71"/>
      <c r="KW340" s="71"/>
      <c r="KX340" s="71"/>
      <c r="KY340" s="71"/>
      <c r="KZ340" s="71"/>
      <c r="LA340" s="71"/>
      <c r="LB340" s="71"/>
      <c r="LC340" s="71"/>
      <c r="LD340" s="71"/>
      <c r="LE340" s="71"/>
      <c r="LF340" s="71"/>
      <c r="LG340" s="71"/>
      <c r="LH340" s="71"/>
      <c r="LI340" s="71"/>
      <c r="LJ340" s="71"/>
      <c r="LK340" s="71"/>
      <c r="LL340" s="71"/>
      <c r="LM340" s="71"/>
      <c r="LN340" s="71"/>
      <c r="LO340" s="71"/>
      <c r="LP340" s="71"/>
      <c r="LQ340" s="71"/>
      <c r="LR340" s="71"/>
      <c r="LS340" s="71"/>
      <c r="LT340" s="71"/>
      <c r="LU340" s="71"/>
      <c r="LV340" s="71"/>
      <c r="LW340" s="71"/>
      <c r="LX340" s="71"/>
      <c r="LY340" s="71"/>
      <c r="LZ340" s="71"/>
      <c r="MA340" s="71"/>
      <c r="MB340" s="71"/>
      <c r="MC340" s="71"/>
      <c r="MD340" s="71"/>
      <c r="ME340" s="71"/>
      <c r="MF340" s="71"/>
      <c r="MG340" s="71"/>
      <c r="MH340" s="71"/>
      <c r="MI340" s="71"/>
      <c r="MJ340" s="71"/>
      <c r="MK340" s="71"/>
      <c r="ML340" s="71"/>
      <c r="MM340" s="71"/>
      <c r="MN340" s="71"/>
      <c r="MO340" s="71"/>
      <c r="MP340" s="71"/>
      <c r="MQ340" s="71"/>
      <c r="MR340" s="71"/>
      <c r="MS340" s="71"/>
      <c r="MT340" s="71"/>
      <c r="MU340" s="71"/>
      <c r="MV340" s="71"/>
      <c r="MW340" s="71"/>
      <c r="MX340" s="71"/>
      <c r="MY340" s="71"/>
      <c r="MZ340" s="71"/>
      <c r="NA340" s="71"/>
      <c r="NB340" s="71"/>
      <c r="NC340" s="71"/>
      <c r="ND340" s="71"/>
      <c r="NE340" s="71"/>
      <c r="NF340" s="71"/>
      <c r="NG340" s="71"/>
      <c r="NH340" s="71"/>
      <c r="NI340" s="71"/>
      <c r="NJ340" s="71"/>
      <c r="NK340" s="71"/>
      <c r="NL340" s="71"/>
      <c r="NM340" s="71"/>
      <c r="NN340" s="71"/>
      <c r="NO340" s="71"/>
      <c r="NP340" s="71"/>
      <c r="NQ340" s="71"/>
      <c r="NR340" s="71"/>
      <c r="NS340" s="71"/>
      <c r="NT340" s="71"/>
      <c r="NU340" s="71"/>
      <c r="NV340" s="71"/>
      <c r="NW340" s="71"/>
      <c r="NX340" s="71"/>
      <c r="NY340" s="71"/>
      <c r="NZ340" s="71"/>
      <c r="OA340" s="71"/>
      <c r="OB340" s="71"/>
      <c r="OC340" s="71"/>
      <c r="OD340" s="71"/>
      <c r="OE340" s="71"/>
      <c r="OF340" s="71"/>
      <c r="OG340" s="71"/>
      <c r="OH340" s="71"/>
      <c r="OI340" s="71"/>
      <c r="OJ340" s="71"/>
      <c r="OK340" s="71"/>
      <c r="OL340" s="71"/>
      <c r="OM340" s="71"/>
      <c r="ON340" s="71"/>
      <c r="OO340" s="71"/>
      <c r="OP340" s="71"/>
      <c r="OQ340" s="71"/>
      <c r="OR340" s="71"/>
      <c r="OS340" s="71"/>
      <c r="OT340" s="71"/>
      <c r="OU340" s="71"/>
      <c r="OV340" s="71"/>
      <c r="OW340" s="71"/>
      <c r="OX340" s="71"/>
      <c r="OY340" s="71"/>
      <c r="OZ340" s="71"/>
      <c r="PA340" s="71"/>
      <c r="PB340" s="71"/>
      <c r="PC340" s="71"/>
      <c r="PD340" s="71"/>
      <c r="PE340" s="71"/>
      <c r="PF340" s="71"/>
      <c r="PG340" s="71"/>
      <c r="PH340" s="71"/>
      <c r="PI340" s="71"/>
      <c r="PJ340" s="71"/>
      <c r="PK340" s="71"/>
      <c r="PL340" s="71"/>
      <c r="PM340" s="71"/>
      <c r="PN340" s="71"/>
      <c r="PO340" s="71"/>
      <c r="PP340" s="71"/>
      <c r="PQ340" s="71"/>
      <c r="PR340" s="71"/>
      <c r="PS340" s="71"/>
      <c r="PT340" s="71"/>
      <c r="PU340" s="71"/>
      <c r="PV340" s="71"/>
      <c r="PW340" s="71"/>
      <c r="PX340" s="71"/>
      <c r="PY340" s="71"/>
      <c r="PZ340" s="71"/>
      <c r="QA340" s="71"/>
      <c r="QB340" s="71"/>
      <c r="QC340" s="71"/>
      <c r="QD340" s="71"/>
      <c r="QE340" s="71"/>
      <c r="QF340" s="71"/>
      <c r="QG340" s="71"/>
      <c r="QH340" s="71"/>
      <c r="QI340" s="71"/>
      <c r="QJ340" s="71"/>
      <c r="QK340" s="71"/>
      <c r="QL340" s="71"/>
      <c r="QM340" s="71"/>
      <c r="QN340" s="71"/>
      <c r="QO340" s="71"/>
      <c r="QP340" s="71"/>
      <c r="QQ340" s="71"/>
      <c r="QR340" s="71"/>
      <c r="QS340" s="71"/>
      <c r="QT340" s="71"/>
      <c r="QU340" s="71"/>
      <c r="QV340" s="71"/>
      <c r="QW340" s="71"/>
      <c r="QX340" s="71"/>
      <c r="QY340" s="71"/>
      <c r="QZ340" s="71"/>
      <c r="RA340" s="71"/>
      <c r="RB340" s="71"/>
      <c r="RC340" s="71"/>
      <c r="RD340" s="71"/>
      <c r="RE340" s="71"/>
      <c r="RF340" s="71"/>
      <c r="RG340" s="71"/>
      <c r="RH340" s="71"/>
      <c r="RI340" s="71"/>
      <c r="RJ340" s="71"/>
      <c r="RK340" s="71"/>
      <c r="RL340" s="71"/>
      <c r="RM340" s="71"/>
      <c r="RN340" s="71"/>
      <c r="RO340" s="71"/>
      <c r="RP340" s="71"/>
      <c r="RQ340" s="71"/>
      <c r="RR340" s="71"/>
      <c r="RS340" s="71"/>
      <c r="RT340" s="71"/>
      <c r="RU340" s="71"/>
      <c r="RV340" s="71"/>
      <c r="RW340" s="71"/>
      <c r="RX340" s="71"/>
      <c r="RY340" s="71"/>
      <c r="RZ340" s="71"/>
      <c r="SA340" s="71"/>
      <c r="SB340" s="71"/>
      <c r="SC340" s="71"/>
      <c r="SD340" s="71"/>
      <c r="SE340" s="71"/>
      <c r="SF340" s="71"/>
      <c r="SG340" s="71"/>
      <c r="SH340" s="71"/>
      <c r="SI340" s="71"/>
      <c r="SJ340" s="71"/>
      <c r="SK340" s="71"/>
      <c r="SL340" s="71"/>
      <c r="SM340" s="71"/>
      <c r="SN340" s="71"/>
      <c r="SO340" s="71"/>
      <c r="SP340" s="71"/>
      <c r="SQ340" s="71"/>
      <c r="SR340" s="71"/>
      <c r="SS340" s="71"/>
      <c r="ST340" s="71"/>
      <c r="SU340" s="71"/>
      <c r="SV340" s="71"/>
      <c r="SW340" s="71"/>
      <c r="SX340" s="71"/>
      <c r="SY340" s="71"/>
      <c r="SZ340" s="71"/>
      <c r="TA340" s="71"/>
      <c r="TB340" s="71"/>
      <c r="TC340" s="71"/>
      <c r="TD340" s="71"/>
      <c r="TE340" s="71"/>
      <c r="TF340" s="71"/>
      <c r="TG340" s="71"/>
      <c r="TH340" s="71"/>
      <c r="TI340" s="71"/>
      <c r="TJ340" s="71"/>
      <c r="TK340" s="71"/>
      <c r="TL340" s="71"/>
      <c r="TM340" s="71"/>
      <c r="TN340" s="71"/>
      <c r="TO340" s="71"/>
      <c r="TP340" s="71"/>
      <c r="TQ340" s="71"/>
      <c r="TR340" s="71"/>
      <c r="TS340" s="71"/>
      <c r="TT340" s="71"/>
      <c r="TU340" s="71"/>
      <c r="TV340" s="71"/>
      <c r="TW340" s="71"/>
      <c r="TX340" s="71"/>
      <c r="TY340" s="71"/>
      <c r="TZ340" s="71"/>
      <c r="UA340" s="71"/>
      <c r="UB340" s="71"/>
      <c r="UC340" s="71"/>
      <c r="UD340" s="71"/>
      <c r="UE340" s="71"/>
      <c r="UF340" s="71"/>
      <c r="UG340" s="71"/>
      <c r="UH340" s="71"/>
      <c r="UI340" s="71"/>
      <c r="UJ340" s="71"/>
      <c r="UK340" s="71"/>
      <c r="UL340" s="71"/>
      <c r="UM340" s="71"/>
      <c r="UN340" s="71"/>
      <c r="UO340" s="71"/>
      <c r="UP340" s="71"/>
      <c r="UQ340" s="71"/>
      <c r="UR340" s="71"/>
      <c r="US340" s="71"/>
      <c r="UT340" s="71"/>
      <c r="UU340" s="71"/>
      <c r="UV340" s="71"/>
      <c r="UW340" s="71"/>
      <c r="UX340" s="71"/>
      <c r="UY340" s="71"/>
      <c r="UZ340" s="71"/>
      <c r="VA340" s="71"/>
      <c r="VB340" s="71"/>
      <c r="VC340" s="71"/>
      <c r="VD340" s="71"/>
      <c r="VE340" s="71"/>
      <c r="VF340" s="71"/>
      <c r="VG340" s="71"/>
      <c r="VH340" s="71"/>
      <c r="VI340" s="71"/>
      <c r="VJ340" s="71"/>
      <c r="VK340" s="71"/>
      <c r="VL340" s="71"/>
      <c r="VM340" s="71"/>
      <c r="VN340" s="71"/>
      <c r="VO340" s="71"/>
      <c r="VP340" s="71"/>
      <c r="VQ340" s="71"/>
      <c r="VR340" s="71"/>
      <c r="VS340" s="71"/>
      <c r="VT340" s="71"/>
      <c r="VU340" s="71"/>
      <c r="VV340" s="71"/>
      <c r="VW340" s="71"/>
      <c r="VX340" s="71"/>
      <c r="VY340" s="71"/>
      <c r="VZ340" s="71"/>
      <c r="WA340" s="71"/>
      <c r="WB340" s="71"/>
      <c r="WC340" s="71"/>
      <c r="WD340" s="71"/>
      <c r="WE340" s="71"/>
      <c r="WF340" s="71"/>
      <c r="WG340" s="71"/>
      <c r="WH340" s="71"/>
      <c r="WI340" s="71"/>
      <c r="WJ340" s="71"/>
      <c r="WK340" s="71"/>
      <c r="WL340" s="71"/>
      <c r="WM340" s="71"/>
      <c r="WN340" s="71"/>
      <c r="WO340" s="71"/>
      <c r="WP340" s="71"/>
      <c r="WQ340" s="71"/>
      <c r="WR340" s="71"/>
      <c r="WS340" s="71"/>
      <c r="WT340" s="71"/>
      <c r="WU340" s="71"/>
      <c r="WV340" s="71"/>
      <c r="WW340" s="71"/>
      <c r="WX340" s="71"/>
      <c r="WY340" s="71"/>
      <c r="WZ340" s="71"/>
      <c r="XA340" s="71"/>
      <c r="XB340" s="71"/>
      <c r="XC340" s="71"/>
      <c r="XD340" s="71"/>
      <c r="XE340" s="71"/>
      <c r="XF340" s="71"/>
      <c r="XG340" s="71"/>
      <c r="XH340" s="71"/>
      <c r="XI340" s="71"/>
      <c r="XJ340" s="71"/>
      <c r="XK340" s="71"/>
      <c r="XL340" s="71"/>
      <c r="XM340" s="71"/>
      <c r="XN340" s="71"/>
      <c r="XO340" s="71"/>
      <c r="XP340" s="71"/>
      <c r="XQ340" s="71"/>
      <c r="XR340" s="71"/>
      <c r="XS340" s="71"/>
      <c r="XT340" s="71"/>
      <c r="XU340" s="71"/>
      <c r="XV340" s="71"/>
      <c r="XW340" s="71"/>
      <c r="XX340" s="71"/>
      <c r="XY340" s="71"/>
      <c r="XZ340" s="71"/>
      <c r="YA340" s="71"/>
      <c r="YB340" s="71"/>
      <c r="YC340" s="71"/>
      <c r="YD340" s="71"/>
      <c r="YE340" s="71"/>
      <c r="YF340" s="71"/>
      <c r="YG340" s="71"/>
      <c r="YH340" s="71"/>
      <c r="YI340" s="71"/>
      <c r="YJ340" s="71"/>
      <c r="YK340" s="71"/>
      <c r="YL340" s="71"/>
      <c r="YM340" s="71"/>
      <c r="YN340" s="71"/>
      <c r="YO340" s="71"/>
      <c r="YP340" s="71"/>
      <c r="YQ340" s="71"/>
      <c r="YR340" s="71"/>
      <c r="YS340" s="71"/>
      <c r="YT340" s="71"/>
      <c r="YU340" s="71"/>
      <c r="YV340" s="71"/>
      <c r="YW340" s="71"/>
      <c r="YX340" s="71"/>
      <c r="YY340" s="71"/>
      <c r="YZ340" s="71"/>
      <c r="ZA340" s="71"/>
      <c r="ZB340" s="71"/>
      <c r="ZC340" s="71"/>
      <c r="ZD340" s="71"/>
      <c r="ZE340" s="71"/>
      <c r="ZF340" s="71"/>
      <c r="ZG340" s="71"/>
      <c r="ZH340" s="71"/>
      <c r="ZI340" s="71"/>
      <c r="ZJ340" s="71"/>
      <c r="ZK340" s="71"/>
      <c r="ZL340" s="71"/>
      <c r="ZM340" s="71"/>
      <c r="ZN340" s="71"/>
      <c r="ZO340" s="71"/>
      <c r="ZP340" s="71"/>
      <c r="ZQ340" s="71"/>
      <c r="ZR340" s="71"/>
      <c r="ZS340" s="71"/>
      <c r="ZT340" s="71"/>
      <c r="ZU340" s="71"/>
      <c r="ZV340" s="71"/>
      <c r="ZW340" s="71"/>
      <c r="ZX340" s="71"/>
      <c r="ZY340" s="71"/>
      <c r="ZZ340" s="71"/>
      <c r="AAA340" s="71"/>
      <c r="AAB340" s="71"/>
      <c r="AAC340" s="71"/>
      <c r="AAD340" s="71"/>
      <c r="AAE340" s="71"/>
      <c r="AAF340" s="71"/>
      <c r="AAG340" s="71"/>
      <c r="AAH340" s="71"/>
      <c r="AAI340" s="71"/>
      <c r="AAJ340" s="71"/>
      <c r="AAK340" s="71"/>
      <c r="AAL340" s="71"/>
      <c r="AAM340" s="71"/>
      <c r="AAN340" s="71"/>
      <c r="AAO340" s="71"/>
      <c r="AAP340" s="71"/>
      <c r="AAQ340" s="71"/>
      <c r="AAR340" s="71"/>
      <c r="AAS340" s="71"/>
      <c r="AAT340" s="71"/>
      <c r="AAU340" s="71"/>
      <c r="AAV340" s="71"/>
      <c r="AAW340" s="71"/>
      <c r="AAX340" s="71"/>
      <c r="AAY340" s="71"/>
      <c r="AAZ340" s="71"/>
      <c r="ABA340" s="71"/>
      <c r="ABB340" s="71"/>
      <c r="ABC340" s="71"/>
      <c r="ABD340" s="71"/>
      <c r="ABE340" s="71"/>
      <c r="ABF340" s="71"/>
      <c r="ABG340" s="71"/>
      <c r="ABH340" s="71"/>
      <c r="ABI340" s="71"/>
      <c r="ABJ340" s="71"/>
      <c r="ABK340" s="71"/>
      <c r="ABL340" s="71"/>
      <c r="ABM340" s="71"/>
      <c r="ABN340" s="71"/>
      <c r="ABO340" s="71"/>
      <c r="ABP340" s="71"/>
      <c r="ABQ340" s="71"/>
      <c r="ABR340" s="71"/>
      <c r="ABS340" s="71"/>
      <c r="ABT340" s="71"/>
      <c r="ABU340" s="71"/>
      <c r="ABV340" s="71"/>
      <c r="ABW340" s="71"/>
      <c r="ABX340" s="71"/>
      <c r="ABY340" s="71"/>
      <c r="ABZ340" s="71"/>
      <c r="ACA340" s="71"/>
      <c r="ACB340" s="71"/>
      <c r="ACC340" s="71"/>
      <c r="ACD340" s="71"/>
      <c r="ACE340" s="71"/>
      <c r="ACF340" s="71"/>
      <c r="ACG340" s="71"/>
      <c r="ACH340" s="71"/>
      <c r="ACI340" s="71"/>
      <c r="ACJ340" s="71"/>
      <c r="ACK340" s="71"/>
      <c r="ACL340" s="71"/>
      <c r="ACM340" s="71"/>
      <c r="ACN340" s="71"/>
      <c r="ACO340" s="71"/>
      <c r="ACP340" s="71"/>
      <c r="ACQ340" s="71"/>
      <c r="ACR340" s="71"/>
      <c r="ACS340" s="71"/>
      <c r="ACT340" s="71"/>
      <c r="ACU340" s="71"/>
      <c r="ACV340" s="71"/>
      <c r="ACW340" s="71"/>
      <c r="ACX340" s="71"/>
      <c r="ACY340" s="71"/>
      <c r="ACZ340" s="71"/>
      <c r="ADA340" s="71"/>
      <c r="ADB340" s="71"/>
      <c r="ADC340" s="71"/>
      <c r="ADD340" s="71"/>
      <c r="ADE340" s="71"/>
      <c r="ADF340" s="71"/>
      <c r="ADG340" s="71"/>
      <c r="ADH340" s="71"/>
      <c r="ADI340" s="71"/>
      <c r="ADJ340" s="71"/>
      <c r="ADK340" s="71"/>
      <c r="ADL340" s="71"/>
      <c r="ADM340" s="71"/>
      <c r="ADN340" s="71"/>
      <c r="ADO340" s="71"/>
      <c r="ADP340" s="71"/>
      <c r="ADQ340" s="71"/>
      <c r="ADR340" s="71"/>
      <c r="ADS340" s="71"/>
      <c r="ADT340" s="71"/>
      <c r="ADU340" s="71"/>
      <c r="ADV340" s="71"/>
      <c r="ADW340" s="71"/>
      <c r="ADX340" s="71"/>
      <c r="ADY340" s="71"/>
      <c r="ADZ340" s="71"/>
      <c r="AEA340" s="71"/>
      <c r="AEB340" s="71"/>
      <c r="AEC340" s="71"/>
      <c r="AED340" s="71"/>
      <c r="AEE340" s="71"/>
      <c r="AEF340" s="71"/>
      <c r="AEG340" s="71"/>
      <c r="AEH340" s="71"/>
      <c r="AEI340" s="71"/>
      <c r="AEJ340" s="71"/>
      <c r="AEK340" s="71"/>
      <c r="AEL340" s="71"/>
      <c r="AEM340" s="71"/>
      <c r="AEN340" s="71"/>
      <c r="AEO340" s="71"/>
      <c r="AEP340" s="71"/>
      <c r="AEQ340" s="71"/>
      <c r="AER340" s="71"/>
      <c r="AES340" s="71"/>
      <c r="AET340" s="71"/>
      <c r="AEU340" s="71"/>
      <c r="AEV340" s="71"/>
      <c r="AEW340" s="71"/>
      <c r="AEX340" s="71"/>
      <c r="AEY340" s="71"/>
      <c r="AEZ340" s="71"/>
      <c r="AFA340" s="71"/>
      <c r="AFB340" s="71"/>
      <c r="AFC340" s="71"/>
      <c r="AFD340" s="71"/>
      <c r="AFE340" s="71"/>
      <c r="AFF340" s="71"/>
      <c r="AFG340" s="71"/>
      <c r="AFH340" s="71"/>
      <c r="AFI340" s="71"/>
      <c r="AFJ340" s="71"/>
      <c r="AFK340" s="71"/>
      <c r="AFL340" s="71"/>
      <c r="AFM340" s="71"/>
      <c r="AFN340" s="71"/>
      <c r="AFO340" s="71"/>
      <c r="AFP340" s="71"/>
      <c r="AFQ340" s="71"/>
      <c r="AFR340" s="71"/>
      <c r="AFS340" s="71"/>
      <c r="AFT340" s="71"/>
      <c r="AFU340" s="71"/>
      <c r="AFV340" s="71"/>
      <c r="AFW340" s="71"/>
      <c r="AFX340" s="71"/>
      <c r="AFY340" s="71"/>
      <c r="AFZ340" s="71"/>
      <c r="AGA340" s="71"/>
      <c r="AGB340" s="71"/>
      <c r="AGC340" s="71"/>
      <c r="AGD340" s="71"/>
      <c r="AGE340" s="71"/>
      <c r="AGF340" s="71"/>
      <c r="AGG340" s="71"/>
      <c r="AGH340" s="71"/>
      <c r="AGI340" s="71"/>
      <c r="AGJ340" s="71"/>
      <c r="AGK340" s="71"/>
      <c r="AGL340" s="71"/>
      <c r="AGM340" s="71"/>
      <c r="AGN340" s="71"/>
      <c r="AGO340" s="71"/>
      <c r="AGP340" s="71"/>
      <c r="AGQ340" s="71"/>
      <c r="AGR340" s="71"/>
      <c r="AGS340" s="71"/>
      <c r="AGT340" s="71"/>
      <c r="AGU340" s="71"/>
      <c r="AGV340" s="71"/>
      <c r="AGW340" s="71"/>
      <c r="AGX340" s="71"/>
      <c r="AGY340" s="71"/>
      <c r="AGZ340" s="71"/>
      <c r="AHA340" s="71"/>
      <c r="AHB340" s="71"/>
      <c r="AHC340" s="71"/>
      <c r="AHD340" s="71"/>
      <c r="AHE340" s="71"/>
      <c r="AHF340" s="71"/>
      <c r="AHG340" s="71"/>
      <c r="AHH340" s="71"/>
      <c r="AHI340" s="71"/>
      <c r="AHJ340" s="71"/>
      <c r="AHK340" s="71"/>
      <c r="AHL340" s="71"/>
      <c r="AHM340" s="71"/>
      <c r="AHN340" s="71"/>
      <c r="AHO340" s="71"/>
      <c r="AHP340" s="71"/>
      <c r="AHQ340" s="71"/>
      <c r="AHR340" s="71"/>
      <c r="AHS340" s="71"/>
      <c r="AHT340" s="71"/>
      <c r="AHU340" s="71"/>
      <c r="AHV340" s="71"/>
      <c r="AHW340" s="71"/>
      <c r="AHX340" s="71"/>
      <c r="AHY340" s="71"/>
      <c r="AHZ340" s="71"/>
      <c r="AIA340" s="71"/>
      <c r="AIB340" s="71"/>
      <c r="AIC340" s="71"/>
      <c r="AID340" s="71"/>
      <c r="AIE340" s="71"/>
      <c r="AIF340" s="71"/>
      <c r="AIG340" s="71"/>
      <c r="AIH340" s="71"/>
      <c r="AII340" s="71"/>
      <c r="AIJ340" s="71"/>
      <c r="AIK340" s="71"/>
      <c r="AIL340" s="71"/>
      <c r="AIM340" s="71"/>
      <c r="AIN340" s="71"/>
      <c r="AIO340" s="71"/>
      <c r="AIP340" s="71"/>
      <c r="AIQ340" s="71"/>
      <c r="AIR340" s="71"/>
      <c r="AIS340" s="71"/>
      <c r="AIT340" s="71"/>
      <c r="AIU340" s="71"/>
      <c r="AIV340" s="71"/>
      <c r="AIW340" s="71"/>
      <c r="AIX340" s="71"/>
      <c r="AIY340" s="71"/>
      <c r="AIZ340" s="71"/>
      <c r="AJA340" s="71"/>
      <c r="AJB340" s="71"/>
      <c r="AJC340" s="71"/>
      <c r="AJD340" s="71"/>
      <c r="AJE340" s="71"/>
      <c r="AJF340" s="71"/>
      <c r="AJG340" s="71"/>
      <c r="AJH340" s="71"/>
      <c r="AJI340" s="71"/>
      <c r="AJJ340" s="71"/>
      <c r="AJK340" s="71"/>
      <c r="AJL340" s="71"/>
      <c r="AJM340" s="71"/>
      <c r="AJN340" s="71"/>
      <c r="AJO340" s="71"/>
      <c r="AJP340" s="71"/>
      <c r="AJQ340" s="71"/>
      <c r="AJR340" s="71"/>
      <c r="AJS340" s="71"/>
      <c r="AJT340" s="71"/>
      <c r="AJU340" s="71"/>
      <c r="AJV340" s="71"/>
      <c r="AJW340" s="71"/>
      <c r="AJX340" s="71"/>
      <c r="AJY340" s="71"/>
      <c r="AJZ340" s="71"/>
      <c r="AKA340" s="71"/>
      <c r="AKB340" s="71"/>
      <c r="AKC340" s="71"/>
      <c r="AKD340" s="71"/>
      <c r="AKE340" s="71"/>
      <c r="AKF340" s="71"/>
      <c r="AKG340" s="71"/>
      <c r="AKH340" s="71"/>
      <c r="AKI340" s="71"/>
      <c r="AKJ340" s="71"/>
      <c r="AKK340" s="71"/>
      <c r="AKL340" s="71"/>
      <c r="AKM340" s="71"/>
      <c r="AKN340" s="71"/>
      <c r="AKO340" s="71"/>
      <c r="AKP340" s="71"/>
      <c r="AKQ340" s="71"/>
      <c r="AKR340" s="71"/>
      <c r="AKS340" s="71"/>
      <c r="AKT340" s="71"/>
      <c r="AKU340" s="71"/>
      <c r="AKV340" s="71"/>
      <c r="AKW340" s="71"/>
      <c r="AKX340" s="71"/>
      <c r="AKY340" s="71"/>
      <c r="AKZ340" s="71"/>
      <c r="ALA340" s="71"/>
      <c r="ALB340" s="71"/>
      <c r="ALC340" s="71"/>
      <c r="ALD340" s="71"/>
      <c r="ALE340" s="71"/>
      <c r="ALF340" s="71"/>
      <c r="ALG340" s="71"/>
      <c r="ALH340" s="71"/>
      <c r="ALI340" s="71"/>
      <c r="ALJ340" s="71"/>
      <c r="ALK340" s="71"/>
      <c r="ALL340" s="71"/>
      <c r="ALM340" s="71"/>
      <c r="ALN340" s="71"/>
      <c r="ALO340" s="71"/>
      <c r="ALP340" s="71"/>
      <c r="ALQ340" s="71"/>
      <c r="ALR340" s="71"/>
      <c r="ALS340" s="71"/>
      <c r="ALT340" s="71"/>
      <c r="ALU340" s="71"/>
      <c r="ALV340" s="71"/>
      <c r="ALW340" s="71"/>
      <c r="ALX340" s="71"/>
      <c r="ALY340" s="71"/>
      <c r="ALZ340" s="71"/>
      <c r="AMA340" s="71"/>
      <c r="AMB340" s="71"/>
      <c r="AMC340" s="71"/>
      <c r="AMD340" s="71"/>
      <c r="AME340" s="71"/>
      <c r="AMF340" s="71"/>
      <c r="AMG340" s="71"/>
      <c r="AMH340" s="71"/>
      <c r="AMI340" s="71"/>
    </row>
    <row r="341" spans="1:1023" s="65" customFormat="1">
      <c r="A341" s="71" t="s">
        <v>91</v>
      </c>
      <c r="B341" s="83">
        <v>2005</v>
      </c>
      <c r="C341" s="71" t="s">
        <v>220</v>
      </c>
      <c r="D341" s="83">
        <v>775</v>
      </c>
      <c r="E341" s="33" t="s">
        <v>266</v>
      </c>
      <c r="F341" s="71">
        <v>1043</v>
      </c>
      <c r="G341" s="72" t="s">
        <v>92</v>
      </c>
      <c r="H341" s="72" t="s">
        <v>93</v>
      </c>
      <c r="I341" s="45">
        <v>1</v>
      </c>
      <c r="J341" s="71">
        <v>2</v>
      </c>
      <c r="K341" s="71">
        <v>2</v>
      </c>
      <c r="L341" s="71">
        <v>380</v>
      </c>
      <c r="M341" s="71">
        <v>3000</v>
      </c>
      <c r="N341" s="71">
        <v>3000</v>
      </c>
      <c r="O341" s="71">
        <v>700000</v>
      </c>
      <c r="P341" s="64">
        <f t="shared" si="105"/>
        <v>0.4285714285714286</v>
      </c>
      <c r="Q341" s="75">
        <f t="shared" si="106"/>
        <v>0.4285714285714286</v>
      </c>
      <c r="R341" s="71">
        <v>0</v>
      </c>
      <c r="S341" s="71">
        <v>1</v>
      </c>
      <c r="T341" s="71">
        <v>-1</v>
      </c>
      <c r="U341" s="71">
        <v>-1</v>
      </c>
      <c r="V341" s="71">
        <v>0</v>
      </c>
      <c r="W341" s="71">
        <v>0</v>
      </c>
      <c r="X341" s="76">
        <f t="shared" si="110"/>
        <v>-0.16666666666666666</v>
      </c>
      <c r="Y341" s="71">
        <v>-1</v>
      </c>
      <c r="Z341" s="71">
        <v>0</v>
      </c>
      <c r="AA341" s="71">
        <v>-1</v>
      </c>
      <c r="AB341" s="71" t="s">
        <v>69</v>
      </c>
      <c r="AC341" s="71">
        <v>0</v>
      </c>
      <c r="AD341" s="71">
        <v>-1</v>
      </c>
      <c r="AE341" s="71">
        <v>-1</v>
      </c>
      <c r="AF341" s="71" t="s">
        <v>33</v>
      </c>
      <c r="AG341" s="71" t="s">
        <v>33</v>
      </c>
      <c r="AH341" s="76">
        <f t="shared" si="111"/>
        <v>-0.66666666666666663</v>
      </c>
      <c r="AI341" s="76">
        <f t="shared" si="112"/>
        <v>-0.41666666666666663</v>
      </c>
      <c r="AJ341" s="71">
        <v>238</v>
      </c>
      <c r="AK341" s="71">
        <v>0</v>
      </c>
      <c r="AL341" s="74" t="s">
        <v>33</v>
      </c>
      <c r="AM341" s="71" t="s">
        <v>33</v>
      </c>
      <c r="AN341" s="71">
        <v>-1</v>
      </c>
      <c r="AO341" s="71">
        <v>-1</v>
      </c>
      <c r="AP341" s="71" t="s">
        <v>33</v>
      </c>
      <c r="AQ341" s="71">
        <v>0</v>
      </c>
      <c r="AR341" s="71" t="s">
        <v>33</v>
      </c>
      <c r="AS341" s="71" t="s">
        <v>33</v>
      </c>
      <c r="AT341" s="71" t="s">
        <v>33</v>
      </c>
      <c r="AU341" s="71" t="s">
        <v>33</v>
      </c>
      <c r="AV341" s="71" t="s">
        <v>33</v>
      </c>
      <c r="AW341" s="71" t="s">
        <v>33</v>
      </c>
      <c r="AX341" s="71" t="s">
        <v>33</v>
      </c>
      <c r="AY341" s="71" t="s">
        <v>33</v>
      </c>
      <c r="AZ341" s="76">
        <f t="shared" si="113"/>
        <v>-0.5</v>
      </c>
      <c r="BA341" s="71">
        <v>1</v>
      </c>
      <c r="BB341" s="44">
        <v>40721</v>
      </c>
      <c r="BC341" s="71">
        <f t="shared" si="114"/>
        <v>159</v>
      </c>
      <c r="BD341" s="71">
        <v>1</v>
      </c>
      <c r="BE341" s="74" t="s">
        <v>166</v>
      </c>
      <c r="BF341" s="71">
        <v>8</v>
      </c>
      <c r="BG341" s="71"/>
      <c r="BH341" s="71"/>
      <c r="BI341" s="71"/>
      <c r="BJ341" s="71"/>
      <c r="BK341" s="71"/>
      <c r="BL341" s="71"/>
      <c r="BM341" s="71"/>
      <c r="BN341" s="71"/>
      <c r="BO341" s="71"/>
      <c r="BP341" s="71"/>
      <c r="BQ341" s="71"/>
      <c r="BR341" s="71"/>
      <c r="BS341" s="71"/>
      <c r="BT341" s="71"/>
      <c r="BU341" s="71"/>
      <c r="BV341" s="71"/>
      <c r="BW341" s="71"/>
      <c r="BX341" s="71"/>
      <c r="BY341" s="71"/>
      <c r="BZ341" s="71"/>
      <c r="CA341" s="71"/>
      <c r="CB341" s="71"/>
      <c r="CC341" s="71"/>
      <c r="CD341" s="71"/>
      <c r="CE341" s="71"/>
      <c r="CF341" s="71"/>
      <c r="CG341" s="71"/>
      <c r="CH341" s="71"/>
      <c r="CI341" s="71"/>
      <c r="CJ341" s="71"/>
      <c r="CK341" s="71"/>
      <c r="CL341" s="71"/>
      <c r="CM341" s="71"/>
      <c r="CN341" s="71"/>
      <c r="CO341" s="71"/>
      <c r="CP341" s="71"/>
      <c r="CQ341" s="71"/>
      <c r="CR341" s="71"/>
      <c r="CS341" s="71"/>
      <c r="CT341" s="71"/>
      <c r="CU341" s="71"/>
      <c r="CV341" s="71"/>
      <c r="CW341" s="71"/>
      <c r="CX341" s="71"/>
      <c r="CY341" s="71"/>
      <c r="CZ341" s="71"/>
      <c r="DA341" s="71"/>
      <c r="DB341" s="71"/>
      <c r="DC341" s="71"/>
      <c r="DD341" s="71"/>
      <c r="DE341" s="71"/>
      <c r="DF341" s="71"/>
      <c r="DG341" s="71"/>
      <c r="DH341" s="71"/>
      <c r="DI341" s="71"/>
      <c r="DJ341" s="71"/>
      <c r="DK341" s="71"/>
      <c r="DL341" s="71"/>
      <c r="DM341" s="71"/>
      <c r="DN341" s="71"/>
      <c r="DO341" s="71"/>
      <c r="DP341" s="71"/>
      <c r="DQ341" s="71"/>
      <c r="DR341" s="71"/>
      <c r="DS341" s="71"/>
      <c r="DT341" s="71"/>
      <c r="DU341" s="71"/>
      <c r="DV341" s="71"/>
      <c r="DW341" s="71"/>
      <c r="DX341" s="71"/>
      <c r="DY341" s="71"/>
      <c r="DZ341" s="71"/>
      <c r="EA341" s="71"/>
      <c r="EB341" s="71"/>
      <c r="EC341" s="71"/>
      <c r="ED341" s="71"/>
      <c r="EE341" s="71"/>
      <c r="EF341" s="71"/>
      <c r="EG341" s="71"/>
      <c r="EH341" s="71"/>
      <c r="EI341" s="71"/>
      <c r="EJ341" s="71"/>
      <c r="EK341" s="71"/>
      <c r="EL341" s="71"/>
      <c r="EM341" s="71"/>
      <c r="EN341" s="71"/>
      <c r="EO341" s="71"/>
      <c r="EP341" s="71"/>
      <c r="EQ341" s="71"/>
      <c r="ER341" s="71"/>
      <c r="ES341" s="71"/>
      <c r="ET341" s="71"/>
      <c r="EU341" s="71"/>
      <c r="EV341" s="71"/>
      <c r="EW341" s="71"/>
      <c r="EX341" s="71"/>
      <c r="EY341" s="71"/>
      <c r="EZ341" s="71"/>
      <c r="FA341" s="71"/>
      <c r="FB341" s="71"/>
      <c r="FC341" s="71"/>
      <c r="FD341" s="71"/>
      <c r="FE341" s="71"/>
      <c r="FF341" s="71"/>
      <c r="FG341" s="71"/>
      <c r="FH341" s="71"/>
      <c r="FI341" s="71"/>
      <c r="FJ341" s="71"/>
      <c r="FK341" s="71"/>
      <c r="FL341" s="71"/>
      <c r="FM341" s="71"/>
      <c r="FN341" s="71"/>
      <c r="FO341" s="71"/>
      <c r="FP341" s="71"/>
      <c r="FQ341" s="71"/>
      <c r="FR341" s="71"/>
      <c r="FS341" s="71"/>
      <c r="FT341" s="71"/>
      <c r="FU341" s="71"/>
      <c r="FV341" s="71"/>
      <c r="FW341" s="71"/>
      <c r="FX341" s="71"/>
      <c r="FY341" s="71"/>
      <c r="FZ341" s="71"/>
      <c r="GA341" s="71"/>
      <c r="GB341" s="71"/>
      <c r="GC341" s="71"/>
      <c r="GD341" s="71"/>
      <c r="GE341" s="71"/>
      <c r="GF341" s="71"/>
      <c r="GG341" s="71"/>
      <c r="GH341" s="71"/>
      <c r="GI341" s="71"/>
      <c r="GJ341" s="71"/>
      <c r="GK341" s="71"/>
      <c r="GL341" s="71"/>
      <c r="GM341" s="71"/>
      <c r="GN341" s="71"/>
      <c r="GO341" s="71"/>
      <c r="GP341" s="71"/>
      <c r="GQ341" s="71"/>
      <c r="GR341" s="71"/>
      <c r="GS341" s="71"/>
      <c r="GT341" s="71"/>
      <c r="GU341" s="71"/>
      <c r="GV341" s="71"/>
      <c r="GW341" s="71"/>
      <c r="GX341" s="71"/>
      <c r="GY341" s="71"/>
      <c r="GZ341" s="71"/>
      <c r="HA341" s="71"/>
      <c r="HB341" s="71"/>
      <c r="HC341" s="71"/>
      <c r="HD341" s="71"/>
      <c r="HE341" s="71"/>
      <c r="HF341" s="71"/>
      <c r="HG341" s="71"/>
      <c r="HH341" s="71"/>
      <c r="HI341" s="71"/>
      <c r="HJ341" s="71"/>
      <c r="HK341" s="71"/>
      <c r="HL341" s="71"/>
      <c r="HM341" s="71"/>
      <c r="HN341" s="71"/>
      <c r="HO341" s="71"/>
      <c r="HP341" s="71"/>
      <c r="HQ341" s="71"/>
      <c r="HR341" s="71"/>
      <c r="HS341" s="71"/>
      <c r="HT341" s="71"/>
      <c r="HU341" s="71"/>
      <c r="HV341" s="71"/>
      <c r="HW341" s="71"/>
      <c r="HX341" s="71"/>
      <c r="HY341" s="71"/>
      <c r="HZ341" s="71"/>
      <c r="IA341" s="71"/>
      <c r="IB341" s="71"/>
      <c r="IC341" s="71"/>
      <c r="ID341" s="71"/>
      <c r="IE341" s="71"/>
      <c r="IF341" s="71"/>
      <c r="IG341" s="71"/>
      <c r="IH341" s="71"/>
      <c r="II341" s="71"/>
      <c r="IJ341" s="71"/>
      <c r="IK341" s="71"/>
      <c r="IL341" s="71"/>
      <c r="IM341" s="71"/>
      <c r="IN341" s="71"/>
      <c r="IO341" s="71"/>
      <c r="IP341" s="71"/>
      <c r="IQ341" s="71"/>
      <c r="IR341" s="71"/>
      <c r="IS341" s="71"/>
      <c r="IT341" s="71"/>
      <c r="IU341" s="71"/>
      <c r="IV341" s="71"/>
      <c r="IW341" s="71"/>
      <c r="IX341" s="71"/>
      <c r="IY341" s="71"/>
      <c r="IZ341" s="71"/>
      <c r="JA341" s="71"/>
      <c r="JB341" s="71"/>
      <c r="JC341" s="71"/>
      <c r="JD341" s="71"/>
      <c r="JE341" s="71"/>
      <c r="JF341" s="71"/>
      <c r="JG341" s="71"/>
      <c r="JH341" s="71"/>
      <c r="JI341" s="71"/>
      <c r="JJ341" s="71"/>
      <c r="JK341" s="71"/>
      <c r="JL341" s="71"/>
      <c r="JM341" s="71"/>
      <c r="JN341" s="71"/>
      <c r="JO341" s="71"/>
      <c r="JP341" s="71"/>
      <c r="JQ341" s="71"/>
      <c r="JR341" s="71"/>
      <c r="JS341" s="71"/>
      <c r="JT341" s="71"/>
      <c r="JU341" s="71"/>
      <c r="JV341" s="71"/>
      <c r="JW341" s="71"/>
      <c r="JX341" s="71"/>
      <c r="JY341" s="71"/>
      <c r="JZ341" s="71"/>
      <c r="KA341" s="71"/>
      <c r="KB341" s="71"/>
      <c r="KC341" s="71"/>
      <c r="KD341" s="71"/>
      <c r="KE341" s="71"/>
      <c r="KF341" s="71"/>
      <c r="KG341" s="71"/>
      <c r="KH341" s="71"/>
      <c r="KI341" s="71"/>
      <c r="KJ341" s="71"/>
      <c r="KK341" s="71"/>
      <c r="KL341" s="71"/>
      <c r="KM341" s="71"/>
      <c r="KN341" s="71"/>
      <c r="KO341" s="71"/>
      <c r="KP341" s="71"/>
      <c r="KQ341" s="71"/>
      <c r="KR341" s="71"/>
      <c r="KS341" s="71"/>
      <c r="KT341" s="71"/>
      <c r="KU341" s="71"/>
      <c r="KV341" s="71"/>
      <c r="KW341" s="71"/>
      <c r="KX341" s="71"/>
      <c r="KY341" s="71"/>
      <c r="KZ341" s="71"/>
      <c r="LA341" s="71"/>
      <c r="LB341" s="71"/>
      <c r="LC341" s="71"/>
      <c r="LD341" s="71"/>
      <c r="LE341" s="71"/>
      <c r="LF341" s="71"/>
      <c r="LG341" s="71"/>
      <c r="LH341" s="71"/>
      <c r="LI341" s="71"/>
      <c r="LJ341" s="71"/>
      <c r="LK341" s="71"/>
      <c r="LL341" s="71"/>
      <c r="LM341" s="71"/>
      <c r="LN341" s="71"/>
      <c r="LO341" s="71"/>
      <c r="LP341" s="71"/>
      <c r="LQ341" s="71"/>
      <c r="LR341" s="71"/>
      <c r="LS341" s="71"/>
      <c r="LT341" s="71"/>
      <c r="LU341" s="71"/>
      <c r="LV341" s="71"/>
      <c r="LW341" s="71"/>
      <c r="LX341" s="71"/>
      <c r="LY341" s="71"/>
      <c r="LZ341" s="71"/>
      <c r="MA341" s="71"/>
      <c r="MB341" s="71"/>
      <c r="MC341" s="71"/>
      <c r="MD341" s="71"/>
      <c r="ME341" s="71"/>
      <c r="MF341" s="71"/>
      <c r="MG341" s="71"/>
      <c r="MH341" s="71"/>
      <c r="MI341" s="71"/>
      <c r="MJ341" s="71"/>
      <c r="MK341" s="71"/>
      <c r="ML341" s="71"/>
      <c r="MM341" s="71"/>
      <c r="MN341" s="71"/>
      <c r="MO341" s="71"/>
      <c r="MP341" s="71"/>
      <c r="MQ341" s="71"/>
      <c r="MR341" s="71"/>
      <c r="MS341" s="71"/>
      <c r="MT341" s="71"/>
      <c r="MU341" s="71"/>
      <c r="MV341" s="71"/>
      <c r="MW341" s="71"/>
      <c r="MX341" s="71"/>
      <c r="MY341" s="71"/>
      <c r="MZ341" s="71"/>
      <c r="NA341" s="71"/>
      <c r="NB341" s="71"/>
      <c r="NC341" s="71"/>
      <c r="ND341" s="71"/>
      <c r="NE341" s="71"/>
      <c r="NF341" s="71"/>
      <c r="NG341" s="71"/>
      <c r="NH341" s="71"/>
      <c r="NI341" s="71"/>
      <c r="NJ341" s="71"/>
      <c r="NK341" s="71"/>
      <c r="NL341" s="71"/>
      <c r="NM341" s="71"/>
      <c r="NN341" s="71"/>
      <c r="NO341" s="71"/>
      <c r="NP341" s="71"/>
      <c r="NQ341" s="71"/>
      <c r="NR341" s="71"/>
      <c r="NS341" s="71"/>
      <c r="NT341" s="71"/>
      <c r="NU341" s="71"/>
      <c r="NV341" s="71"/>
      <c r="NW341" s="71"/>
      <c r="NX341" s="71"/>
      <c r="NY341" s="71"/>
      <c r="NZ341" s="71"/>
      <c r="OA341" s="71"/>
      <c r="OB341" s="71"/>
      <c r="OC341" s="71"/>
      <c r="OD341" s="71"/>
      <c r="OE341" s="71"/>
      <c r="OF341" s="71"/>
      <c r="OG341" s="71"/>
      <c r="OH341" s="71"/>
      <c r="OI341" s="71"/>
      <c r="OJ341" s="71"/>
      <c r="OK341" s="71"/>
      <c r="OL341" s="71"/>
      <c r="OM341" s="71"/>
      <c r="ON341" s="71"/>
      <c r="OO341" s="71"/>
      <c r="OP341" s="71"/>
      <c r="OQ341" s="71"/>
      <c r="OR341" s="71"/>
      <c r="OS341" s="71"/>
      <c r="OT341" s="71"/>
      <c r="OU341" s="71"/>
      <c r="OV341" s="71"/>
      <c r="OW341" s="71"/>
      <c r="OX341" s="71"/>
      <c r="OY341" s="71"/>
      <c r="OZ341" s="71"/>
      <c r="PA341" s="71"/>
      <c r="PB341" s="71"/>
      <c r="PC341" s="71"/>
      <c r="PD341" s="71"/>
      <c r="PE341" s="71"/>
      <c r="PF341" s="71"/>
      <c r="PG341" s="71"/>
      <c r="PH341" s="71"/>
      <c r="PI341" s="71"/>
      <c r="PJ341" s="71"/>
      <c r="PK341" s="71"/>
      <c r="PL341" s="71"/>
      <c r="PM341" s="71"/>
      <c r="PN341" s="71"/>
      <c r="PO341" s="71"/>
      <c r="PP341" s="71"/>
      <c r="PQ341" s="71"/>
      <c r="PR341" s="71"/>
      <c r="PS341" s="71"/>
      <c r="PT341" s="71"/>
      <c r="PU341" s="71"/>
      <c r="PV341" s="71"/>
      <c r="PW341" s="71"/>
      <c r="PX341" s="71"/>
      <c r="PY341" s="71"/>
      <c r="PZ341" s="71"/>
      <c r="QA341" s="71"/>
      <c r="QB341" s="71"/>
      <c r="QC341" s="71"/>
      <c r="QD341" s="71"/>
      <c r="QE341" s="71"/>
      <c r="QF341" s="71"/>
      <c r="QG341" s="71"/>
      <c r="QH341" s="71"/>
      <c r="QI341" s="71"/>
      <c r="QJ341" s="71"/>
      <c r="QK341" s="71"/>
      <c r="QL341" s="71"/>
      <c r="QM341" s="71"/>
      <c r="QN341" s="71"/>
      <c r="QO341" s="71"/>
      <c r="QP341" s="71"/>
      <c r="QQ341" s="71"/>
      <c r="QR341" s="71"/>
      <c r="QS341" s="71"/>
      <c r="QT341" s="71"/>
      <c r="QU341" s="71"/>
      <c r="QV341" s="71"/>
      <c r="QW341" s="71"/>
      <c r="QX341" s="71"/>
      <c r="QY341" s="71"/>
      <c r="QZ341" s="71"/>
      <c r="RA341" s="71"/>
      <c r="RB341" s="71"/>
      <c r="RC341" s="71"/>
      <c r="RD341" s="71"/>
      <c r="RE341" s="71"/>
      <c r="RF341" s="71"/>
      <c r="RG341" s="71"/>
      <c r="RH341" s="71"/>
      <c r="RI341" s="71"/>
      <c r="RJ341" s="71"/>
      <c r="RK341" s="71"/>
      <c r="RL341" s="71"/>
      <c r="RM341" s="71"/>
      <c r="RN341" s="71"/>
      <c r="RO341" s="71"/>
      <c r="RP341" s="71"/>
      <c r="RQ341" s="71"/>
      <c r="RR341" s="71"/>
      <c r="RS341" s="71"/>
      <c r="RT341" s="71"/>
      <c r="RU341" s="71"/>
      <c r="RV341" s="71"/>
      <c r="RW341" s="71"/>
      <c r="RX341" s="71"/>
      <c r="RY341" s="71"/>
      <c r="RZ341" s="71"/>
      <c r="SA341" s="71"/>
      <c r="SB341" s="71"/>
      <c r="SC341" s="71"/>
      <c r="SD341" s="71"/>
      <c r="SE341" s="71"/>
      <c r="SF341" s="71"/>
      <c r="SG341" s="71"/>
      <c r="SH341" s="71"/>
      <c r="SI341" s="71"/>
      <c r="SJ341" s="71"/>
      <c r="SK341" s="71"/>
      <c r="SL341" s="71"/>
      <c r="SM341" s="71"/>
      <c r="SN341" s="71"/>
      <c r="SO341" s="71"/>
      <c r="SP341" s="71"/>
      <c r="SQ341" s="71"/>
      <c r="SR341" s="71"/>
      <c r="SS341" s="71"/>
      <c r="ST341" s="71"/>
      <c r="SU341" s="71"/>
      <c r="SV341" s="71"/>
      <c r="SW341" s="71"/>
      <c r="SX341" s="71"/>
      <c r="SY341" s="71"/>
      <c r="SZ341" s="71"/>
      <c r="TA341" s="71"/>
      <c r="TB341" s="71"/>
      <c r="TC341" s="71"/>
      <c r="TD341" s="71"/>
      <c r="TE341" s="71"/>
      <c r="TF341" s="71"/>
      <c r="TG341" s="71"/>
      <c r="TH341" s="71"/>
      <c r="TI341" s="71"/>
      <c r="TJ341" s="71"/>
      <c r="TK341" s="71"/>
      <c r="TL341" s="71"/>
      <c r="TM341" s="71"/>
      <c r="TN341" s="71"/>
      <c r="TO341" s="71"/>
      <c r="TP341" s="71"/>
      <c r="TQ341" s="71"/>
      <c r="TR341" s="71"/>
      <c r="TS341" s="71"/>
      <c r="TT341" s="71"/>
      <c r="TU341" s="71"/>
      <c r="TV341" s="71"/>
      <c r="TW341" s="71"/>
      <c r="TX341" s="71"/>
      <c r="TY341" s="71"/>
      <c r="TZ341" s="71"/>
      <c r="UA341" s="71"/>
      <c r="UB341" s="71"/>
      <c r="UC341" s="71"/>
      <c r="UD341" s="71"/>
      <c r="UE341" s="71"/>
      <c r="UF341" s="71"/>
      <c r="UG341" s="71"/>
      <c r="UH341" s="71"/>
      <c r="UI341" s="71"/>
      <c r="UJ341" s="71"/>
      <c r="UK341" s="71"/>
      <c r="UL341" s="71"/>
      <c r="UM341" s="71"/>
      <c r="UN341" s="71"/>
      <c r="UO341" s="71"/>
      <c r="UP341" s="71"/>
      <c r="UQ341" s="71"/>
      <c r="UR341" s="71"/>
      <c r="US341" s="71"/>
      <c r="UT341" s="71"/>
      <c r="UU341" s="71"/>
      <c r="UV341" s="71"/>
      <c r="UW341" s="71"/>
      <c r="UX341" s="71"/>
      <c r="UY341" s="71"/>
      <c r="UZ341" s="71"/>
      <c r="VA341" s="71"/>
      <c r="VB341" s="71"/>
      <c r="VC341" s="71"/>
      <c r="VD341" s="71"/>
      <c r="VE341" s="71"/>
      <c r="VF341" s="71"/>
      <c r="VG341" s="71"/>
      <c r="VH341" s="71"/>
      <c r="VI341" s="71"/>
      <c r="VJ341" s="71"/>
      <c r="VK341" s="71"/>
      <c r="VL341" s="71"/>
      <c r="VM341" s="71"/>
      <c r="VN341" s="71"/>
      <c r="VO341" s="71"/>
      <c r="VP341" s="71"/>
      <c r="VQ341" s="71"/>
      <c r="VR341" s="71"/>
      <c r="VS341" s="71"/>
      <c r="VT341" s="71"/>
      <c r="VU341" s="71"/>
      <c r="VV341" s="71"/>
      <c r="VW341" s="71"/>
      <c r="VX341" s="71"/>
      <c r="VY341" s="71"/>
      <c r="VZ341" s="71"/>
      <c r="WA341" s="71"/>
      <c r="WB341" s="71"/>
      <c r="WC341" s="71"/>
      <c r="WD341" s="71"/>
      <c r="WE341" s="71"/>
      <c r="WF341" s="71"/>
      <c r="WG341" s="71"/>
      <c r="WH341" s="71"/>
      <c r="WI341" s="71"/>
      <c r="WJ341" s="71"/>
      <c r="WK341" s="71"/>
      <c r="WL341" s="71"/>
      <c r="WM341" s="71"/>
      <c r="WN341" s="71"/>
      <c r="WO341" s="71"/>
      <c r="WP341" s="71"/>
      <c r="WQ341" s="71"/>
      <c r="WR341" s="71"/>
      <c r="WS341" s="71"/>
      <c r="WT341" s="71"/>
      <c r="WU341" s="71"/>
      <c r="WV341" s="71"/>
      <c r="WW341" s="71"/>
      <c r="WX341" s="71"/>
      <c r="WY341" s="71"/>
      <c r="WZ341" s="71"/>
      <c r="XA341" s="71"/>
      <c r="XB341" s="71"/>
      <c r="XC341" s="71"/>
      <c r="XD341" s="71"/>
      <c r="XE341" s="71"/>
      <c r="XF341" s="71"/>
      <c r="XG341" s="71"/>
      <c r="XH341" s="71"/>
      <c r="XI341" s="71"/>
      <c r="XJ341" s="71"/>
      <c r="XK341" s="71"/>
      <c r="XL341" s="71"/>
      <c r="XM341" s="71"/>
      <c r="XN341" s="71"/>
      <c r="XO341" s="71"/>
      <c r="XP341" s="71"/>
      <c r="XQ341" s="71"/>
      <c r="XR341" s="71"/>
      <c r="XS341" s="71"/>
      <c r="XT341" s="71"/>
      <c r="XU341" s="71"/>
      <c r="XV341" s="71"/>
      <c r="XW341" s="71"/>
      <c r="XX341" s="71"/>
      <c r="XY341" s="71"/>
      <c r="XZ341" s="71"/>
      <c r="YA341" s="71"/>
      <c r="YB341" s="71"/>
      <c r="YC341" s="71"/>
      <c r="YD341" s="71"/>
      <c r="YE341" s="71"/>
      <c r="YF341" s="71"/>
      <c r="YG341" s="71"/>
      <c r="YH341" s="71"/>
      <c r="YI341" s="71"/>
      <c r="YJ341" s="71"/>
      <c r="YK341" s="71"/>
      <c r="YL341" s="71"/>
      <c r="YM341" s="71"/>
      <c r="YN341" s="71"/>
      <c r="YO341" s="71"/>
      <c r="YP341" s="71"/>
      <c r="YQ341" s="71"/>
      <c r="YR341" s="71"/>
      <c r="YS341" s="71"/>
      <c r="YT341" s="71"/>
      <c r="YU341" s="71"/>
      <c r="YV341" s="71"/>
      <c r="YW341" s="71"/>
      <c r="YX341" s="71"/>
      <c r="YY341" s="71"/>
      <c r="YZ341" s="71"/>
      <c r="ZA341" s="71"/>
      <c r="ZB341" s="71"/>
      <c r="ZC341" s="71"/>
      <c r="ZD341" s="71"/>
      <c r="ZE341" s="71"/>
      <c r="ZF341" s="71"/>
      <c r="ZG341" s="71"/>
      <c r="ZH341" s="71"/>
      <c r="ZI341" s="71"/>
      <c r="ZJ341" s="71"/>
      <c r="ZK341" s="71"/>
      <c r="ZL341" s="71"/>
      <c r="ZM341" s="71"/>
      <c r="ZN341" s="71"/>
      <c r="ZO341" s="71"/>
      <c r="ZP341" s="71"/>
      <c r="ZQ341" s="71"/>
      <c r="ZR341" s="71"/>
      <c r="ZS341" s="71"/>
      <c r="ZT341" s="71"/>
      <c r="ZU341" s="71"/>
      <c r="ZV341" s="71"/>
      <c r="ZW341" s="71"/>
      <c r="ZX341" s="71"/>
      <c r="ZY341" s="71"/>
      <c r="ZZ341" s="71"/>
      <c r="AAA341" s="71"/>
      <c r="AAB341" s="71"/>
      <c r="AAC341" s="71"/>
      <c r="AAD341" s="71"/>
      <c r="AAE341" s="71"/>
      <c r="AAF341" s="71"/>
      <c r="AAG341" s="71"/>
      <c r="AAH341" s="71"/>
      <c r="AAI341" s="71"/>
      <c r="AAJ341" s="71"/>
      <c r="AAK341" s="71"/>
      <c r="AAL341" s="71"/>
      <c r="AAM341" s="71"/>
      <c r="AAN341" s="71"/>
      <c r="AAO341" s="71"/>
      <c r="AAP341" s="71"/>
      <c r="AAQ341" s="71"/>
      <c r="AAR341" s="71"/>
      <c r="AAS341" s="71"/>
      <c r="AAT341" s="71"/>
      <c r="AAU341" s="71"/>
      <c r="AAV341" s="71"/>
      <c r="AAW341" s="71"/>
      <c r="AAX341" s="71"/>
      <c r="AAY341" s="71"/>
      <c r="AAZ341" s="71"/>
      <c r="ABA341" s="71"/>
      <c r="ABB341" s="71"/>
      <c r="ABC341" s="71"/>
      <c r="ABD341" s="71"/>
      <c r="ABE341" s="71"/>
      <c r="ABF341" s="71"/>
      <c r="ABG341" s="71"/>
      <c r="ABH341" s="71"/>
      <c r="ABI341" s="71"/>
      <c r="ABJ341" s="71"/>
      <c r="ABK341" s="71"/>
      <c r="ABL341" s="71"/>
      <c r="ABM341" s="71"/>
      <c r="ABN341" s="71"/>
      <c r="ABO341" s="71"/>
      <c r="ABP341" s="71"/>
      <c r="ABQ341" s="71"/>
      <c r="ABR341" s="71"/>
      <c r="ABS341" s="71"/>
      <c r="ABT341" s="71"/>
      <c r="ABU341" s="71"/>
      <c r="ABV341" s="71"/>
      <c r="ABW341" s="71"/>
      <c r="ABX341" s="71"/>
      <c r="ABY341" s="71"/>
      <c r="ABZ341" s="71"/>
      <c r="ACA341" s="71"/>
      <c r="ACB341" s="71"/>
      <c r="ACC341" s="71"/>
      <c r="ACD341" s="71"/>
      <c r="ACE341" s="71"/>
      <c r="ACF341" s="71"/>
      <c r="ACG341" s="71"/>
      <c r="ACH341" s="71"/>
      <c r="ACI341" s="71"/>
      <c r="ACJ341" s="71"/>
      <c r="ACK341" s="71"/>
      <c r="ACL341" s="71"/>
      <c r="ACM341" s="71"/>
      <c r="ACN341" s="71"/>
      <c r="ACO341" s="71"/>
      <c r="ACP341" s="71"/>
      <c r="ACQ341" s="71"/>
      <c r="ACR341" s="71"/>
      <c r="ACS341" s="71"/>
      <c r="ACT341" s="71"/>
      <c r="ACU341" s="71"/>
      <c r="ACV341" s="71"/>
      <c r="ACW341" s="71"/>
      <c r="ACX341" s="71"/>
      <c r="ACY341" s="71"/>
      <c r="ACZ341" s="71"/>
      <c r="ADA341" s="71"/>
      <c r="ADB341" s="71"/>
      <c r="ADC341" s="71"/>
      <c r="ADD341" s="71"/>
      <c r="ADE341" s="71"/>
      <c r="ADF341" s="71"/>
      <c r="ADG341" s="71"/>
      <c r="ADH341" s="71"/>
      <c r="ADI341" s="71"/>
      <c r="ADJ341" s="71"/>
      <c r="ADK341" s="71"/>
      <c r="ADL341" s="71"/>
      <c r="ADM341" s="71"/>
      <c r="ADN341" s="71"/>
      <c r="ADO341" s="71"/>
      <c r="ADP341" s="71"/>
      <c r="ADQ341" s="71"/>
      <c r="ADR341" s="71"/>
      <c r="ADS341" s="71"/>
      <c r="ADT341" s="71"/>
      <c r="ADU341" s="71"/>
      <c r="ADV341" s="71"/>
      <c r="ADW341" s="71"/>
      <c r="ADX341" s="71"/>
      <c r="ADY341" s="71"/>
      <c r="ADZ341" s="71"/>
      <c r="AEA341" s="71"/>
      <c r="AEB341" s="71"/>
      <c r="AEC341" s="71"/>
      <c r="AED341" s="71"/>
      <c r="AEE341" s="71"/>
      <c r="AEF341" s="71"/>
      <c r="AEG341" s="71"/>
      <c r="AEH341" s="71"/>
      <c r="AEI341" s="71"/>
      <c r="AEJ341" s="71"/>
      <c r="AEK341" s="71"/>
      <c r="AEL341" s="71"/>
      <c r="AEM341" s="71"/>
      <c r="AEN341" s="71"/>
      <c r="AEO341" s="71"/>
      <c r="AEP341" s="71"/>
      <c r="AEQ341" s="71"/>
      <c r="AER341" s="71"/>
      <c r="AES341" s="71"/>
      <c r="AET341" s="71"/>
      <c r="AEU341" s="71"/>
      <c r="AEV341" s="71"/>
      <c r="AEW341" s="71"/>
      <c r="AEX341" s="71"/>
      <c r="AEY341" s="71"/>
      <c r="AEZ341" s="71"/>
      <c r="AFA341" s="71"/>
      <c r="AFB341" s="71"/>
      <c r="AFC341" s="71"/>
      <c r="AFD341" s="71"/>
      <c r="AFE341" s="71"/>
      <c r="AFF341" s="71"/>
      <c r="AFG341" s="71"/>
      <c r="AFH341" s="71"/>
      <c r="AFI341" s="71"/>
      <c r="AFJ341" s="71"/>
      <c r="AFK341" s="71"/>
      <c r="AFL341" s="71"/>
      <c r="AFM341" s="71"/>
      <c r="AFN341" s="71"/>
      <c r="AFO341" s="71"/>
      <c r="AFP341" s="71"/>
      <c r="AFQ341" s="71"/>
      <c r="AFR341" s="71"/>
      <c r="AFS341" s="71"/>
      <c r="AFT341" s="71"/>
      <c r="AFU341" s="71"/>
      <c r="AFV341" s="71"/>
      <c r="AFW341" s="71"/>
      <c r="AFX341" s="71"/>
      <c r="AFY341" s="71"/>
      <c r="AFZ341" s="71"/>
      <c r="AGA341" s="71"/>
      <c r="AGB341" s="71"/>
      <c r="AGC341" s="71"/>
      <c r="AGD341" s="71"/>
      <c r="AGE341" s="71"/>
      <c r="AGF341" s="71"/>
      <c r="AGG341" s="71"/>
      <c r="AGH341" s="71"/>
      <c r="AGI341" s="71"/>
      <c r="AGJ341" s="71"/>
      <c r="AGK341" s="71"/>
      <c r="AGL341" s="71"/>
      <c r="AGM341" s="71"/>
      <c r="AGN341" s="71"/>
      <c r="AGO341" s="71"/>
      <c r="AGP341" s="71"/>
      <c r="AGQ341" s="71"/>
      <c r="AGR341" s="71"/>
      <c r="AGS341" s="71"/>
      <c r="AGT341" s="71"/>
      <c r="AGU341" s="71"/>
      <c r="AGV341" s="71"/>
      <c r="AGW341" s="71"/>
      <c r="AGX341" s="71"/>
      <c r="AGY341" s="71"/>
      <c r="AGZ341" s="71"/>
      <c r="AHA341" s="71"/>
      <c r="AHB341" s="71"/>
      <c r="AHC341" s="71"/>
      <c r="AHD341" s="71"/>
      <c r="AHE341" s="71"/>
      <c r="AHF341" s="71"/>
      <c r="AHG341" s="71"/>
      <c r="AHH341" s="71"/>
      <c r="AHI341" s="71"/>
      <c r="AHJ341" s="71"/>
      <c r="AHK341" s="71"/>
      <c r="AHL341" s="71"/>
      <c r="AHM341" s="71"/>
      <c r="AHN341" s="71"/>
      <c r="AHO341" s="71"/>
      <c r="AHP341" s="71"/>
      <c r="AHQ341" s="71"/>
      <c r="AHR341" s="71"/>
      <c r="AHS341" s="71"/>
      <c r="AHT341" s="71"/>
      <c r="AHU341" s="71"/>
      <c r="AHV341" s="71"/>
      <c r="AHW341" s="71"/>
      <c r="AHX341" s="71"/>
      <c r="AHY341" s="71"/>
      <c r="AHZ341" s="71"/>
      <c r="AIA341" s="71"/>
      <c r="AIB341" s="71"/>
      <c r="AIC341" s="71"/>
      <c r="AID341" s="71"/>
      <c r="AIE341" s="71"/>
      <c r="AIF341" s="71"/>
      <c r="AIG341" s="71"/>
      <c r="AIH341" s="71"/>
      <c r="AII341" s="71"/>
      <c r="AIJ341" s="71"/>
      <c r="AIK341" s="71"/>
      <c r="AIL341" s="71"/>
      <c r="AIM341" s="71"/>
      <c r="AIN341" s="71"/>
      <c r="AIO341" s="71"/>
      <c r="AIP341" s="71"/>
      <c r="AIQ341" s="71"/>
      <c r="AIR341" s="71"/>
      <c r="AIS341" s="71"/>
      <c r="AIT341" s="71"/>
      <c r="AIU341" s="71"/>
      <c r="AIV341" s="71"/>
      <c r="AIW341" s="71"/>
      <c r="AIX341" s="71"/>
      <c r="AIY341" s="71"/>
      <c r="AIZ341" s="71"/>
      <c r="AJA341" s="71"/>
      <c r="AJB341" s="71"/>
      <c r="AJC341" s="71"/>
      <c r="AJD341" s="71"/>
      <c r="AJE341" s="71"/>
      <c r="AJF341" s="71"/>
      <c r="AJG341" s="71"/>
      <c r="AJH341" s="71"/>
      <c r="AJI341" s="71"/>
      <c r="AJJ341" s="71"/>
      <c r="AJK341" s="71"/>
      <c r="AJL341" s="71"/>
      <c r="AJM341" s="71"/>
      <c r="AJN341" s="71"/>
      <c r="AJO341" s="71"/>
      <c r="AJP341" s="71"/>
      <c r="AJQ341" s="71"/>
      <c r="AJR341" s="71"/>
      <c r="AJS341" s="71"/>
      <c r="AJT341" s="71"/>
      <c r="AJU341" s="71"/>
      <c r="AJV341" s="71"/>
      <c r="AJW341" s="71"/>
      <c r="AJX341" s="71"/>
      <c r="AJY341" s="71"/>
      <c r="AJZ341" s="71"/>
      <c r="AKA341" s="71"/>
      <c r="AKB341" s="71"/>
      <c r="AKC341" s="71"/>
      <c r="AKD341" s="71"/>
      <c r="AKE341" s="71"/>
      <c r="AKF341" s="71"/>
      <c r="AKG341" s="71"/>
      <c r="AKH341" s="71"/>
      <c r="AKI341" s="71"/>
      <c r="AKJ341" s="71"/>
      <c r="AKK341" s="71"/>
      <c r="AKL341" s="71"/>
      <c r="AKM341" s="71"/>
      <c r="AKN341" s="71"/>
      <c r="AKO341" s="71"/>
      <c r="AKP341" s="71"/>
      <c r="AKQ341" s="71"/>
      <c r="AKR341" s="71"/>
      <c r="AKS341" s="71"/>
      <c r="AKT341" s="71"/>
      <c r="AKU341" s="71"/>
      <c r="AKV341" s="71"/>
      <c r="AKW341" s="71"/>
      <c r="AKX341" s="71"/>
      <c r="AKY341" s="71"/>
      <c r="AKZ341" s="71"/>
      <c r="ALA341" s="71"/>
      <c r="ALB341" s="71"/>
      <c r="ALC341" s="71"/>
      <c r="ALD341" s="71"/>
      <c r="ALE341" s="71"/>
      <c r="ALF341" s="71"/>
      <c r="ALG341" s="71"/>
      <c r="ALH341" s="71"/>
      <c r="ALI341" s="71"/>
      <c r="ALJ341" s="71"/>
      <c r="ALK341" s="71"/>
      <c r="ALL341" s="71"/>
      <c r="ALM341" s="71"/>
      <c r="ALN341" s="71"/>
      <c r="ALO341" s="71"/>
      <c r="ALP341" s="71"/>
      <c r="ALQ341" s="71"/>
      <c r="ALR341" s="71"/>
      <c r="ALS341" s="71"/>
      <c r="ALT341" s="71"/>
      <c r="ALU341" s="71"/>
      <c r="ALV341" s="71"/>
      <c r="ALW341" s="71"/>
      <c r="ALX341" s="71"/>
      <c r="ALY341" s="71"/>
      <c r="ALZ341" s="71"/>
      <c r="AMA341" s="71"/>
      <c r="AMB341" s="71"/>
      <c r="AMC341" s="71"/>
      <c r="AMD341" s="71"/>
      <c r="AME341" s="71"/>
      <c r="AMF341" s="71"/>
      <c r="AMG341" s="71"/>
      <c r="AMH341" s="71"/>
      <c r="AMI341" s="71"/>
    </row>
    <row r="342" spans="1:1023" s="71" customFormat="1">
      <c r="A342" s="71" t="s">
        <v>91</v>
      </c>
      <c r="B342" s="83">
        <v>2006</v>
      </c>
      <c r="C342" s="71" t="s">
        <v>220</v>
      </c>
      <c r="D342" s="83">
        <v>775</v>
      </c>
      <c r="E342" s="33" t="s">
        <v>266</v>
      </c>
      <c r="F342" s="71">
        <v>1043</v>
      </c>
      <c r="G342" s="72" t="s">
        <v>92</v>
      </c>
      <c r="H342" s="72" t="s">
        <v>93</v>
      </c>
      <c r="I342" s="45">
        <v>1</v>
      </c>
      <c r="J342" s="71">
        <v>2</v>
      </c>
      <c r="K342" s="71">
        <v>2</v>
      </c>
      <c r="L342" s="71">
        <v>380</v>
      </c>
      <c r="M342" s="71">
        <v>3000</v>
      </c>
      <c r="N342" s="71">
        <v>3000</v>
      </c>
      <c r="O342" s="71">
        <v>700000</v>
      </c>
      <c r="P342" s="64">
        <f t="shared" si="105"/>
        <v>0.4285714285714286</v>
      </c>
      <c r="Q342" s="75">
        <f t="shared" si="106"/>
        <v>0.4285714285714286</v>
      </c>
      <c r="R342" s="71">
        <v>0</v>
      </c>
      <c r="S342" s="71">
        <v>1</v>
      </c>
      <c r="T342" s="71">
        <v>-1</v>
      </c>
      <c r="U342" s="71">
        <v>-1</v>
      </c>
      <c r="V342" s="71">
        <v>0</v>
      </c>
      <c r="W342" s="71">
        <v>0</v>
      </c>
      <c r="X342" s="76">
        <f t="shared" si="110"/>
        <v>-0.16666666666666666</v>
      </c>
      <c r="Y342" s="71">
        <v>-1</v>
      </c>
      <c r="Z342" s="71">
        <v>0</v>
      </c>
      <c r="AA342" s="71">
        <v>-1</v>
      </c>
      <c r="AB342" s="71" t="s">
        <v>69</v>
      </c>
      <c r="AC342" s="71">
        <v>0</v>
      </c>
      <c r="AD342" s="71">
        <v>-1</v>
      </c>
      <c r="AE342" s="71">
        <v>-1</v>
      </c>
      <c r="AF342" s="71" t="s">
        <v>33</v>
      </c>
      <c r="AG342" s="71" t="s">
        <v>33</v>
      </c>
      <c r="AH342" s="76">
        <f t="shared" si="111"/>
        <v>-0.66666666666666663</v>
      </c>
      <c r="AI342" s="76">
        <f t="shared" si="112"/>
        <v>-0.41666666666666663</v>
      </c>
      <c r="AJ342" s="71">
        <v>274</v>
      </c>
      <c r="AK342" s="71">
        <v>0</v>
      </c>
      <c r="AL342" s="74" t="s">
        <v>33</v>
      </c>
      <c r="AM342" s="71" t="s">
        <v>33</v>
      </c>
      <c r="AN342" s="71">
        <v>-1</v>
      </c>
      <c r="AO342" s="71">
        <v>-1</v>
      </c>
      <c r="AP342" s="71" t="s">
        <v>33</v>
      </c>
      <c r="AQ342" s="71">
        <v>0</v>
      </c>
      <c r="AR342" s="71" t="s">
        <v>33</v>
      </c>
      <c r="AS342" s="71" t="s">
        <v>33</v>
      </c>
      <c r="AT342" s="71" t="s">
        <v>33</v>
      </c>
      <c r="AU342" s="71" t="s">
        <v>33</v>
      </c>
      <c r="AV342" s="71" t="s">
        <v>33</v>
      </c>
      <c r="AW342" s="71" t="s">
        <v>33</v>
      </c>
      <c r="AX342" s="71" t="s">
        <v>33</v>
      </c>
      <c r="AY342" s="71" t="s">
        <v>33</v>
      </c>
      <c r="AZ342" s="76">
        <f t="shared" si="113"/>
        <v>-0.5</v>
      </c>
      <c r="BA342" s="71">
        <v>1</v>
      </c>
      <c r="BB342" s="44">
        <v>40721</v>
      </c>
      <c r="BC342" s="71">
        <f t="shared" si="114"/>
        <v>171</v>
      </c>
      <c r="BD342" s="71">
        <v>1</v>
      </c>
      <c r="BE342" s="74" t="s">
        <v>166</v>
      </c>
      <c r="BF342" s="71">
        <v>8</v>
      </c>
    </row>
    <row r="343" spans="1:1023" s="71" customFormat="1">
      <c r="A343" s="71" t="s">
        <v>91</v>
      </c>
      <c r="B343" s="83">
        <v>2007</v>
      </c>
      <c r="C343" s="71" t="s">
        <v>220</v>
      </c>
      <c r="D343" s="83">
        <v>775</v>
      </c>
      <c r="E343" s="33" t="s">
        <v>266</v>
      </c>
      <c r="F343" s="71">
        <v>1043</v>
      </c>
      <c r="G343" s="72" t="s">
        <v>92</v>
      </c>
      <c r="H343" s="72" t="s">
        <v>93</v>
      </c>
      <c r="I343" s="45">
        <v>1</v>
      </c>
      <c r="J343" s="71">
        <v>2</v>
      </c>
      <c r="K343" s="71">
        <v>2</v>
      </c>
      <c r="L343" s="71">
        <v>380</v>
      </c>
      <c r="M343" s="71">
        <v>3000</v>
      </c>
      <c r="N343" s="71">
        <v>3000</v>
      </c>
      <c r="O343" s="71">
        <v>700000</v>
      </c>
      <c r="P343" s="64">
        <f t="shared" si="105"/>
        <v>0.4285714285714286</v>
      </c>
      <c r="Q343" s="75">
        <f t="shared" si="106"/>
        <v>0.4285714285714286</v>
      </c>
      <c r="R343" s="71">
        <v>0</v>
      </c>
      <c r="S343" s="71">
        <v>1</v>
      </c>
      <c r="T343" s="71">
        <v>-1</v>
      </c>
      <c r="U343" s="71">
        <v>-1</v>
      </c>
      <c r="V343" s="71">
        <v>0</v>
      </c>
      <c r="W343" s="71">
        <v>0</v>
      </c>
      <c r="X343" s="76">
        <f t="shared" si="110"/>
        <v>-0.16666666666666666</v>
      </c>
      <c r="Y343" s="71">
        <v>-1</v>
      </c>
      <c r="Z343" s="71">
        <v>0</v>
      </c>
      <c r="AA343" s="71">
        <v>-1</v>
      </c>
      <c r="AB343" s="71" t="s">
        <v>69</v>
      </c>
      <c r="AC343" s="71">
        <v>0</v>
      </c>
      <c r="AD343" s="71">
        <v>-1</v>
      </c>
      <c r="AE343" s="71">
        <v>-1</v>
      </c>
      <c r="AF343" s="71" t="s">
        <v>33</v>
      </c>
      <c r="AG343" s="71" t="s">
        <v>33</v>
      </c>
      <c r="AH343" s="76">
        <f t="shared" si="111"/>
        <v>-0.66666666666666663</v>
      </c>
      <c r="AI343" s="76">
        <f t="shared" si="112"/>
        <v>-0.41666666666666663</v>
      </c>
      <c r="AJ343" s="71">
        <v>359</v>
      </c>
      <c r="AK343" s="71">
        <v>0</v>
      </c>
      <c r="AL343" s="74" t="s">
        <v>33</v>
      </c>
      <c r="AM343" s="71" t="s">
        <v>33</v>
      </c>
      <c r="AN343" s="71">
        <v>-1</v>
      </c>
      <c r="AO343" s="71">
        <v>-1</v>
      </c>
      <c r="AP343" s="71" t="s">
        <v>33</v>
      </c>
      <c r="AQ343" s="71">
        <v>0</v>
      </c>
      <c r="AR343" s="71" t="s">
        <v>33</v>
      </c>
      <c r="AS343" s="71" t="s">
        <v>33</v>
      </c>
      <c r="AT343" s="71" t="s">
        <v>33</v>
      </c>
      <c r="AU343" s="71" t="s">
        <v>33</v>
      </c>
      <c r="AV343" s="71" t="s">
        <v>33</v>
      </c>
      <c r="AW343" s="71" t="s">
        <v>33</v>
      </c>
      <c r="AX343" s="71" t="s">
        <v>33</v>
      </c>
      <c r="AY343" s="71" t="s">
        <v>33</v>
      </c>
      <c r="AZ343" s="76">
        <f t="shared" si="113"/>
        <v>-0.5</v>
      </c>
      <c r="BA343" s="71">
        <v>1</v>
      </c>
      <c r="BB343" s="44">
        <v>40721</v>
      </c>
      <c r="BC343" s="71">
        <f t="shared" si="114"/>
        <v>183</v>
      </c>
      <c r="BD343" s="71">
        <v>1</v>
      </c>
      <c r="BE343" s="74" t="s">
        <v>166</v>
      </c>
      <c r="BF343" s="71">
        <v>8</v>
      </c>
    </row>
    <row r="344" spans="1:1023" s="71" customFormat="1">
      <c r="A344" s="71" t="s">
        <v>91</v>
      </c>
      <c r="B344" s="83">
        <v>2008</v>
      </c>
      <c r="C344" s="71" t="s">
        <v>220</v>
      </c>
      <c r="D344" s="83">
        <v>775</v>
      </c>
      <c r="E344" s="33" t="s">
        <v>266</v>
      </c>
      <c r="F344" s="71">
        <v>1043</v>
      </c>
      <c r="G344" s="72" t="s">
        <v>92</v>
      </c>
      <c r="H344" s="72" t="s">
        <v>93</v>
      </c>
      <c r="I344" s="45">
        <v>1</v>
      </c>
      <c r="J344" s="71">
        <v>2</v>
      </c>
      <c r="K344" s="71">
        <v>2</v>
      </c>
      <c r="L344" s="71">
        <v>380</v>
      </c>
      <c r="M344" s="71">
        <v>3000</v>
      </c>
      <c r="N344" s="71">
        <v>3000</v>
      </c>
      <c r="O344" s="71">
        <v>700000</v>
      </c>
      <c r="P344" s="64">
        <f t="shared" si="105"/>
        <v>0.4285714285714286</v>
      </c>
      <c r="Q344" s="75">
        <f t="shared" si="106"/>
        <v>0.4285714285714286</v>
      </c>
      <c r="R344" s="71">
        <v>0</v>
      </c>
      <c r="S344" s="71">
        <v>1</v>
      </c>
      <c r="T344" s="71">
        <v>-1</v>
      </c>
      <c r="U344" s="71">
        <v>-1</v>
      </c>
      <c r="V344" s="71">
        <v>0</v>
      </c>
      <c r="W344" s="71">
        <v>0</v>
      </c>
      <c r="X344" s="76">
        <f t="shared" si="110"/>
        <v>-0.16666666666666666</v>
      </c>
      <c r="Y344" s="71">
        <v>-1</v>
      </c>
      <c r="Z344" s="71">
        <v>0</v>
      </c>
      <c r="AA344" s="74" t="s">
        <v>69</v>
      </c>
      <c r="AB344" s="71" t="s">
        <v>69</v>
      </c>
      <c r="AC344" s="71">
        <v>0</v>
      </c>
      <c r="AD344" s="71">
        <v>-1</v>
      </c>
      <c r="AE344" s="71">
        <v>-1</v>
      </c>
      <c r="AF344" s="71" t="s">
        <v>33</v>
      </c>
      <c r="AG344" s="71" t="s">
        <v>33</v>
      </c>
      <c r="AH344" s="76">
        <f t="shared" si="111"/>
        <v>-0.6</v>
      </c>
      <c r="AI344" s="76">
        <f t="shared" si="112"/>
        <v>-0.3833333333333333</v>
      </c>
      <c r="AJ344" s="71">
        <v>505</v>
      </c>
      <c r="AK344" s="71">
        <v>0</v>
      </c>
      <c r="AL344" s="74" t="s">
        <v>33</v>
      </c>
      <c r="AM344" s="71" t="s">
        <v>33</v>
      </c>
      <c r="AN344" s="71">
        <v>-1</v>
      </c>
      <c r="AO344" s="71">
        <v>-1</v>
      </c>
      <c r="AP344" s="71" t="s">
        <v>33</v>
      </c>
      <c r="AQ344" s="71">
        <v>0</v>
      </c>
      <c r="AR344" s="71" t="s">
        <v>33</v>
      </c>
      <c r="AS344" s="71" t="s">
        <v>33</v>
      </c>
      <c r="AT344" s="71" t="s">
        <v>33</v>
      </c>
      <c r="AU344" s="71" t="s">
        <v>33</v>
      </c>
      <c r="AV344" s="71" t="s">
        <v>33</v>
      </c>
      <c r="AW344" s="71" t="s">
        <v>33</v>
      </c>
      <c r="AX344" s="71" t="s">
        <v>33</v>
      </c>
      <c r="AY344" s="71" t="s">
        <v>33</v>
      </c>
      <c r="AZ344" s="76">
        <f t="shared" si="113"/>
        <v>-0.5</v>
      </c>
      <c r="BA344" s="71">
        <v>1</v>
      </c>
      <c r="BB344" s="44">
        <v>40721</v>
      </c>
      <c r="BC344" s="71">
        <f t="shared" si="114"/>
        <v>195</v>
      </c>
      <c r="BD344" s="71">
        <v>1</v>
      </c>
      <c r="BE344" s="74" t="s">
        <v>166</v>
      </c>
      <c r="BF344" s="71">
        <v>8</v>
      </c>
    </row>
    <row r="345" spans="1:1023" s="71" customFormat="1">
      <c r="A345" s="71" t="s">
        <v>91</v>
      </c>
      <c r="B345" s="83">
        <v>2009</v>
      </c>
      <c r="C345" s="71" t="s">
        <v>220</v>
      </c>
      <c r="D345" s="83">
        <v>775</v>
      </c>
      <c r="E345" s="33" t="s">
        <v>266</v>
      </c>
      <c r="F345" s="71">
        <v>1043</v>
      </c>
      <c r="G345" s="72" t="s">
        <v>92</v>
      </c>
      <c r="H345" s="72" t="s">
        <v>93</v>
      </c>
      <c r="I345" s="45">
        <v>1</v>
      </c>
      <c r="J345" s="71">
        <v>2</v>
      </c>
      <c r="K345" s="71">
        <v>2</v>
      </c>
      <c r="L345" s="71">
        <v>380</v>
      </c>
      <c r="M345" s="71">
        <v>3000</v>
      </c>
      <c r="N345" s="71">
        <v>3000</v>
      </c>
      <c r="O345" s="71">
        <v>700000</v>
      </c>
      <c r="P345" s="64">
        <f t="shared" si="105"/>
        <v>0.4285714285714286</v>
      </c>
      <c r="Q345" s="75">
        <f t="shared" si="106"/>
        <v>0.4285714285714286</v>
      </c>
      <c r="R345" s="71">
        <v>0</v>
      </c>
      <c r="S345" s="71">
        <v>1</v>
      </c>
      <c r="T345" s="71">
        <v>-1</v>
      </c>
      <c r="U345" s="71">
        <v>-1</v>
      </c>
      <c r="V345" s="71">
        <v>0</v>
      </c>
      <c r="W345" s="71">
        <v>0</v>
      </c>
      <c r="X345" s="76">
        <f t="shared" si="110"/>
        <v>-0.16666666666666666</v>
      </c>
      <c r="Y345" s="71">
        <v>-1</v>
      </c>
      <c r="Z345" s="71">
        <v>0</v>
      </c>
      <c r="AA345" s="71" t="s">
        <v>69</v>
      </c>
      <c r="AB345" s="71" t="s">
        <v>69</v>
      </c>
      <c r="AC345" s="71">
        <v>0</v>
      </c>
      <c r="AD345" s="71">
        <v>-1</v>
      </c>
      <c r="AE345" s="71">
        <v>-1</v>
      </c>
      <c r="AF345" s="71" t="s">
        <v>33</v>
      </c>
      <c r="AG345" s="71" t="s">
        <v>33</v>
      </c>
      <c r="AH345" s="76">
        <f t="shared" si="111"/>
        <v>-0.6</v>
      </c>
      <c r="AI345" s="76">
        <f t="shared" si="112"/>
        <v>-0.3833333333333333</v>
      </c>
      <c r="AJ345" s="71">
        <v>639</v>
      </c>
      <c r="AK345" s="71">
        <v>0</v>
      </c>
      <c r="AL345" s="74" t="s">
        <v>33</v>
      </c>
      <c r="AM345" s="71" t="s">
        <v>33</v>
      </c>
      <c r="AN345" s="71">
        <v>-1</v>
      </c>
      <c r="AO345" s="71">
        <v>-1</v>
      </c>
      <c r="AP345" s="71" t="s">
        <v>33</v>
      </c>
      <c r="AQ345" s="71">
        <v>0</v>
      </c>
      <c r="AR345" s="71" t="s">
        <v>33</v>
      </c>
      <c r="AS345" s="71" t="s">
        <v>33</v>
      </c>
      <c r="AT345" s="71" t="s">
        <v>33</v>
      </c>
      <c r="AU345" s="71" t="s">
        <v>33</v>
      </c>
      <c r="AV345" s="71" t="s">
        <v>33</v>
      </c>
      <c r="AW345" s="71" t="s">
        <v>33</v>
      </c>
      <c r="AX345" s="71" t="s">
        <v>33</v>
      </c>
      <c r="AY345" s="71" t="s">
        <v>33</v>
      </c>
      <c r="AZ345" s="76">
        <f t="shared" si="113"/>
        <v>-0.5</v>
      </c>
      <c r="BA345" s="71">
        <v>1</v>
      </c>
      <c r="BB345" s="44">
        <v>40721</v>
      </c>
      <c r="BC345" s="71">
        <f t="shared" si="114"/>
        <v>207</v>
      </c>
      <c r="BD345" s="71">
        <v>1</v>
      </c>
      <c r="BE345" s="74" t="s">
        <v>166</v>
      </c>
      <c r="BF345" s="71">
        <v>8</v>
      </c>
    </row>
    <row r="346" spans="1:1023" s="71" customFormat="1">
      <c r="A346" s="71" t="s">
        <v>91</v>
      </c>
      <c r="B346" s="83">
        <v>2010</v>
      </c>
      <c r="C346" s="71" t="s">
        <v>220</v>
      </c>
      <c r="D346" s="83">
        <v>775</v>
      </c>
      <c r="E346" s="33" t="s">
        <v>266</v>
      </c>
      <c r="F346" s="71">
        <v>1043</v>
      </c>
      <c r="G346" s="72" t="s">
        <v>92</v>
      </c>
      <c r="H346" s="72" t="s">
        <v>93</v>
      </c>
      <c r="I346" s="45">
        <v>1</v>
      </c>
      <c r="J346" s="71">
        <v>2</v>
      </c>
      <c r="K346" s="71">
        <v>2</v>
      </c>
      <c r="L346" s="71">
        <v>380</v>
      </c>
      <c r="M346" s="71">
        <v>3000</v>
      </c>
      <c r="N346" s="71">
        <v>3000</v>
      </c>
      <c r="O346" s="71">
        <v>700000</v>
      </c>
      <c r="P346" s="64">
        <f t="shared" si="105"/>
        <v>0.4285714285714286</v>
      </c>
      <c r="Q346" s="75">
        <f t="shared" si="106"/>
        <v>0.4285714285714286</v>
      </c>
      <c r="R346" s="71">
        <v>0</v>
      </c>
      <c r="S346" s="71">
        <v>1</v>
      </c>
      <c r="T346" s="71">
        <v>-1</v>
      </c>
      <c r="U346" s="71">
        <v>-1</v>
      </c>
      <c r="V346" s="71">
        <v>0</v>
      </c>
      <c r="W346" s="71">
        <v>0</v>
      </c>
      <c r="X346" s="76">
        <f t="shared" si="110"/>
        <v>-0.16666666666666666</v>
      </c>
      <c r="Y346" s="71">
        <v>-1</v>
      </c>
      <c r="Z346" s="71">
        <v>0</v>
      </c>
      <c r="AA346" s="71" t="s">
        <v>69</v>
      </c>
      <c r="AB346" s="71" t="s">
        <v>69</v>
      </c>
      <c r="AC346" s="71">
        <v>0</v>
      </c>
      <c r="AD346" s="71">
        <v>-1</v>
      </c>
      <c r="AE346" s="71">
        <v>-1</v>
      </c>
      <c r="AF346" s="71" t="s">
        <v>33</v>
      </c>
      <c r="AG346" s="71" t="s">
        <v>33</v>
      </c>
      <c r="AH346" s="76">
        <f t="shared" si="111"/>
        <v>-0.6</v>
      </c>
      <c r="AI346" s="76">
        <f t="shared" si="112"/>
        <v>-0.3833333333333333</v>
      </c>
      <c r="AJ346" s="71">
        <v>799</v>
      </c>
      <c r="AK346" s="71">
        <v>0</v>
      </c>
      <c r="AL346" s="74" t="s">
        <v>33</v>
      </c>
      <c r="AM346" s="71" t="s">
        <v>33</v>
      </c>
      <c r="AN346" s="71">
        <v>-1</v>
      </c>
      <c r="AO346" s="71">
        <v>-1</v>
      </c>
      <c r="AP346" s="71" t="s">
        <v>33</v>
      </c>
      <c r="AQ346" s="71">
        <v>0</v>
      </c>
      <c r="AR346" s="71" t="s">
        <v>33</v>
      </c>
      <c r="AS346" s="71" t="s">
        <v>33</v>
      </c>
      <c r="AT346" s="71" t="s">
        <v>33</v>
      </c>
      <c r="AU346" s="71" t="s">
        <v>33</v>
      </c>
      <c r="AV346" s="71" t="s">
        <v>33</v>
      </c>
      <c r="AW346" s="71" t="s">
        <v>33</v>
      </c>
      <c r="AX346" s="71" t="s">
        <v>33</v>
      </c>
      <c r="AY346" s="71" t="s">
        <v>33</v>
      </c>
      <c r="AZ346" s="76">
        <f t="shared" si="113"/>
        <v>-0.5</v>
      </c>
      <c r="BA346" s="71">
        <v>1</v>
      </c>
      <c r="BB346" s="44">
        <v>40721</v>
      </c>
      <c r="BC346" s="71">
        <f t="shared" si="114"/>
        <v>219</v>
      </c>
      <c r="BD346" s="71">
        <v>1</v>
      </c>
      <c r="BE346" s="74" t="s">
        <v>166</v>
      </c>
      <c r="BF346" s="71">
        <v>8</v>
      </c>
    </row>
    <row r="347" spans="1:1023" s="71" customFormat="1">
      <c r="A347" s="71" t="s">
        <v>91</v>
      </c>
      <c r="B347" s="83">
        <v>2011</v>
      </c>
      <c r="C347" s="71" t="s">
        <v>220</v>
      </c>
      <c r="D347" s="83">
        <v>775</v>
      </c>
      <c r="E347" s="33" t="s">
        <v>266</v>
      </c>
      <c r="F347" s="71">
        <v>1043</v>
      </c>
      <c r="G347" s="72" t="s">
        <v>92</v>
      </c>
      <c r="H347" s="72" t="s">
        <v>93</v>
      </c>
      <c r="I347" s="45">
        <v>1</v>
      </c>
      <c r="J347" s="71">
        <v>2</v>
      </c>
      <c r="K347" s="71">
        <v>2</v>
      </c>
      <c r="L347" s="71">
        <v>380</v>
      </c>
      <c r="M347" s="71">
        <v>3000</v>
      </c>
      <c r="N347" s="71">
        <v>3000</v>
      </c>
      <c r="O347" s="71">
        <v>700000</v>
      </c>
      <c r="P347" s="64">
        <f t="shared" si="105"/>
        <v>0.4285714285714286</v>
      </c>
      <c r="Q347" s="75">
        <f t="shared" si="106"/>
        <v>0.4285714285714286</v>
      </c>
      <c r="R347" s="71">
        <v>0</v>
      </c>
      <c r="S347" s="71">
        <v>1</v>
      </c>
      <c r="T347" s="71">
        <v>-1</v>
      </c>
      <c r="U347" s="71">
        <v>-1</v>
      </c>
      <c r="V347" s="71">
        <v>0</v>
      </c>
      <c r="W347" s="71">
        <v>0</v>
      </c>
      <c r="X347" s="76">
        <f t="shared" si="110"/>
        <v>-0.16666666666666666</v>
      </c>
      <c r="Y347" s="71">
        <v>-1</v>
      </c>
      <c r="Z347" s="71">
        <v>0</v>
      </c>
      <c r="AA347" s="71" t="s">
        <v>69</v>
      </c>
      <c r="AB347" s="71" t="s">
        <v>69</v>
      </c>
      <c r="AC347" s="71">
        <v>0</v>
      </c>
      <c r="AD347" s="71">
        <v>-1</v>
      </c>
      <c r="AE347" s="71">
        <v>-1</v>
      </c>
      <c r="AF347" s="71" t="s">
        <v>33</v>
      </c>
      <c r="AG347" s="71" t="s">
        <v>33</v>
      </c>
      <c r="AH347" s="76">
        <f t="shared" si="111"/>
        <v>-0.6</v>
      </c>
      <c r="AI347" s="76">
        <f t="shared" si="112"/>
        <v>-0.3833333333333333</v>
      </c>
      <c r="AJ347" s="71">
        <v>1107</v>
      </c>
      <c r="AK347" s="71">
        <v>0</v>
      </c>
      <c r="AL347" s="74" t="s">
        <v>33</v>
      </c>
      <c r="AM347" s="71" t="s">
        <v>33</v>
      </c>
      <c r="AN347" s="71">
        <v>-1</v>
      </c>
      <c r="AO347" s="71">
        <v>-1</v>
      </c>
      <c r="AP347" s="71" t="s">
        <v>33</v>
      </c>
      <c r="AQ347" s="71">
        <v>0</v>
      </c>
      <c r="AR347" s="71" t="s">
        <v>33</v>
      </c>
      <c r="AS347" s="71" t="s">
        <v>33</v>
      </c>
      <c r="AT347" s="71" t="s">
        <v>33</v>
      </c>
      <c r="AU347" s="71" t="s">
        <v>33</v>
      </c>
      <c r="AV347" s="71" t="s">
        <v>33</v>
      </c>
      <c r="AW347" s="71" t="s">
        <v>33</v>
      </c>
      <c r="AX347" s="71" t="s">
        <v>33</v>
      </c>
      <c r="AY347" s="71" t="s">
        <v>33</v>
      </c>
      <c r="AZ347" s="76">
        <f t="shared" si="113"/>
        <v>-0.5</v>
      </c>
      <c r="BA347" s="71">
        <v>1</v>
      </c>
      <c r="BB347" s="44">
        <v>40721</v>
      </c>
      <c r="BC347" s="71">
        <f>BC346+5</f>
        <v>224</v>
      </c>
      <c r="BD347" s="71">
        <v>1</v>
      </c>
      <c r="BE347" s="74" t="s">
        <v>166</v>
      </c>
      <c r="BF347" s="71">
        <v>8</v>
      </c>
    </row>
    <row r="348" spans="1:1023" s="71" customFormat="1">
      <c r="A348" s="81" t="s">
        <v>123</v>
      </c>
      <c r="B348" s="81">
        <v>2007</v>
      </c>
      <c r="C348" s="81" t="s">
        <v>221</v>
      </c>
      <c r="D348" s="81">
        <v>790</v>
      </c>
      <c r="E348" s="99" t="s">
        <v>267</v>
      </c>
      <c r="F348" s="62">
        <v>1100</v>
      </c>
      <c r="G348" s="57" t="s">
        <v>162</v>
      </c>
      <c r="H348" s="57" t="s">
        <v>163</v>
      </c>
      <c r="I348" s="51">
        <v>0</v>
      </c>
      <c r="J348" s="65">
        <v>1</v>
      </c>
      <c r="K348" s="65">
        <v>1</v>
      </c>
      <c r="L348" s="62">
        <v>130</v>
      </c>
      <c r="M348" s="62">
        <v>12000</v>
      </c>
      <c r="N348" s="62">
        <v>13000</v>
      </c>
      <c r="O348" s="65">
        <v>20600000</v>
      </c>
      <c r="P348" s="64">
        <f t="shared" ref="P348:P389" si="115">M348/O348*100</f>
        <v>5.8252427184466021E-2</v>
      </c>
      <c r="Q348" s="75">
        <f t="shared" ref="Q348:Q393" si="116">N348/O348*100</f>
        <v>6.3106796116504854E-2</v>
      </c>
      <c r="R348" s="62">
        <v>0</v>
      </c>
      <c r="S348" s="62">
        <v>1</v>
      </c>
      <c r="T348" s="65">
        <v>1</v>
      </c>
      <c r="U348" s="62">
        <v>0</v>
      </c>
      <c r="V348" s="62">
        <v>0</v>
      </c>
      <c r="W348" s="62">
        <v>0</v>
      </c>
      <c r="X348" s="67">
        <f t="shared" si="110"/>
        <v>0.33333333333333331</v>
      </c>
      <c r="Y348" s="62">
        <v>-1</v>
      </c>
      <c r="Z348" s="62">
        <v>0</v>
      </c>
      <c r="AA348" s="65">
        <v>0</v>
      </c>
      <c r="AB348" s="65" t="s">
        <v>69</v>
      </c>
      <c r="AC348" s="62">
        <v>0</v>
      </c>
      <c r="AD348" s="62">
        <v>-1</v>
      </c>
      <c r="AE348" s="62">
        <v>-1</v>
      </c>
      <c r="AF348" s="62" t="s">
        <v>33</v>
      </c>
      <c r="AG348" s="62" t="s">
        <v>33</v>
      </c>
      <c r="AH348" s="67">
        <f t="shared" si="111"/>
        <v>-0.5</v>
      </c>
      <c r="AI348" s="67">
        <f t="shared" si="112"/>
        <v>-8.3333333333333343E-2</v>
      </c>
      <c r="AJ348" s="71">
        <v>398</v>
      </c>
      <c r="AK348" s="62">
        <v>-1</v>
      </c>
      <c r="AL348" s="65" t="s">
        <v>33</v>
      </c>
      <c r="AM348" s="65" t="s">
        <v>33</v>
      </c>
      <c r="AN348" s="62">
        <v>0</v>
      </c>
      <c r="AO348" s="62" t="s">
        <v>33</v>
      </c>
      <c r="AP348" s="62" t="s">
        <v>33</v>
      </c>
      <c r="AQ348" s="62">
        <v>0</v>
      </c>
      <c r="AR348" s="62">
        <v>0</v>
      </c>
      <c r="AS348" s="62">
        <v>0</v>
      </c>
      <c r="AT348" s="62">
        <v>1</v>
      </c>
      <c r="AU348" s="62" t="s">
        <v>33</v>
      </c>
      <c r="AV348" s="62" t="s">
        <v>33</v>
      </c>
      <c r="AW348" s="62" t="s">
        <v>33</v>
      </c>
      <c r="AX348" s="62" t="s">
        <v>33</v>
      </c>
      <c r="AY348" s="62" t="s">
        <v>33</v>
      </c>
      <c r="AZ348" s="67">
        <f t="shared" si="113"/>
        <v>0</v>
      </c>
      <c r="BA348" s="62">
        <v>0</v>
      </c>
      <c r="BB348" s="62" t="s">
        <v>33</v>
      </c>
      <c r="BC348" s="65">
        <v>6</v>
      </c>
      <c r="BD348" s="65">
        <v>0</v>
      </c>
      <c r="BE348" s="65" t="s">
        <v>33</v>
      </c>
      <c r="BF348" s="65">
        <v>6</v>
      </c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  <c r="FC348" s="63"/>
      <c r="FD348" s="63"/>
      <c r="FE348" s="63"/>
      <c r="FF348" s="63"/>
      <c r="FG348" s="63"/>
      <c r="FH348" s="63"/>
      <c r="FI348" s="63"/>
      <c r="FJ348" s="63"/>
      <c r="FK348" s="63"/>
      <c r="FL348" s="63"/>
      <c r="FM348" s="63"/>
      <c r="FN348" s="63"/>
      <c r="FO348" s="63"/>
      <c r="FP348" s="63"/>
      <c r="FQ348" s="63"/>
      <c r="FR348" s="63"/>
      <c r="FS348" s="63"/>
      <c r="FT348" s="63"/>
      <c r="FU348" s="63"/>
      <c r="FV348" s="63"/>
      <c r="FW348" s="63"/>
      <c r="FX348" s="63"/>
      <c r="FY348" s="63"/>
      <c r="FZ348" s="63"/>
      <c r="GA348" s="63"/>
      <c r="GB348" s="63"/>
      <c r="GC348" s="63"/>
      <c r="GD348" s="63"/>
      <c r="GE348" s="63"/>
      <c r="GF348" s="63"/>
      <c r="GG348" s="63"/>
      <c r="GH348" s="63"/>
      <c r="GI348" s="63"/>
      <c r="GJ348" s="63"/>
      <c r="GK348" s="63"/>
      <c r="GL348" s="63"/>
      <c r="GM348" s="63"/>
      <c r="GN348" s="63"/>
      <c r="GO348" s="63"/>
      <c r="GP348" s="63"/>
      <c r="GQ348" s="63"/>
      <c r="GR348" s="63"/>
      <c r="GS348" s="63"/>
      <c r="GT348" s="63"/>
      <c r="GU348" s="63"/>
      <c r="GV348" s="63"/>
      <c r="GW348" s="63"/>
      <c r="GX348" s="63"/>
      <c r="GY348" s="63"/>
      <c r="GZ348" s="63"/>
      <c r="HA348" s="63"/>
      <c r="HB348" s="63"/>
      <c r="HC348" s="63"/>
      <c r="HD348" s="63"/>
      <c r="HE348" s="63"/>
      <c r="HF348" s="63"/>
      <c r="HG348" s="63"/>
      <c r="HH348" s="63"/>
      <c r="HI348" s="63"/>
      <c r="HJ348" s="63"/>
      <c r="HK348" s="63"/>
      <c r="HL348" s="63"/>
      <c r="HM348" s="63"/>
      <c r="HN348" s="63"/>
      <c r="HO348" s="63"/>
      <c r="HP348" s="63"/>
      <c r="HQ348" s="63"/>
      <c r="HR348" s="63"/>
      <c r="HS348" s="63"/>
      <c r="HT348" s="63"/>
      <c r="HU348" s="63"/>
      <c r="HV348" s="63"/>
      <c r="HW348" s="63"/>
      <c r="HX348" s="63"/>
      <c r="HY348" s="63"/>
      <c r="HZ348" s="63"/>
      <c r="IA348" s="63"/>
      <c r="IB348" s="63"/>
      <c r="IC348" s="63"/>
      <c r="ID348" s="63"/>
      <c r="IE348" s="63"/>
      <c r="IF348" s="63"/>
      <c r="IG348" s="63"/>
      <c r="IH348" s="63"/>
      <c r="II348" s="63"/>
      <c r="IJ348" s="63"/>
      <c r="IK348" s="63"/>
      <c r="IL348" s="63"/>
      <c r="IM348" s="63"/>
      <c r="IN348" s="63"/>
      <c r="IO348" s="63"/>
      <c r="IP348" s="63"/>
      <c r="IQ348" s="63"/>
      <c r="IR348" s="63"/>
      <c r="IS348" s="63"/>
      <c r="IT348" s="63"/>
      <c r="IU348" s="63"/>
      <c r="IV348" s="63"/>
      <c r="IW348" s="63"/>
      <c r="IX348" s="63"/>
      <c r="IY348" s="63"/>
      <c r="IZ348" s="63"/>
      <c r="JA348" s="63"/>
      <c r="JB348" s="63"/>
      <c r="JC348" s="63"/>
      <c r="JD348" s="63"/>
      <c r="JE348" s="63"/>
      <c r="JF348" s="63"/>
      <c r="JG348" s="63"/>
      <c r="JH348" s="63"/>
      <c r="JI348" s="63"/>
      <c r="JJ348" s="63"/>
      <c r="JK348" s="63"/>
      <c r="JL348" s="63"/>
      <c r="JM348" s="63"/>
      <c r="JN348" s="63"/>
      <c r="JO348" s="63"/>
      <c r="JP348" s="63"/>
      <c r="JQ348" s="63"/>
      <c r="JR348" s="63"/>
      <c r="JS348" s="63"/>
      <c r="JT348" s="63"/>
      <c r="JU348" s="63"/>
      <c r="JV348" s="63"/>
      <c r="JW348" s="63"/>
      <c r="JX348" s="63"/>
      <c r="JY348" s="63"/>
      <c r="JZ348" s="63"/>
      <c r="KA348" s="63"/>
      <c r="KB348" s="63"/>
      <c r="KC348" s="63"/>
      <c r="KD348" s="63"/>
      <c r="KE348" s="63"/>
      <c r="KF348" s="63"/>
      <c r="KG348" s="63"/>
      <c r="KH348" s="63"/>
      <c r="KI348" s="63"/>
      <c r="KJ348" s="63"/>
      <c r="KK348" s="63"/>
      <c r="KL348" s="63"/>
      <c r="KM348" s="63"/>
      <c r="KN348" s="63"/>
      <c r="KO348" s="63"/>
      <c r="KP348" s="63"/>
      <c r="KQ348" s="63"/>
      <c r="KR348" s="63"/>
      <c r="KS348" s="63"/>
      <c r="KT348" s="63"/>
      <c r="KU348" s="63"/>
      <c r="KV348" s="63"/>
      <c r="KW348" s="63"/>
      <c r="KX348" s="63"/>
      <c r="KY348" s="63"/>
      <c r="KZ348" s="63"/>
      <c r="LA348" s="63"/>
      <c r="LB348" s="63"/>
      <c r="LC348" s="63"/>
      <c r="LD348" s="63"/>
      <c r="LE348" s="63"/>
      <c r="LF348" s="63"/>
      <c r="LG348" s="63"/>
      <c r="LH348" s="63"/>
      <c r="LI348" s="63"/>
      <c r="LJ348" s="63"/>
      <c r="LK348" s="63"/>
      <c r="LL348" s="63"/>
      <c r="LM348" s="63"/>
      <c r="LN348" s="63"/>
      <c r="LO348" s="63"/>
      <c r="LP348" s="63"/>
      <c r="LQ348" s="63"/>
      <c r="LR348" s="63"/>
      <c r="LS348" s="63"/>
      <c r="LT348" s="63"/>
      <c r="LU348" s="63"/>
      <c r="LV348" s="63"/>
      <c r="LW348" s="63"/>
      <c r="LX348" s="63"/>
      <c r="LY348" s="63"/>
      <c r="LZ348" s="63"/>
      <c r="MA348" s="63"/>
      <c r="MB348" s="63"/>
      <c r="MC348" s="63"/>
      <c r="MD348" s="63"/>
      <c r="ME348" s="63"/>
      <c r="MF348" s="63"/>
      <c r="MG348" s="63"/>
      <c r="MH348" s="63"/>
      <c r="MI348" s="63"/>
      <c r="MJ348" s="63"/>
      <c r="MK348" s="63"/>
      <c r="ML348" s="63"/>
      <c r="MM348" s="63"/>
      <c r="MN348" s="63"/>
      <c r="MO348" s="63"/>
      <c r="MP348" s="63"/>
      <c r="MQ348" s="63"/>
      <c r="MR348" s="63"/>
      <c r="MS348" s="63"/>
      <c r="MT348" s="63"/>
      <c r="MU348" s="63"/>
      <c r="MV348" s="63"/>
      <c r="MW348" s="63"/>
      <c r="MX348" s="63"/>
      <c r="MY348" s="63"/>
      <c r="MZ348" s="63"/>
      <c r="NA348" s="63"/>
      <c r="NB348" s="63"/>
      <c r="NC348" s="63"/>
      <c r="ND348" s="63"/>
      <c r="NE348" s="63"/>
      <c r="NF348" s="63"/>
      <c r="NG348" s="63"/>
      <c r="NH348" s="63"/>
      <c r="NI348" s="63"/>
      <c r="NJ348" s="63"/>
      <c r="NK348" s="63"/>
      <c r="NL348" s="63"/>
      <c r="NM348" s="63"/>
      <c r="NN348" s="63"/>
      <c r="NO348" s="63"/>
      <c r="NP348" s="63"/>
      <c r="NQ348" s="63"/>
      <c r="NR348" s="63"/>
      <c r="NS348" s="63"/>
      <c r="NT348" s="63"/>
      <c r="NU348" s="63"/>
      <c r="NV348" s="63"/>
      <c r="NW348" s="63"/>
      <c r="NX348" s="63"/>
      <c r="NY348" s="63"/>
      <c r="NZ348" s="63"/>
      <c r="OA348" s="63"/>
      <c r="OB348" s="63"/>
      <c r="OC348" s="63"/>
      <c r="OD348" s="63"/>
      <c r="OE348" s="63"/>
      <c r="OF348" s="63"/>
      <c r="OG348" s="63"/>
      <c r="OH348" s="63"/>
      <c r="OI348" s="63"/>
      <c r="OJ348" s="63"/>
      <c r="OK348" s="63"/>
      <c r="OL348" s="63"/>
      <c r="OM348" s="63"/>
      <c r="ON348" s="63"/>
      <c r="OO348" s="63"/>
      <c r="OP348" s="63"/>
      <c r="OQ348" s="63"/>
      <c r="OR348" s="63"/>
      <c r="OS348" s="63"/>
      <c r="OT348" s="63"/>
      <c r="OU348" s="63"/>
      <c r="OV348" s="63"/>
      <c r="OW348" s="63"/>
      <c r="OX348" s="63"/>
      <c r="OY348" s="63"/>
      <c r="OZ348" s="63"/>
      <c r="PA348" s="63"/>
      <c r="PB348" s="63"/>
      <c r="PC348" s="63"/>
      <c r="PD348" s="63"/>
      <c r="PE348" s="63"/>
      <c r="PF348" s="63"/>
      <c r="PG348" s="63"/>
      <c r="PH348" s="63"/>
      <c r="PI348" s="63"/>
      <c r="PJ348" s="63"/>
      <c r="PK348" s="63"/>
      <c r="PL348" s="63"/>
      <c r="PM348" s="63"/>
      <c r="PN348" s="63"/>
      <c r="PO348" s="63"/>
      <c r="PP348" s="63"/>
      <c r="PQ348" s="63"/>
      <c r="PR348" s="63"/>
      <c r="PS348" s="63"/>
      <c r="PT348" s="63"/>
      <c r="PU348" s="63"/>
      <c r="PV348" s="63"/>
      <c r="PW348" s="63"/>
      <c r="PX348" s="63"/>
      <c r="PY348" s="63"/>
      <c r="PZ348" s="63"/>
      <c r="QA348" s="63"/>
      <c r="QB348" s="63"/>
      <c r="QC348" s="63"/>
      <c r="QD348" s="63"/>
      <c r="QE348" s="63"/>
      <c r="QF348" s="63"/>
      <c r="QG348" s="63"/>
      <c r="QH348" s="63"/>
      <c r="QI348" s="63"/>
      <c r="QJ348" s="63"/>
      <c r="QK348" s="63"/>
      <c r="QL348" s="63"/>
      <c r="QM348" s="63"/>
      <c r="QN348" s="63"/>
      <c r="QO348" s="63"/>
      <c r="QP348" s="63"/>
      <c r="QQ348" s="63"/>
      <c r="QR348" s="63"/>
      <c r="QS348" s="63"/>
      <c r="QT348" s="63"/>
      <c r="QU348" s="63"/>
      <c r="QV348" s="63"/>
      <c r="QW348" s="63"/>
      <c r="QX348" s="63"/>
      <c r="QY348" s="63"/>
      <c r="QZ348" s="63"/>
      <c r="RA348" s="63"/>
      <c r="RB348" s="63"/>
      <c r="RC348" s="63"/>
      <c r="RD348" s="63"/>
      <c r="RE348" s="63"/>
      <c r="RF348" s="63"/>
      <c r="RG348" s="63"/>
      <c r="RH348" s="63"/>
      <c r="RI348" s="63"/>
      <c r="RJ348" s="63"/>
      <c r="RK348" s="63"/>
      <c r="RL348" s="63"/>
      <c r="RM348" s="63"/>
      <c r="RN348" s="63"/>
      <c r="RO348" s="63"/>
      <c r="RP348" s="63"/>
      <c r="RQ348" s="63"/>
      <c r="RR348" s="63"/>
      <c r="RS348" s="63"/>
      <c r="RT348" s="63"/>
      <c r="RU348" s="63"/>
      <c r="RV348" s="63"/>
      <c r="RW348" s="63"/>
      <c r="RX348" s="63"/>
      <c r="RY348" s="63"/>
      <c r="RZ348" s="63"/>
      <c r="SA348" s="63"/>
      <c r="SB348" s="63"/>
      <c r="SC348" s="63"/>
      <c r="SD348" s="63"/>
      <c r="SE348" s="63"/>
      <c r="SF348" s="63"/>
      <c r="SG348" s="63"/>
      <c r="SH348" s="63"/>
      <c r="SI348" s="63"/>
      <c r="SJ348" s="63"/>
      <c r="SK348" s="63"/>
      <c r="SL348" s="63"/>
      <c r="SM348" s="63"/>
      <c r="SN348" s="63"/>
      <c r="SO348" s="63"/>
      <c r="SP348" s="63"/>
      <c r="SQ348" s="63"/>
      <c r="SR348" s="63"/>
      <c r="SS348" s="63"/>
      <c r="ST348" s="63"/>
      <c r="SU348" s="63"/>
      <c r="SV348" s="63"/>
      <c r="SW348" s="63"/>
      <c r="SX348" s="63"/>
      <c r="SY348" s="63"/>
      <c r="SZ348" s="63"/>
      <c r="TA348" s="63"/>
      <c r="TB348" s="63"/>
      <c r="TC348" s="63"/>
      <c r="TD348" s="63"/>
      <c r="TE348" s="63"/>
      <c r="TF348" s="63"/>
      <c r="TG348" s="63"/>
      <c r="TH348" s="63"/>
      <c r="TI348" s="63"/>
      <c r="TJ348" s="63"/>
      <c r="TK348" s="63"/>
      <c r="TL348" s="63"/>
      <c r="TM348" s="63"/>
      <c r="TN348" s="63"/>
      <c r="TO348" s="63"/>
      <c r="TP348" s="63"/>
      <c r="TQ348" s="63"/>
      <c r="TR348" s="63"/>
      <c r="TS348" s="63"/>
      <c r="TT348" s="63"/>
      <c r="TU348" s="63"/>
      <c r="TV348" s="63"/>
      <c r="TW348" s="63"/>
      <c r="TX348" s="63"/>
      <c r="TY348" s="63"/>
      <c r="TZ348" s="63"/>
      <c r="UA348" s="63"/>
      <c r="UB348" s="63"/>
      <c r="UC348" s="63"/>
      <c r="UD348" s="63"/>
      <c r="UE348" s="63"/>
      <c r="UF348" s="63"/>
      <c r="UG348" s="63"/>
      <c r="UH348" s="63"/>
      <c r="UI348" s="63"/>
      <c r="UJ348" s="63"/>
      <c r="UK348" s="63"/>
      <c r="UL348" s="63"/>
      <c r="UM348" s="63"/>
      <c r="UN348" s="63"/>
      <c r="UO348" s="63"/>
      <c r="UP348" s="63"/>
      <c r="UQ348" s="63"/>
      <c r="UR348" s="63"/>
      <c r="US348" s="63"/>
      <c r="UT348" s="63"/>
      <c r="UU348" s="63"/>
      <c r="UV348" s="63"/>
      <c r="UW348" s="63"/>
      <c r="UX348" s="63"/>
      <c r="UY348" s="63"/>
      <c r="UZ348" s="63"/>
      <c r="VA348" s="63"/>
      <c r="VB348" s="63"/>
      <c r="VC348" s="63"/>
      <c r="VD348" s="63"/>
      <c r="VE348" s="63"/>
      <c r="VF348" s="63"/>
      <c r="VG348" s="63"/>
      <c r="VH348" s="63"/>
      <c r="VI348" s="63"/>
      <c r="VJ348" s="63"/>
      <c r="VK348" s="63"/>
      <c r="VL348" s="63"/>
      <c r="VM348" s="63"/>
      <c r="VN348" s="63"/>
      <c r="VO348" s="63"/>
      <c r="VP348" s="63"/>
      <c r="VQ348" s="63"/>
      <c r="VR348" s="63"/>
      <c r="VS348" s="63"/>
      <c r="VT348" s="63"/>
      <c r="VU348" s="63"/>
      <c r="VV348" s="63"/>
      <c r="VW348" s="63"/>
      <c r="VX348" s="63"/>
      <c r="VY348" s="63"/>
      <c r="VZ348" s="63"/>
      <c r="WA348" s="63"/>
      <c r="WB348" s="63"/>
      <c r="WC348" s="63"/>
      <c r="WD348" s="63"/>
      <c r="WE348" s="63"/>
      <c r="WF348" s="63"/>
      <c r="WG348" s="63"/>
      <c r="WH348" s="63"/>
      <c r="WI348" s="63"/>
      <c r="WJ348" s="63"/>
      <c r="WK348" s="63"/>
      <c r="WL348" s="63"/>
      <c r="WM348" s="63"/>
      <c r="WN348" s="63"/>
      <c r="WO348" s="63"/>
      <c r="WP348" s="63"/>
      <c r="WQ348" s="63"/>
      <c r="WR348" s="63"/>
      <c r="WS348" s="63"/>
      <c r="WT348" s="63"/>
      <c r="WU348" s="63"/>
      <c r="WV348" s="63"/>
      <c r="WW348" s="63"/>
      <c r="WX348" s="63"/>
      <c r="WY348" s="63"/>
      <c r="WZ348" s="63"/>
      <c r="XA348" s="63"/>
      <c r="XB348" s="63"/>
      <c r="XC348" s="63"/>
      <c r="XD348" s="63"/>
      <c r="XE348" s="63"/>
      <c r="XF348" s="63"/>
      <c r="XG348" s="63"/>
      <c r="XH348" s="63"/>
      <c r="XI348" s="63"/>
      <c r="XJ348" s="63"/>
      <c r="XK348" s="63"/>
      <c r="XL348" s="63"/>
      <c r="XM348" s="63"/>
      <c r="XN348" s="63"/>
      <c r="XO348" s="63"/>
      <c r="XP348" s="63"/>
      <c r="XQ348" s="63"/>
      <c r="XR348" s="63"/>
      <c r="XS348" s="63"/>
      <c r="XT348" s="63"/>
      <c r="XU348" s="63"/>
      <c r="XV348" s="63"/>
      <c r="XW348" s="63"/>
      <c r="XX348" s="63"/>
      <c r="XY348" s="63"/>
      <c r="XZ348" s="63"/>
      <c r="YA348" s="63"/>
      <c r="YB348" s="63"/>
      <c r="YC348" s="63"/>
      <c r="YD348" s="63"/>
      <c r="YE348" s="63"/>
      <c r="YF348" s="63"/>
      <c r="YG348" s="63"/>
      <c r="YH348" s="63"/>
      <c r="YI348" s="63"/>
      <c r="YJ348" s="63"/>
      <c r="YK348" s="63"/>
      <c r="YL348" s="63"/>
      <c r="YM348" s="63"/>
      <c r="YN348" s="63"/>
      <c r="YO348" s="63"/>
      <c r="YP348" s="63"/>
      <c r="YQ348" s="63"/>
      <c r="YR348" s="63"/>
      <c r="YS348" s="63"/>
      <c r="YT348" s="63"/>
      <c r="YU348" s="63"/>
      <c r="YV348" s="63"/>
      <c r="YW348" s="63"/>
      <c r="YX348" s="63"/>
      <c r="YY348" s="63"/>
      <c r="YZ348" s="63"/>
      <c r="ZA348" s="63"/>
      <c r="ZB348" s="63"/>
      <c r="ZC348" s="63"/>
      <c r="ZD348" s="63"/>
      <c r="ZE348" s="63"/>
      <c r="ZF348" s="63"/>
      <c r="ZG348" s="63"/>
      <c r="ZH348" s="63"/>
      <c r="ZI348" s="63"/>
      <c r="ZJ348" s="63"/>
      <c r="ZK348" s="63"/>
      <c r="ZL348" s="63"/>
      <c r="ZM348" s="63"/>
      <c r="ZN348" s="63"/>
      <c r="ZO348" s="63"/>
      <c r="ZP348" s="63"/>
      <c r="ZQ348" s="63"/>
      <c r="ZR348" s="63"/>
      <c r="ZS348" s="63"/>
      <c r="ZT348" s="63"/>
      <c r="ZU348" s="63"/>
      <c r="ZV348" s="63"/>
      <c r="ZW348" s="63"/>
      <c r="ZX348" s="63"/>
      <c r="ZY348" s="63"/>
      <c r="ZZ348" s="63"/>
      <c r="AAA348" s="63"/>
      <c r="AAB348" s="63"/>
      <c r="AAC348" s="63"/>
      <c r="AAD348" s="63"/>
      <c r="AAE348" s="63"/>
      <c r="AAF348" s="63"/>
      <c r="AAG348" s="63"/>
      <c r="AAH348" s="63"/>
      <c r="AAI348" s="63"/>
      <c r="AAJ348" s="63"/>
      <c r="AAK348" s="63"/>
      <c r="AAL348" s="63"/>
      <c r="AAM348" s="63"/>
      <c r="AAN348" s="63"/>
      <c r="AAO348" s="63"/>
      <c r="AAP348" s="63"/>
      <c r="AAQ348" s="63"/>
      <c r="AAR348" s="63"/>
      <c r="AAS348" s="63"/>
      <c r="AAT348" s="63"/>
      <c r="AAU348" s="63"/>
      <c r="AAV348" s="63"/>
      <c r="AAW348" s="63"/>
      <c r="AAX348" s="63"/>
      <c r="AAY348" s="63"/>
      <c r="AAZ348" s="63"/>
      <c r="ABA348" s="63"/>
      <c r="ABB348" s="63"/>
      <c r="ABC348" s="63"/>
      <c r="ABD348" s="63"/>
      <c r="ABE348" s="63"/>
      <c r="ABF348" s="63"/>
      <c r="ABG348" s="63"/>
      <c r="ABH348" s="63"/>
      <c r="ABI348" s="63"/>
      <c r="ABJ348" s="63"/>
      <c r="ABK348" s="63"/>
      <c r="ABL348" s="63"/>
      <c r="ABM348" s="63"/>
      <c r="ABN348" s="63"/>
      <c r="ABO348" s="63"/>
      <c r="ABP348" s="63"/>
      <c r="ABQ348" s="63"/>
      <c r="ABR348" s="63"/>
      <c r="ABS348" s="63"/>
      <c r="ABT348" s="63"/>
      <c r="ABU348" s="63"/>
      <c r="ABV348" s="63"/>
      <c r="ABW348" s="63"/>
      <c r="ABX348" s="63"/>
      <c r="ABY348" s="63"/>
      <c r="ABZ348" s="63"/>
      <c r="ACA348" s="63"/>
      <c r="ACB348" s="63"/>
      <c r="ACC348" s="63"/>
      <c r="ACD348" s="63"/>
      <c r="ACE348" s="63"/>
      <c r="ACF348" s="63"/>
      <c r="ACG348" s="63"/>
      <c r="ACH348" s="63"/>
      <c r="ACI348" s="63"/>
      <c r="ACJ348" s="63"/>
      <c r="ACK348" s="63"/>
      <c r="ACL348" s="63"/>
      <c r="ACM348" s="63"/>
      <c r="ACN348" s="63"/>
      <c r="ACO348" s="63"/>
      <c r="ACP348" s="63"/>
      <c r="ACQ348" s="63"/>
      <c r="ACR348" s="63"/>
      <c r="ACS348" s="63"/>
      <c r="ACT348" s="63"/>
      <c r="ACU348" s="63"/>
      <c r="ACV348" s="63"/>
      <c r="ACW348" s="63"/>
      <c r="ACX348" s="63"/>
      <c r="ACY348" s="63"/>
      <c r="ACZ348" s="63"/>
      <c r="ADA348" s="63"/>
      <c r="ADB348" s="63"/>
      <c r="ADC348" s="63"/>
      <c r="ADD348" s="63"/>
      <c r="ADE348" s="63"/>
      <c r="ADF348" s="63"/>
      <c r="ADG348" s="63"/>
      <c r="ADH348" s="63"/>
      <c r="ADI348" s="63"/>
      <c r="ADJ348" s="63"/>
      <c r="ADK348" s="63"/>
      <c r="ADL348" s="63"/>
      <c r="ADM348" s="63"/>
      <c r="ADN348" s="63"/>
      <c r="ADO348" s="63"/>
      <c r="ADP348" s="63"/>
      <c r="ADQ348" s="63"/>
      <c r="ADR348" s="63"/>
      <c r="ADS348" s="63"/>
      <c r="ADT348" s="63"/>
      <c r="ADU348" s="63"/>
      <c r="ADV348" s="63"/>
      <c r="ADW348" s="63"/>
      <c r="ADX348" s="63"/>
      <c r="ADY348" s="63"/>
      <c r="ADZ348" s="63"/>
      <c r="AEA348" s="63"/>
      <c r="AEB348" s="63"/>
      <c r="AEC348" s="63"/>
      <c r="AED348" s="63"/>
      <c r="AEE348" s="63"/>
      <c r="AEF348" s="63"/>
      <c r="AEG348" s="63"/>
      <c r="AEH348" s="63"/>
      <c r="AEI348" s="63"/>
      <c r="AEJ348" s="63"/>
      <c r="AEK348" s="63"/>
      <c r="AEL348" s="63"/>
      <c r="AEM348" s="63"/>
      <c r="AEN348" s="63"/>
      <c r="AEO348" s="63"/>
      <c r="AEP348" s="63"/>
      <c r="AEQ348" s="63"/>
      <c r="AER348" s="63"/>
      <c r="AES348" s="63"/>
      <c r="AET348" s="63"/>
      <c r="AEU348" s="63"/>
      <c r="AEV348" s="63"/>
      <c r="AEW348" s="63"/>
      <c r="AEX348" s="63"/>
      <c r="AEY348" s="63"/>
      <c r="AEZ348" s="63"/>
      <c r="AFA348" s="63"/>
      <c r="AFB348" s="63"/>
      <c r="AFC348" s="63"/>
      <c r="AFD348" s="63"/>
      <c r="AFE348" s="63"/>
      <c r="AFF348" s="63"/>
      <c r="AFG348" s="63"/>
      <c r="AFH348" s="63"/>
      <c r="AFI348" s="63"/>
      <c r="AFJ348" s="63"/>
      <c r="AFK348" s="63"/>
      <c r="AFL348" s="63"/>
      <c r="AFM348" s="63"/>
      <c r="AFN348" s="63"/>
      <c r="AFO348" s="63"/>
      <c r="AFP348" s="63"/>
      <c r="AFQ348" s="63"/>
      <c r="AFR348" s="63"/>
      <c r="AFS348" s="63"/>
      <c r="AFT348" s="63"/>
      <c r="AFU348" s="63"/>
      <c r="AFV348" s="63"/>
      <c r="AFW348" s="63"/>
      <c r="AFX348" s="63"/>
      <c r="AFY348" s="63"/>
      <c r="AFZ348" s="63"/>
      <c r="AGA348" s="63"/>
      <c r="AGB348" s="63"/>
      <c r="AGC348" s="63"/>
      <c r="AGD348" s="63"/>
      <c r="AGE348" s="63"/>
      <c r="AGF348" s="63"/>
      <c r="AGG348" s="63"/>
      <c r="AGH348" s="63"/>
      <c r="AGI348" s="63"/>
      <c r="AGJ348" s="63"/>
      <c r="AGK348" s="63"/>
      <c r="AGL348" s="63"/>
      <c r="AGM348" s="63"/>
      <c r="AGN348" s="63"/>
      <c r="AGO348" s="63"/>
      <c r="AGP348" s="63"/>
      <c r="AGQ348" s="63"/>
      <c r="AGR348" s="63"/>
      <c r="AGS348" s="63"/>
      <c r="AGT348" s="63"/>
      <c r="AGU348" s="63"/>
      <c r="AGV348" s="63"/>
      <c r="AGW348" s="63"/>
      <c r="AGX348" s="63"/>
      <c r="AGY348" s="63"/>
      <c r="AGZ348" s="63"/>
      <c r="AHA348" s="63"/>
      <c r="AHB348" s="63"/>
      <c r="AHC348" s="63"/>
      <c r="AHD348" s="63"/>
      <c r="AHE348" s="63"/>
      <c r="AHF348" s="63"/>
      <c r="AHG348" s="63"/>
      <c r="AHH348" s="63"/>
      <c r="AHI348" s="63"/>
      <c r="AHJ348" s="63"/>
      <c r="AHK348" s="63"/>
      <c r="AHL348" s="63"/>
      <c r="AHM348" s="63"/>
      <c r="AHN348" s="63"/>
      <c r="AHO348" s="63"/>
      <c r="AHP348" s="63"/>
      <c r="AHQ348" s="63"/>
      <c r="AHR348" s="63"/>
      <c r="AHS348" s="63"/>
      <c r="AHT348" s="63"/>
      <c r="AHU348" s="63"/>
      <c r="AHV348" s="63"/>
      <c r="AHW348" s="63"/>
      <c r="AHX348" s="63"/>
      <c r="AHY348" s="63"/>
      <c r="AHZ348" s="63"/>
      <c r="AIA348" s="63"/>
      <c r="AIB348" s="63"/>
      <c r="AIC348" s="63"/>
      <c r="AID348" s="63"/>
      <c r="AIE348" s="63"/>
      <c r="AIF348" s="63"/>
      <c r="AIG348" s="63"/>
      <c r="AIH348" s="63"/>
      <c r="AII348" s="63"/>
      <c r="AIJ348" s="63"/>
      <c r="AIK348" s="63"/>
      <c r="AIL348" s="63"/>
      <c r="AIM348" s="63"/>
      <c r="AIN348" s="63"/>
      <c r="AIO348" s="63"/>
      <c r="AIP348" s="63"/>
      <c r="AIQ348" s="63"/>
      <c r="AIR348" s="63"/>
      <c r="AIS348" s="63"/>
      <c r="AIT348" s="63"/>
      <c r="AIU348" s="63"/>
      <c r="AIV348" s="63"/>
      <c r="AIW348" s="63"/>
      <c r="AIX348" s="63"/>
      <c r="AIY348" s="63"/>
      <c r="AIZ348" s="63"/>
      <c r="AJA348" s="63"/>
      <c r="AJB348" s="63"/>
      <c r="AJC348" s="63"/>
      <c r="AJD348" s="63"/>
      <c r="AJE348" s="63"/>
      <c r="AJF348" s="63"/>
      <c r="AJG348" s="63"/>
      <c r="AJH348" s="63"/>
      <c r="AJI348" s="63"/>
      <c r="AJJ348" s="63"/>
      <c r="AJK348" s="63"/>
      <c r="AJL348" s="63"/>
      <c r="AJM348" s="63"/>
      <c r="AJN348" s="63"/>
      <c r="AJO348" s="63"/>
      <c r="AJP348" s="63"/>
      <c r="AJQ348" s="63"/>
      <c r="AJR348" s="63"/>
      <c r="AJS348" s="63"/>
      <c r="AJT348" s="63"/>
      <c r="AJU348" s="63"/>
      <c r="AJV348" s="63"/>
      <c r="AJW348" s="63"/>
      <c r="AJX348" s="63"/>
      <c r="AJY348" s="63"/>
      <c r="AJZ348" s="63"/>
      <c r="AKA348" s="63"/>
      <c r="AKB348" s="63"/>
      <c r="AKC348" s="63"/>
      <c r="AKD348" s="63"/>
      <c r="AKE348" s="63"/>
      <c r="AKF348" s="63"/>
      <c r="AKG348" s="63"/>
      <c r="AKH348" s="63"/>
      <c r="AKI348" s="63"/>
      <c r="AKJ348" s="63"/>
      <c r="AKK348" s="63"/>
      <c r="AKL348" s="63"/>
      <c r="AKM348" s="63"/>
      <c r="AKN348" s="63"/>
      <c r="AKO348" s="63"/>
      <c r="AKP348" s="63"/>
      <c r="AKQ348" s="63"/>
      <c r="AKR348" s="63"/>
      <c r="AKS348" s="63"/>
      <c r="AKT348" s="63"/>
      <c r="AKU348" s="63"/>
      <c r="AKV348" s="63"/>
      <c r="AKW348" s="63"/>
      <c r="AKX348" s="63"/>
      <c r="AKY348" s="63"/>
      <c r="AKZ348" s="63"/>
      <c r="ALA348" s="63"/>
      <c r="ALB348" s="63"/>
      <c r="ALC348" s="63"/>
      <c r="ALD348" s="63"/>
      <c r="ALE348" s="63"/>
      <c r="ALF348" s="63"/>
      <c r="ALG348" s="63"/>
      <c r="ALH348" s="63"/>
      <c r="ALI348" s="63"/>
      <c r="ALJ348" s="63"/>
      <c r="ALK348" s="63"/>
      <c r="ALL348" s="63"/>
      <c r="ALM348" s="63"/>
      <c r="ALN348" s="63"/>
      <c r="ALO348" s="63"/>
      <c r="ALP348" s="63"/>
      <c r="ALQ348" s="63"/>
      <c r="ALR348" s="63"/>
      <c r="ALS348" s="63"/>
      <c r="ALT348" s="63"/>
      <c r="ALU348" s="63"/>
      <c r="ALV348" s="63"/>
      <c r="ALW348" s="63"/>
      <c r="ALX348" s="63"/>
      <c r="ALY348" s="63"/>
      <c r="ALZ348" s="63"/>
      <c r="AMA348" s="63"/>
      <c r="AMB348" s="63"/>
      <c r="AMC348" s="63"/>
      <c r="AMD348" s="63"/>
      <c r="AME348" s="63"/>
      <c r="AMF348" s="63"/>
      <c r="AMG348" s="63"/>
      <c r="AMH348" s="63"/>
      <c r="AMI348" s="63"/>
    </row>
    <row r="349" spans="1:1023" s="71" customFormat="1">
      <c r="A349" s="81" t="s">
        <v>123</v>
      </c>
      <c r="B349" s="81">
        <v>2008</v>
      </c>
      <c r="C349" s="81" t="s">
        <v>221</v>
      </c>
      <c r="D349" s="81">
        <v>790</v>
      </c>
      <c r="E349" s="99" t="s">
        <v>267</v>
      </c>
      <c r="F349" s="62">
        <v>1100</v>
      </c>
      <c r="G349" s="57" t="s">
        <v>162</v>
      </c>
      <c r="H349" s="57" t="s">
        <v>163</v>
      </c>
      <c r="I349" s="51">
        <v>0</v>
      </c>
      <c r="J349" s="65">
        <v>1</v>
      </c>
      <c r="K349" s="65">
        <v>1</v>
      </c>
      <c r="L349" s="62">
        <v>130</v>
      </c>
      <c r="M349" s="62">
        <v>12000</v>
      </c>
      <c r="N349" s="62">
        <v>13000</v>
      </c>
      <c r="O349" s="65">
        <v>20600000</v>
      </c>
      <c r="P349" s="64">
        <f t="shared" si="115"/>
        <v>5.8252427184466021E-2</v>
      </c>
      <c r="Q349" s="75">
        <f t="shared" si="116"/>
        <v>6.3106796116504854E-2</v>
      </c>
      <c r="R349" s="62">
        <v>0</v>
      </c>
      <c r="S349" s="62">
        <v>1</v>
      </c>
      <c r="T349" s="65">
        <v>1</v>
      </c>
      <c r="U349" s="62">
        <v>0</v>
      </c>
      <c r="V349" s="62">
        <v>0</v>
      </c>
      <c r="W349" s="62">
        <v>0</v>
      </c>
      <c r="X349" s="67">
        <f t="shared" si="110"/>
        <v>0.33333333333333331</v>
      </c>
      <c r="Y349" s="62">
        <v>-1</v>
      </c>
      <c r="Z349" s="62">
        <v>0</v>
      </c>
      <c r="AA349" s="65" t="s">
        <v>33</v>
      </c>
      <c r="AB349" s="65" t="s">
        <v>69</v>
      </c>
      <c r="AC349" s="62">
        <v>0</v>
      </c>
      <c r="AD349" s="62">
        <v>0</v>
      </c>
      <c r="AE349" s="62">
        <v>0</v>
      </c>
      <c r="AF349" s="62" t="s">
        <v>33</v>
      </c>
      <c r="AG349" s="62" t="s">
        <v>33</v>
      </c>
      <c r="AH349" s="67">
        <f t="shared" si="111"/>
        <v>-0.2</v>
      </c>
      <c r="AI349" s="67">
        <f t="shared" si="112"/>
        <v>6.6666666666666652E-2</v>
      </c>
      <c r="AJ349" s="71">
        <v>478</v>
      </c>
      <c r="AK349" s="62">
        <v>0</v>
      </c>
      <c r="AL349" s="62">
        <v>0</v>
      </c>
      <c r="AM349" s="62">
        <v>0</v>
      </c>
      <c r="AN349" s="62">
        <v>0</v>
      </c>
      <c r="AO349" s="62" t="s">
        <v>33</v>
      </c>
      <c r="AP349" s="62" t="s">
        <v>33</v>
      </c>
      <c r="AQ349" s="62">
        <v>0</v>
      </c>
      <c r="AR349" s="62">
        <v>0</v>
      </c>
      <c r="AS349" s="62">
        <v>0</v>
      </c>
      <c r="AT349" s="62">
        <v>1</v>
      </c>
      <c r="AU349" s="62" t="s">
        <v>33</v>
      </c>
      <c r="AV349" s="62" t="s">
        <v>33</v>
      </c>
      <c r="AW349" s="62" t="s">
        <v>33</v>
      </c>
      <c r="AX349" s="62" t="s">
        <v>33</v>
      </c>
      <c r="AY349" s="62" t="s">
        <v>33</v>
      </c>
      <c r="AZ349" s="67">
        <f t="shared" si="113"/>
        <v>0.125</v>
      </c>
      <c r="BA349" s="62">
        <v>0</v>
      </c>
      <c r="BB349" s="62" t="s">
        <v>33</v>
      </c>
      <c r="BC349" s="65">
        <f>BC348+12</f>
        <v>18</v>
      </c>
      <c r="BD349" s="65">
        <v>0</v>
      </c>
      <c r="BE349" s="65" t="s">
        <v>33</v>
      </c>
      <c r="BF349" s="65">
        <f>BF348+12</f>
        <v>18</v>
      </c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  <c r="FC349" s="63"/>
      <c r="FD349" s="63"/>
      <c r="FE349" s="63"/>
      <c r="FF349" s="63"/>
      <c r="FG349" s="63"/>
      <c r="FH349" s="63"/>
      <c r="FI349" s="63"/>
      <c r="FJ349" s="63"/>
      <c r="FK349" s="63"/>
      <c r="FL349" s="63"/>
      <c r="FM349" s="63"/>
      <c r="FN349" s="63"/>
      <c r="FO349" s="63"/>
      <c r="FP349" s="63"/>
      <c r="FQ349" s="63"/>
      <c r="FR349" s="63"/>
      <c r="FS349" s="63"/>
      <c r="FT349" s="63"/>
      <c r="FU349" s="63"/>
      <c r="FV349" s="63"/>
      <c r="FW349" s="63"/>
      <c r="FX349" s="63"/>
      <c r="FY349" s="63"/>
      <c r="FZ349" s="63"/>
      <c r="GA349" s="63"/>
      <c r="GB349" s="63"/>
      <c r="GC349" s="63"/>
      <c r="GD349" s="63"/>
      <c r="GE349" s="63"/>
      <c r="GF349" s="63"/>
      <c r="GG349" s="63"/>
      <c r="GH349" s="63"/>
      <c r="GI349" s="63"/>
      <c r="GJ349" s="63"/>
      <c r="GK349" s="63"/>
      <c r="GL349" s="63"/>
      <c r="GM349" s="63"/>
      <c r="GN349" s="63"/>
      <c r="GO349" s="63"/>
      <c r="GP349" s="63"/>
      <c r="GQ349" s="63"/>
      <c r="GR349" s="63"/>
      <c r="GS349" s="63"/>
      <c r="GT349" s="63"/>
      <c r="GU349" s="63"/>
      <c r="GV349" s="63"/>
      <c r="GW349" s="63"/>
      <c r="GX349" s="63"/>
      <c r="GY349" s="63"/>
      <c r="GZ349" s="63"/>
      <c r="HA349" s="63"/>
      <c r="HB349" s="63"/>
      <c r="HC349" s="63"/>
      <c r="HD349" s="63"/>
      <c r="HE349" s="63"/>
      <c r="HF349" s="63"/>
      <c r="HG349" s="63"/>
      <c r="HH349" s="63"/>
      <c r="HI349" s="63"/>
      <c r="HJ349" s="63"/>
      <c r="HK349" s="63"/>
      <c r="HL349" s="63"/>
      <c r="HM349" s="63"/>
      <c r="HN349" s="63"/>
      <c r="HO349" s="63"/>
      <c r="HP349" s="63"/>
      <c r="HQ349" s="63"/>
      <c r="HR349" s="63"/>
      <c r="HS349" s="63"/>
      <c r="HT349" s="63"/>
      <c r="HU349" s="63"/>
      <c r="HV349" s="63"/>
      <c r="HW349" s="63"/>
      <c r="HX349" s="63"/>
      <c r="HY349" s="63"/>
      <c r="HZ349" s="63"/>
      <c r="IA349" s="63"/>
      <c r="IB349" s="63"/>
      <c r="IC349" s="63"/>
      <c r="ID349" s="63"/>
      <c r="IE349" s="63"/>
      <c r="IF349" s="63"/>
      <c r="IG349" s="63"/>
      <c r="IH349" s="63"/>
      <c r="II349" s="63"/>
      <c r="IJ349" s="63"/>
      <c r="IK349" s="63"/>
      <c r="IL349" s="63"/>
      <c r="IM349" s="63"/>
      <c r="IN349" s="63"/>
      <c r="IO349" s="63"/>
      <c r="IP349" s="63"/>
      <c r="IQ349" s="63"/>
      <c r="IR349" s="63"/>
      <c r="IS349" s="63"/>
      <c r="IT349" s="63"/>
      <c r="IU349" s="63"/>
      <c r="IV349" s="63"/>
      <c r="IW349" s="63"/>
      <c r="IX349" s="63"/>
      <c r="IY349" s="63"/>
      <c r="IZ349" s="63"/>
      <c r="JA349" s="63"/>
      <c r="JB349" s="63"/>
      <c r="JC349" s="63"/>
      <c r="JD349" s="63"/>
      <c r="JE349" s="63"/>
      <c r="JF349" s="63"/>
      <c r="JG349" s="63"/>
      <c r="JH349" s="63"/>
      <c r="JI349" s="63"/>
      <c r="JJ349" s="63"/>
      <c r="JK349" s="63"/>
      <c r="JL349" s="63"/>
      <c r="JM349" s="63"/>
      <c r="JN349" s="63"/>
      <c r="JO349" s="63"/>
      <c r="JP349" s="63"/>
      <c r="JQ349" s="63"/>
      <c r="JR349" s="63"/>
      <c r="JS349" s="63"/>
      <c r="JT349" s="63"/>
      <c r="JU349" s="63"/>
      <c r="JV349" s="63"/>
      <c r="JW349" s="63"/>
      <c r="JX349" s="63"/>
      <c r="JY349" s="63"/>
      <c r="JZ349" s="63"/>
      <c r="KA349" s="63"/>
      <c r="KB349" s="63"/>
      <c r="KC349" s="63"/>
      <c r="KD349" s="63"/>
      <c r="KE349" s="63"/>
      <c r="KF349" s="63"/>
      <c r="KG349" s="63"/>
      <c r="KH349" s="63"/>
      <c r="KI349" s="63"/>
      <c r="KJ349" s="63"/>
      <c r="KK349" s="63"/>
      <c r="KL349" s="63"/>
      <c r="KM349" s="63"/>
      <c r="KN349" s="63"/>
      <c r="KO349" s="63"/>
      <c r="KP349" s="63"/>
      <c r="KQ349" s="63"/>
      <c r="KR349" s="63"/>
      <c r="KS349" s="63"/>
      <c r="KT349" s="63"/>
      <c r="KU349" s="63"/>
      <c r="KV349" s="63"/>
      <c r="KW349" s="63"/>
      <c r="KX349" s="63"/>
      <c r="KY349" s="63"/>
      <c r="KZ349" s="63"/>
      <c r="LA349" s="63"/>
      <c r="LB349" s="63"/>
      <c r="LC349" s="63"/>
      <c r="LD349" s="63"/>
      <c r="LE349" s="63"/>
      <c r="LF349" s="63"/>
      <c r="LG349" s="63"/>
      <c r="LH349" s="63"/>
      <c r="LI349" s="63"/>
      <c r="LJ349" s="63"/>
      <c r="LK349" s="63"/>
      <c r="LL349" s="63"/>
      <c r="LM349" s="63"/>
      <c r="LN349" s="63"/>
      <c r="LO349" s="63"/>
      <c r="LP349" s="63"/>
      <c r="LQ349" s="63"/>
      <c r="LR349" s="63"/>
      <c r="LS349" s="63"/>
      <c r="LT349" s="63"/>
      <c r="LU349" s="63"/>
      <c r="LV349" s="63"/>
      <c r="LW349" s="63"/>
      <c r="LX349" s="63"/>
      <c r="LY349" s="63"/>
      <c r="LZ349" s="63"/>
      <c r="MA349" s="63"/>
      <c r="MB349" s="63"/>
      <c r="MC349" s="63"/>
      <c r="MD349" s="63"/>
      <c r="ME349" s="63"/>
      <c r="MF349" s="63"/>
      <c r="MG349" s="63"/>
      <c r="MH349" s="63"/>
      <c r="MI349" s="63"/>
      <c r="MJ349" s="63"/>
      <c r="MK349" s="63"/>
      <c r="ML349" s="63"/>
      <c r="MM349" s="63"/>
      <c r="MN349" s="63"/>
      <c r="MO349" s="63"/>
      <c r="MP349" s="63"/>
      <c r="MQ349" s="63"/>
      <c r="MR349" s="63"/>
      <c r="MS349" s="63"/>
      <c r="MT349" s="63"/>
      <c r="MU349" s="63"/>
      <c r="MV349" s="63"/>
      <c r="MW349" s="63"/>
      <c r="MX349" s="63"/>
      <c r="MY349" s="63"/>
      <c r="MZ349" s="63"/>
      <c r="NA349" s="63"/>
      <c r="NB349" s="63"/>
      <c r="NC349" s="63"/>
      <c r="ND349" s="63"/>
      <c r="NE349" s="63"/>
      <c r="NF349" s="63"/>
      <c r="NG349" s="63"/>
      <c r="NH349" s="63"/>
      <c r="NI349" s="63"/>
      <c r="NJ349" s="63"/>
      <c r="NK349" s="63"/>
      <c r="NL349" s="63"/>
      <c r="NM349" s="63"/>
      <c r="NN349" s="63"/>
      <c r="NO349" s="63"/>
      <c r="NP349" s="63"/>
      <c r="NQ349" s="63"/>
      <c r="NR349" s="63"/>
      <c r="NS349" s="63"/>
      <c r="NT349" s="63"/>
      <c r="NU349" s="63"/>
      <c r="NV349" s="63"/>
      <c r="NW349" s="63"/>
      <c r="NX349" s="63"/>
      <c r="NY349" s="63"/>
      <c r="NZ349" s="63"/>
      <c r="OA349" s="63"/>
      <c r="OB349" s="63"/>
      <c r="OC349" s="63"/>
      <c r="OD349" s="63"/>
      <c r="OE349" s="63"/>
      <c r="OF349" s="63"/>
      <c r="OG349" s="63"/>
      <c r="OH349" s="63"/>
      <c r="OI349" s="63"/>
      <c r="OJ349" s="63"/>
      <c r="OK349" s="63"/>
      <c r="OL349" s="63"/>
      <c r="OM349" s="63"/>
      <c r="ON349" s="63"/>
      <c r="OO349" s="63"/>
      <c r="OP349" s="63"/>
      <c r="OQ349" s="63"/>
      <c r="OR349" s="63"/>
      <c r="OS349" s="63"/>
      <c r="OT349" s="63"/>
      <c r="OU349" s="63"/>
      <c r="OV349" s="63"/>
      <c r="OW349" s="63"/>
      <c r="OX349" s="63"/>
      <c r="OY349" s="63"/>
      <c r="OZ349" s="63"/>
      <c r="PA349" s="63"/>
      <c r="PB349" s="63"/>
      <c r="PC349" s="63"/>
      <c r="PD349" s="63"/>
      <c r="PE349" s="63"/>
      <c r="PF349" s="63"/>
      <c r="PG349" s="63"/>
      <c r="PH349" s="63"/>
      <c r="PI349" s="63"/>
      <c r="PJ349" s="63"/>
      <c r="PK349" s="63"/>
      <c r="PL349" s="63"/>
      <c r="PM349" s="63"/>
      <c r="PN349" s="63"/>
      <c r="PO349" s="63"/>
      <c r="PP349" s="63"/>
      <c r="PQ349" s="63"/>
      <c r="PR349" s="63"/>
      <c r="PS349" s="63"/>
      <c r="PT349" s="63"/>
      <c r="PU349" s="63"/>
      <c r="PV349" s="63"/>
      <c r="PW349" s="63"/>
      <c r="PX349" s="63"/>
      <c r="PY349" s="63"/>
      <c r="PZ349" s="63"/>
      <c r="QA349" s="63"/>
      <c r="QB349" s="63"/>
      <c r="QC349" s="63"/>
      <c r="QD349" s="63"/>
      <c r="QE349" s="63"/>
      <c r="QF349" s="63"/>
      <c r="QG349" s="63"/>
      <c r="QH349" s="63"/>
      <c r="QI349" s="63"/>
      <c r="QJ349" s="63"/>
      <c r="QK349" s="63"/>
      <c r="QL349" s="63"/>
      <c r="QM349" s="63"/>
      <c r="QN349" s="63"/>
      <c r="QO349" s="63"/>
      <c r="QP349" s="63"/>
      <c r="QQ349" s="63"/>
      <c r="QR349" s="63"/>
      <c r="QS349" s="63"/>
      <c r="QT349" s="63"/>
      <c r="QU349" s="63"/>
      <c r="QV349" s="63"/>
      <c r="QW349" s="63"/>
      <c r="QX349" s="63"/>
      <c r="QY349" s="63"/>
      <c r="QZ349" s="63"/>
      <c r="RA349" s="63"/>
      <c r="RB349" s="63"/>
      <c r="RC349" s="63"/>
      <c r="RD349" s="63"/>
      <c r="RE349" s="63"/>
      <c r="RF349" s="63"/>
      <c r="RG349" s="63"/>
      <c r="RH349" s="63"/>
      <c r="RI349" s="63"/>
      <c r="RJ349" s="63"/>
      <c r="RK349" s="63"/>
      <c r="RL349" s="63"/>
      <c r="RM349" s="63"/>
      <c r="RN349" s="63"/>
      <c r="RO349" s="63"/>
      <c r="RP349" s="63"/>
      <c r="RQ349" s="63"/>
      <c r="RR349" s="63"/>
      <c r="RS349" s="63"/>
      <c r="RT349" s="63"/>
      <c r="RU349" s="63"/>
      <c r="RV349" s="63"/>
      <c r="RW349" s="63"/>
      <c r="RX349" s="63"/>
      <c r="RY349" s="63"/>
      <c r="RZ349" s="63"/>
      <c r="SA349" s="63"/>
      <c r="SB349" s="63"/>
      <c r="SC349" s="63"/>
      <c r="SD349" s="63"/>
      <c r="SE349" s="63"/>
      <c r="SF349" s="63"/>
      <c r="SG349" s="63"/>
      <c r="SH349" s="63"/>
      <c r="SI349" s="63"/>
      <c r="SJ349" s="63"/>
      <c r="SK349" s="63"/>
      <c r="SL349" s="63"/>
      <c r="SM349" s="63"/>
      <c r="SN349" s="63"/>
      <c r="SO349" s="63"/>
      <c r="SP349" s="63"/>
      <c r="SQ349" s="63"/>
      <c r="SR349" s="63"/>
      <c r="SS349" s="63"/>
      <c r="ST349" s="63"/>
      <c r="SU349" s="63"/>
      <c r="SV349" s="63"/>
      <c r="SW349" s="63"/>
      <c r="SX349" s="63"/>
      <c r="SY349" s="63"/>
      <c r="SZ349" s="63"/>
      <c r="TA349" s="63"/>
      <c r="TB349" s="63"/>
      <c r="TC349" s="63"/>
      <c r="TD349" s="63"/>
      <c r="TE349" s="63"/>
      <c r="TF349" s="63"/>
      <c r="TG349" s="63"/>
      <c r="TH349" s="63"/>
      <c r="TI349" s="63"/>
      <c r="TJ349" s="63"/>
      <c r="TK349" s="63"/>
      <c r="TL349" s="63"/>
      <c r="TM349" s="63"/>
      <c r="TN349" s="63"/>
      <c r="TO349" s="63"/>
      <c r="TP349" s="63"/>
      <c r="TQ349" s="63"/>
      <c r="TR349" s="63"/>
      <c r="TS349" s="63"/>
      <c r="TT349" s="63"/>
      <c r="TU349" s="63"/>
      <c r="TV349" s="63"/>
      <c r="TW349" s="63"/>
      <c r="TX349" s="63"/>
      <c r="TY349" s="63"/>
      <c r="TZ349" s="63"/>
      <c r="UA349" s="63"/>
      <c r="UB349" s="63"/>
      <c r="UC349" s="63"/>
      <c r="UD349" s="63"/>
      <c r="UE349" s="63"/>
      <c r="UF349" s="63"/>
      <c r="UG349" s="63"/>
      <c r="UH349" s="63"/>
      <c r="UI349" s="63"/>
      <c r="UJ349" s="63"/>
      <c r="UK349" s="63"/>
      <c r="UL349" s="63"/>
      <c r="UM349" s="63"/>
      <c r="UN349" s="63"/>
      <c r="UO349" s="63"/>
      <c r="UP349" s="63"/>
      <c r="UQ349" s="63"/>
      <c r="UR349" s="63"/>
      <c r="US349" s="63"/>
      <c r="UT349" s="63"/>
      <c r="UU349" s="63"/>
      <c r="UV349" s="63"/>
      <c r="UW349" s="63"/>
      <c r="UX349" s="63"/>
      <c r="UY349" s="63"/>
      <c r="UZ349" s="63"/>
      <c r="VA349" s="63"/>
      <c r="VB349" s="63"/>
      <c r="VC349" s="63"/>
      <c r="VD349" s="63"/>
      <c r="VE349" s="63"/>
      <c r="VF349" s="63"/>
      <c r="VG349" s="63"/>
      <c r="VH349" s="63"/>
      <c r="VI349" s="63"/>
      <c r="VJ349" s="63"/>
      <c r="VK349" s="63"/>
      <c r="VL349" s="63"/>
      <c r="VM349" s="63"/>
      <c r="VN349" s="63"/>
      <c r="VO349" s="63"/>
      <c r="VP349" s="63"/>
      <c r="VQ349" s="63"/>
      <c r="VR349" s="63"/>
      <c r="VS349" s="63"/>
      <c r="VT349" s="63"/>
      <c r="VU349" s="63"/>
      <c r="VV349" s="63"/>
      <c r="VW349" s="63"/>
      <c r="VX349" s="63"/>
      <c r="VY349" s="63"/>
      <c r="VZ349" s="63"/>
      <c r="WA349" s="63"/>
      <c r="WB349" s="63"/>
      <c r="WC349" s="63"/>
      <c r="WD349" s="63"/>
      <c r="WE349" s="63"/>
      <c r="WF349" s="63"/>
      <c r="WG349" s="63"/>
      <c r="WH349" s="63"/>
      <c r="WI349" s="63"/>
      <c r="WJ349" s="63"/>
      <c r="WK349" s="63"/>
      <c r="WL349" s="63"/>
      <c r="WM349" s="63"/>
      <c r="WN349" s="63"/>
      <c r="WO349" s="63"/>
      <c r="WP349" s="63"/>
      <c r="WQ349" s="63"/>
      <c r="WR349" s="63"/>
      <c r="WS349" s="63"/>
      <c r="WT349" s="63"/>
      <c r="WU349" s="63"/>
      <c r="WV349" s="63"/>
      <c r="WW349" s="63"/>
      <c r="WX349" s="63"/>
      <c r="WY349" s="63"/>
      <c r="WZ349" s="63"/>
      <c r="XA349" s="63"/>
      <c r="XB349" s="63"/>
      <c r="XC349" s="63"/>
      <c r="XD349" s="63"/>
      <c r="XE349" s="63"/>
      <c r="XF349" s="63"/>
      <c r="XG349" s="63"/>
      <c r="XH349" s="63"/>
      <c r="XI349" s="63"/>
      <c r="XJ349" s="63"/>
      <c r="XK349" s="63"/>
      <c r="XL349" s="63"/>
      <c r="XM349" s="63"/>
      <c r="XN349" s="63"/>
      <c r="XO349" s="63"/>
      <c r="XP349" s="63"/>
      <c r="XQ349" s="63"/>
      <c r="XR349" s="63"/>
      <c r="XS349" s="63"/>
      <c r="XT349" s="63"/>
      <c r="XU349" s="63"/>
      <c r="XV349" s="63"/>
      <c r="XW349" s="63"/>
      <c r="XX349" s="63"/>
      <c r="XY349" s="63"/>
      <c r="XZ349" s="63"/>
      <c r="YA349" s="63"/>
      <c r="YB349" s="63"/>
      <c r="YC349" s="63"/>
      <c r="YD349" s="63"/>
      <c r="YE349" s="63"/>
      <c r="YF349" s="63"/>
      <c r="YG349" s="63"/>
      <c r="YH349" s="63"/>
      <c r="YI349" s="63"/>
      <c r="YJ349" s="63"/>
      <c r="YK349" s="63"/>
      <c r="YL349" s="63"/>
      <c r="YM349" s="63"/>
      <c r="YN349" s="63"/>
      <c r="YO349" s="63"/>
      <c r="YP349" s="63"/>
      <c r="YQ349" s="63"/>
      <c r="YR349" s="63"/>
      <c r="YS349" s="63"/>
      <c r="YT349" s="63"/>
      <c r="YU349" s="63"/>
      <c r="YV349" s="63"/>
      <c r="YW349" s="63"/>
      <c r="YX349" s="63"/>
      <c r="YY349" s="63"/>
      <c r="YZ349" s="63"/>
      <c r="ZA349" s="63"/>
      <c r="ZB349" s="63"/>
      <c r="ZC349" s="63"/>
      <c r="ZD349" s="63"/>
      <c r="ZE349" s="63"/>
      <c r="ZF349" s="63"/>
      <c r="ZG349" s="63"/>
      <c r="ZH349" s="63"/>
      <c r="ZI349" s="63"/>
      <c r="ZJ349" s="63"/>
      <c r="ZK349" s="63"/>
      <c r="ZL349" s="63"/>
      <c r="ZM349" s="63"/>
      <c r="ZN349" s="63"/>
      <c r="ZO349" s="63"/>
      <c r="ZP349" s="63"/>
      <c r="ZQ349" s="63"/>
      <c r="ZR349" s="63"/>
      <c r="ZS349" s="63"/>
      <c r="ZT349" s="63"/>
      <c r="ZU349" s="63"/>
      <c r="ZV349" s="63"/>
      <c r="ZW349" s="63"/>
      <c r="ZX349" s="63"/>
      <c r="ZY349" s="63"/>
      <c r="ZZ349" s="63"/>
      <c r="AAA349" s="63"/>
      <c r="AAB349" s="63"/>
      <c r="AAC349" s="63"/>
      <c r="AAD349" s="63"/>
      <c r="AAE349" s="63"/>
      <c r="AAF349" s="63"/>
      <c r="AAG349" s="63"/>
      <c r="AAH349" s="63"/>
      <c r="AAI349" s="63"/>
      <c r="AAJ349" s="63"/>
      <c r="AAK349" s="63"/>
      <c r="AAL349" s="63"/>
      <c r="AAM349" s="63"/>
      <c r="AAN349" s="63"/>
      <c r="AAO349" s="63"/>
      <c r="AAP349" s="63"/>
      <c r="AAQ349" s="63"/>
      <c r="AAR349" s="63"/>
      <c r="AAS349" s="63"/>
      <c r="AAT349" s="63"/>
      <c r="AAU349" s="63"/>
      <c r="AAV349" s="63"/>
      <c r="AAW349" s="63"/>
      <c r="AAX349" s="63"/>
      <c r="AAY349" s="63"/>
      <c r="AAZ349" s="63"/>
      <c r="ABA349" s="63"/>
      <c r="ABB349" s="63"/>
      <c r="ABC349" s="63"/>
      <c r="ABD349" s="63"/>
      <c r="ABE349" s="63"/>
      <c r="ABF349" s="63"/>
      <c r="ABG349" s="63"/>
      <c r="ABH349" s="63"/>
      <c r="ABI349" s="63"/>
      <c r="ABJ349" s="63"/>
      <c r="ABK349" s="63"/>
      <c r="ABL349" s="63"/>
      <c r="ABM349" s="63"/>
      <c r="ABN349" s="63"/>
      <c r="ABO349" s="63"/>
      <c r="ABP349" s="63"/>
      <c r="ABQ349" s="63"/>
      <c r="ABR349" s="63"/>
      <c r="ABS349" s="63"/>
      <c r="ABT349" s="63"/>
      <c r="ABU349" s="63"/>
      <c r="ABV349" s="63"/>
      <c r="ABW349" s="63"/>
      <c r="ABX349" s="63"/>
      <c r="ABY349" s="63"/>
      <c r="ABZ349" s="63"/>
      <c r="ACA349" s="63"/>
      <c r="ACB349" s="63"/>
      <c r="ACC349" s="63"/>
      <c r="ACD349" s="63"/>
      <c r="ACE349" s="63"/>
      <c r="ACF349" s="63"/>
      <c r="ACG349" s="63"/>
      <c r="ACH349" s="63"/>
      <c r="ACI349" s="63"/>
      <c r="ACJ349" s="63"/>
      <c r="ACK349" s="63"/>
      <c r="ACL349" s="63"/>
      <c r="ACM349" s="63"/>
      <c r="ACN349" s="63"/>
      <c r="ACO349" s="63"/>
      <c r="ACP349" s="63"/>
      <c r="ACQ349" s="63"/>
      <c r="ACR349" s="63"/>
      <c r="ACS349" s="63"/>
      <c r="ACT349" s="63"/>
      <c r="ACU349" s="63"/>
      <c r="ACV349" s="63"/>
      <c r="ACW349" s="63"/>
      <c r="ACX349" s="63"/>
      <c r="ACY349" s="63"/>
      <c r="ACZ349" s="63"/>
      <c r="ADA349" s="63"/>
      <c r="ADB349" s="63"/>
      <c r="ADC349" s="63"/>
      <c r="ADD349" s="63"/>
      <c r="ADE349" s="63"/>
      <c r="ADF349" s="63"/>
      <c r="ADG349" s="63"/>
      <c r="ADH349" s="63"/>
      <c r="ADI349" s="63"/>
      <c r="ADJ349" s="63"/>
      <c r="ADK349" s="63"/>
      <c r="ADL349" s="63"/>
      <c r="ADM349" s="63"/>
      <c r="ADN349" s="63"/>
      <c r="ADO349" s="63"/>
      <c r="ADP349" s="63"/>
      <c r="ADQ349" s="63"/>
      <c r="ADR349" s="63"/>
      <c r="ADS349" s="63"/>
      <c r="ADT349" s="63"/>
      <c r="ADU349" s="63"/>
      <c r="ADV349" s="63"/>
      <c r="ADW349" s="63"/>
      <c r="ADX349" s="63"/>
      <c r="ADY349" s="63"/>
      <c r="ADZ349" s="63"/>
      <c r="AEA349" s="63"/>
      <c r="AEB349" s="63"/>
      <c r="AEC349" s="63"/>
      <c r="AED349" s="63"/>
      <c r="AEE349" s="63"/>
      <c r="AEF349" s="63"/>
      <c r="AEG349" s="63"/>
      <c r="AEH349" s="63"/>
      <c r="AEI349" s="63"/>
      <c r="AEJ349" s="63"/>
      <c r="AEK349" s="63"/>
      <c r="AEL349" s="63"/>
      <c r="AEM349" s="63"/>
      <c r="AEN349" s="63"/>
      <c r="AEO349" s="63"/>
      <c r="AEP349" s="63"/>
      <c r="AEQ349" s="63"/>
      <c r="AER349" s="63"/>
      <c r="AES349" s="63"/>
      <c r="AET349" s="63"/>
      <c r="AEU349" s="63"/>
      <c r="AEV349" s="63"/>
      <c r="AEW349" s="63"/>
      <c r="AEX349" s="63"/>
      <c r="AEY349" s="63"/>
      <c r="AEZ349" s="63"/>
      <c r="AFA349" s="63"/>
      <c r="AFB349" s="63"/>
      <c r="AFC349" s="63"/>
      <c r="AFD349" s="63"/>
      <c r="AFE349" s="63"/>
      <c r="AFF349" s="63"/>
      <c r="AFG349" s="63"/>
      <c r="AFH349" s="63"/>
      <c r="AFI349" s="63"/>
      <c r="AFJ349" s="63"/>
      <c r="AFK349" s="63"/>
      <c r="AFL349" s="63"/>
      <c r="AFM349" s="63"/>
      <c r="AFN349" s="63"/>
      <c r="AFO349" s="63"/>
      <c r="AFP349" s="63"/>
      <c r="AFQ349" s="63"/>
      <c r="AFR349" s="63"/>
      <c r="AFS349" s="63"/>
      <c r="AFT349" s="63"/>
      <c r="AFU349" s="63"/>
      <c r="AFV349" s="63"/>
      <c r="AFW349" s="63"/>
      <c r="AFX349" s="63"/>
      <c r="AFY349" s="63"/>
      <c r="AFZ349" s="63"/>
      <c r="AGA349" s="63"/>
      <c r="AGB349" s="63"/>
      <c r="AGC349" s="63"/>
      <c r="AGD349" s="63"/>
      <c r="AGE349" s="63"/>
      <c r="AGF349" s="63"/>
      <c r="AGG349" s="63"/>
      <c r="AGH349" s="63"/>
      <c r="AGI349" s="63"/>
      <c r="AGJ349" s="63"/>
      <c r="AGK349" s="63"/>
      <c r="AGL349" s="63"/>
      <c r="AGM349" s="63"/>
      <c r="AGN349" s="63"/>
      <c r="AGO349" s="63"/>
      <c r="AGP349" s="63"/>
      <c r="AGQ349" s="63"/>
      <c r="AGR349" s="63"/>
      <c r="AGS349" s="63"/>
      <c r="AGT349" s="63"/>
      <c r="AGU349" s="63"/>
      <c r="AGV349" s="63"/>
      <c r="AGW349" s="63"/>
      <c r="AGX349" s="63"/>
      <c r="AGY349" s="63"/>
      <c r="AGZ349" s="63"/>
      <c r="AHA349" s="63"/>
      <c r="AHB349" s="63"/>
      <c r="AHC349" s="63"/>
      <c r="AHD349" s="63"/>
      <c r="AHE349" s="63"/>
      <c r="AHF349" s="63"/>
      <c r="AHG349" s="63"/>
      <c r="AHH349" s="63"/>
      <c r="AHI349" s="63"/>
      <c r="AHJ349" s="63"/>
      <c r="AHK349" s="63"/>
      <c r="AHL349" s="63"/>
      <c r="AHM349" s="63"/>
      <c r="AHN349" s="63"/>
      <c r="AHO349" s="63"/>
      <c r="AHP349" s="63"/>
      <c r="AHQ349" s="63"/>
      <c r="AHR349" s="63"/>
      <c r="AHS349" s="63"/>
      <c r="AHT349" s="63"/>
      <c r="AHU349" s="63"/>
      <c r="AHV349" s="63"/>
      <c r="AHW349" s="63"/>
      <c r="AHX349" s="63"/>
      <c r="AHY349" s="63"/>
      <c r="AHZ349" s="63"/>
      <c r="AIA349" s="63"/>
      <c r="AIB349" s="63"/>
      <c r="AIC349" s="63"/>
      <c r="AID349" s="63"/>
      <c r="AIE349" s="63"/>
      <c r="AIF349" s="63"/>
      <c r="AIG349" s="63"/>
      <c r="AIH349" s="63"/>
      <c r="AII349" s="63"/>
      <c r="AIJ349" s="63"/>
      <c r="AIK349" s="63"/>
      <c r="AIL349" s="63"/>
      <c r="AIM349" s="63"/>
      <c r="AIN349" s="63"/>
      <c r="AIO349" s="63"/>
      <c r="AIP349" s="63"/>
      <c r="AIQ349" s="63"/>
      <c r="AIR349" s="63"/>
      <c r="AIS349" s="63"/>
      <c r="AIT349" s="63"/>
      <c r="AIU349" s="63"/>
      <c r="AIV349" s="63"/>
      <c r="AIW349" s="63"/>
      <c r="AIX349" s="63"/>
      <c r="AIY349" s="63"/>
      <c r="AIZ349" s="63"/>
      <c r="AJA349" s="63"/>
      <c r="AJB349" s="63"/>
      <c r="AJC349" s="63"/>
      <c r="AJD349" s="63"/>
      <c r="AJE349" s="63"/>
      <c r="AJF349" s="63"/>
      <c r="AJG349" s="63"/>
      <c r="AJH349" s="63"/>
      <c r="AJI349" s="63"/>
      <c r="AJJ349" s="63"/>
      <c r="AJK349" s="63"/>
      <c r="AJL349" s="63"/>
      <c r="AJM349" s="63"/>
      <c r="AJN349" s="63"/>
      <c r="AJO349" s="63"/>
      <c r="AJP349" s="63"/>
      <c r="AJQ349" s="63"/>
      <c r="AJR349" s="63"/>
      <c r="AJS349" s="63"/>
      <c r="AJT349" s="63"/>
      <c r="AJU349" s="63"/>
      <c r="AJV349" s="63"/>
      <c r="AJW349" s="63"/>
      <c r="AJX349" s="63"/>
      <c r="AJY349" s="63"/>
      <c r="AJZ349" s="63"/>
      <c r="AKA349" s="63"/>
      <c r="AKB349" s="63"/>
      <c r="AKC349" s="63"/>
      <c r="AKD349" s="63"/>
      <c r="AKE349" s="63"/>
      <c r="AKF349" s="63"/>
      <c r="AKG349" s="63"/>
      <c r="AKH349" s="63"/>
      <c r="AKI349" s="63"/>
      <c r="AKJ349" s="63"/>
      <c r="AKK349" s="63"/>
      <c r="AKL349" s="63"/>
      <c r="AKM349" s="63"/>
      <c r="AKN349" s="63"/>
      <c r="AKO349" s="63"/>
      <c r="AKP349" s="63"/>
      <c r="AKQ349" s="63"/>
      <c r="AKR349" s="63"/>
      <c r="AKS349" s="63"/>
      <c r="AKT349" s="63"/>
      <c r="AKU349" s="63"/>
      <c r="AKV349" s="63"/>
      <c r="AKW349" s="63"/>
      <c r="AKX349" s="63"/>
      <c r="AKY349" s="63"/>
      <c r="AKZ349" s="63"/>
      <c r="ALA349" s="63"/>
      <c r="ALB349" s="63"/>
      <c r="ALC349" s="63"/>
      <c r="ALD349" s="63"/>
      <c r="ALE349" s="63"/>
      <c r="ALF349" s="63"/>
      <c r="ALG349" s="63"/>
      <c r="ALH349" s="63"/>
      <c r="ALI349" s="63"/>
      <c r="ALJ349" s="63"/>
      <c r="ALK349" s="63"/>
      <c r="ALL349" s="63"/>
      <c r="ALM349" s="63"/>
      <c r="ALN349" s="63"/>
      <c r="ALO349" s="63"/>
      <c r="ALP349" s="63"/>
      <c r="ALQ349" s="63"/>
      <c r="ALR349" s="63"/>
      <c r="ALS349" s="63"/>
      <c r="ALT349" s="63"/>
      <c r="ALU349" s="63"/>
      <c r="ALV349" s="63"/>
      <c r="ALW349" s="63"/>
      <c r="ALX349" s="63"/>
      <c r="ALY349" s="63"/>
      <c r="ALZ349" s="63"/>
      <c r="AMA349" s="63"/>
      <c r="AMB349" s="63"/>
      <c r="AMC349" s="63"/>
      <c r="AMD349" s="63"/>
      <c r="AME349" s="63"/>
      <c r="AMF349" s="63"/>
      <c r="AMG349" s="63"/>
      <c r="AMH349" s="63"/>
      <c r="AMI349" s="63"/>
    </row>
    <row r="350" spans="1:1023" s="71" customFormat="1">
      <c r="A350" s="81" t="s">
        <v>123</v>
      </c>
      <c r="B350" s="81">
        <v>2009</v>
      </c>
      <c r="C350" s="81" t="s">
        <v>221</v>
      </c>
      <c r="D350" s="81">
        <v>790</v>
      </c>
      <c r="E350" s="99" t="s">
        <v>267</v>
      </c>
      <c r="F350" s="62">
        <v>1100</v>
      </c>
      <c r="G350" s="57" t="s">
        <v>162</v>
      </c>
      <c r="H350" s="57" t="s">
        <v>163</v>
      </c>
      <c r="I350" s="51">
        <v>0</v>
      </c>
      <c r="J350" s="65">
        <v>1</v>
      </c>
      <c r="K350" s="65">
        <v>1</v>
      </c>
      <c r="L350" s="62">
        <v>130</v>
      </c>
      <c r="M350" s="62">
        <v>12000</v>
      </c>
      <c r="N350" s="62">
        <v>13000</v>
      </c>
      <c r="O350" s="65">
        <v>20600000</v>
      </c>
      <c r="P350" s="64">
        <f t="shared" si="115"/>
        <v>5.8252427184466021E-2</v>
      </c>
      <c r="Q350" s="75">
        <f t="shared" si="116"/>
        <v>6.3106796116504854E-2</v>
      </c>
      <c r="R350" s="62">
        <v>0</v>
      </c>
      <c r="S350" s="62">
        <v>1</v>
      </c>
      <c r="T350" s="65">
        <v>1</v>
      </c>
      <c r="U350" s="62">
        <v>0</v>
      </c>
      <c r="V350" s="62">
        <v>0</v>
      </c>
      <c r="W350" s="62">
        <v>0</v>
      </c>
      <c r="X350" s="67">
        <f t="shared" si="110"/>
        <v>0.33333333333333331</v>
      </c>
      <c r="Y350" s="62">
        <v>-1</v>
      </c>
      <c r="Z350" s="62">
        <v>0</v>
      </c>
      <c r="AA350" s="65">
        <v>-1</v>
      </c>
      <c r="AB350" s="65" t="s">
        <v>69</v>
      </c>
      <c r="AC350" s="62">
        <v>0</v>
      </c>
      <c r="AD350" s="62">
        <v>-1</v>
      </c>
      <c r="AE350" s="62">
        <v>-1</v>
      </c>
      <c r="AF350" s="62" t="s">
        <v>33</v>
      </c>
      <c r="AG350" s="62" t="s">
        <v>33</v>
      </c>
      <c r="AH350" s="67">
        <f t="shared" si="111"/>
        <v>-0.66666666666666663</v>
      </c>
      <c r="AI350" s="67">
        <f t="shared" si="112"/>
        <v>-0.16666666666666666</v>
      </c>
      <c r="AJ350" s="71">
        <v>486</v>
      </c>
      <c r="AK350" s="62">
        <v>-1</v>
      </c>
      <c r="AL350" s="62">
        <v>0</v>
      </c>
      <c r="AM350" s="62">
        <v>0</v>
      </c>
      <c r="AN350" s="62">
        <v>0</v>
      </c>
      <c r="AO350" s="62" t="s">
        <v>33</v>
      </c>
      <c r="AP350" s="62" t="s">
        <v>33</v>
      </c>
      <c r="AQ350" s="62">
        <v>0</v>
      </c>
      <c r="AR350" s="62">
        <v>0</v>
      </c>
      <c r="AS350" s="62">
        <v>0</v>
      </c>
      <c r="AT350" s="62">
        <v>1</v>
      </c>
      <c r="AU350" s="62" t="s">
        <v>33</v>
      </c>
      <c r="AV350" s="62" t="s">
        <v>33</v>
      </c>
      <c r="AW350" s="62" t="s">
        <v>33</v>
      </c>
      <c r="AX350" s="62" t="s">
        <v>33</v>
      </c>
      <c r="AY350" s="62" t="s">
        <v>33</v>
      </c>
      <c r="AZ350" s="67">
        <f t="shared" si="113"/>
        <v>0</v>
      </c>
      <c r="BA350" s="62">
        <v>0</v>
      </c>
      <c r="BB350" s="62" t="s">
        <v>33</v>
      </c>
      <c r="BC350" s="65">
        <f t="shared" ref="BC350:BC353" si="117">BC349+12</f>
        <v>30</v>
      </c>
      <c r="BD350" s="65">
        <v>0</v>
      </c>
      <c r="BE350" s="65" t="s">
        <v>33</v>
      </c>
      <c r="BF350" s="65">
        <f t="shared" ref="BF350:BF353" si="118">BF349+12</f>
        <v>30</v>
      </c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  <c r="FC350" s="63"/>
      <c r="FD350" s="63"/>
      <c r="FE350" s="63"/>
      <c r="FF350" s="63"/>
      <c r="FG350" s="63"/>
      <c r="FH350" s="63"/>
      <c r="FI350" s="63"/>
      <c r="FJ350" s="63"/>
      <c r="FK350" s="63"/>
      <c r="FL350" s="63"/>
      <c r="FM350" s="63"/>
      <c r="FN350" s="63"/>
      <c r="FO350" s="63"/>
      <c r="FP350" s="63"/>
      <c r="FQ350" s="63"/>
      <c r="FR350" s="63"/>
      <c r="FS350" s="63"/>
      <c r="FT350" s="63"/>
      <c r="FU350" s="63"/>
      <c r="FV350" s="63"/>
      <c r="FW350" s="63"/>
      <c r="FX350" s="63"/>
      <c r="FY350" s="63"/>
      <c r="FZ350" s="63"/>
      <c r="GA350" s="63"/>
      <c r="GB350" s="63"/>
      <c r="GC350" s="63"/>
      <c r="GD350" s="63"/>
      <c r="GE350" s="63"/>
      <c r="GF350" s="63"/>
      <c r="GG350" s="63"/>
      <c r="GH350" s="63"/>
      <c r="GI350" s="63"/>
      <c r="GJ350" s="63"/>
      <c r="GK350" s="63"/>
      <c r="GL350" s="63"/>
      <c r="GM350" s="63"/>
      <c r="GN350" s="63"/>
      <c r="GO350" s="63"/>
      <c r="GP350" s="63"/>
      <c r="GQ350" s="63"/>
      <c r="GR350" s="63"/>
      <c r="GS350" s="63"/>
      <c r="GT350" s="63"/>
      <c r="GU350" s="63"/>
      <c r="GV350" s="63"/>
      <c r="GW350" s="63"/>
      <c r="GX350" s="63"/>
      <c r="GY350" s="63"/>
      <c r="GZ350" s="63"/>
      <c r="HA350" s="63"/>
      <c r="HB350" s="63"/>
      <c r="HC350" s="63"/>
      <c r="HD350" s="63"/>
      <c r="HE350" s="63"/>
      <c r="HF350" s="63"/>
      <c r="HG350" s="63"/>
      <c r="HH350" s="63"/>
      <c r="HI350" s="63"/>
      <c r="HJ350" s="63"/>
      <c r="HK350" s="63"/>
      <c r="HL350" s="63"/>
      <c r="HM350" s="63"/>
      <c r="HN350" s="63"/>
      <c r="HO350" s="63"/>
      <c r="HP350" s="63"/>
      <c r="HQ350" s="63"/>
      <c r="HR350" s="63"/>
      <c r="HS350" s="63"/>
      <c r="HT350" s="63"/>
      <c r="HU350" s="63"/>
      <c r="HV350" s="63"/>
      <c r="HW350" s="63"/>
      <c r="HX350" s="63"/>
      <c r="HY350" s="63"/>
      <c r="HZ350" s="63"/>
      <c r="IA350" s="63"/>
      <c r="IB350" s="63"/>
      <c r="IC350" s="63"/>
      <c r="ID350" s="63"/>
      <c r="IE350" s="63"/>
      <c r="IF350" s="63"/>
      <c r="IG350" s="63"/>
      <c r="IH350" s="63"/>
      <c r="II350" s="63"/>
      <c r="IJ350" s="63"/>
      <c r="IK350" s="63"/>
      <c r="IL350" s="63"/>
      <c r="IM350" s="63"/>
      <c r="IN350" s="63"/>
      <c r="IO350" s="63"/>
      <c r="IP350" s="63"/>
      <c r="IQ350" s="63"/>
      <c r="IR350" s="63"/>
      <c r="IS350" s="63"/>
      <c r="IT350" s="63"/>
      <c r="IU350" s="63"/>
      <c r="IV350" s="63"/>
      <c r="IW350" s="63"/>
      <c r="IX350" s="63"/>
      <c r="IY350" s="63"/>
      <c r="IZ350" s="63"/>
      <c r="JA350" s="63"/>
      <c r="JB350" s="63"/>
      <c r="JC350" s="63"/>
      <c r="JD350" s="63"/>
      <c r="JE350" s="63"/>
      <c r="JF350" s="63"/>
      <c r="JG350" s="63"/>
      <c r="JH350" s="63"/>
      <c r="JI350" s="63"/>
      <c r="JJ350" s="63"/>
      <c r="JK350" s="63"/>
      <c r="JL350" s="63"/>
      <c r="JM350" s="63"/>
      <c r="JN350" s="63"/>
      <c r="JO350" s="63"/>
      <c r="JP350" s="63"/>
      <c r="JQ350" s="63"/>
      <c r="JR350" s="63"/>
      <c r="JS350" s="63"/>
      <c r="JT350" s="63"/>
      <c r="JU350" s="63"/>
      <c r="JV350" s="63"/>
      <c r="JW350" s="63"/>
      <c r="JX350" s="63"/>
      <c r="JY350" s="63"/>
      <c r="JZ350" s="63"/>
      <c r="KA350" s="63"/>
      <c r="KB350" s="63"/>
      <c r="KC350" s="63"/>
      <c r="KD350" s="63"/>
      <c r="KE350" s="63"/>
      <c r="KF350" s="63"/>
      <c r="KG350" s="63"/>
      <c r="KH350" s="63"/>
      <c r="KI350" s="63"/>
      <c r="KJ350" s="63"/>
      <c r="KK350" s="63"/>
      <c r="KL350" s="63"/>
      <c r="KM350" s="63"/>
      <c r="KN350" s="63"/>
      <c r="KO350" s="63"/>
      <c r="KP350" s="63"/>
      <c r="KQ350" s="63"/>
      <c r="KR350" s="63"/>
      <c r="KS350" s="63"/>
      <c r="KT350" s="63"/>
      <c r="KU350" s="63"/>
      <c r="KV350" s="63"/>
      <c r="KW350" s="63"/>
      <c r="KX350" s="63"/>
      <c r="KY350" s="63"/>
      <c r="KZ350" s="63"/>
      <c r="LA350" s="63"/>
      <c r="LB350" s="63"/>
      <c r="LC350" s="63"/>
      <c r="LD350" s="63"/>
      <c r="LE350" s="63"/>
      <c r="LF350" s="63"/>
      <c r="LG350" s="63"/>
      <c r="LH350" s="63"/>
      <c r="LI350" s="63"/>
      <c r="LJ350" s="63"/>
      <c r="LK350" s="63"/>
      <c r="LL350" s="63"/>
      <c r="LM350" s="63"/>
      <c r="LN350" s="63"/>
      <c r="LO350" s="63"/>
      <c r="LP350" s="63"/>
      <c r="LQ350" s="63"/>
      <c r="LR350" s="63"/>
      <c r="LS350" s="63"/>
      <c r="LT350" s="63"/>
      <c r="LU350" s="63"/>
      <c r="LV350" s="63"/>
      <c r="LW350" s="63"/>
      <c r="LX350" s="63"/>
      <c r="LY350" s="63"/>
      <c r="LZ350" s="63"/>
      <c r="MA350" s="63"/>
      <c r="MB350" s="63"/>
      <c r="MC350" s="63"/>
      <c r="MD350" s="63"/>
      <c r="ME350" s="63"/>
      <c r="MF350" s="63"/>
      <c r="MG350" s="63"/>
      <c r="MH350" s="63"/>
      <c r="MI350" s="63"/>
      <c r="MJ350" s="63"/>
      <c r="MK350" s="63"/>
      <c r="ML350" s="63"/>
      <c r="MM350" s="63"/>
      <c r="MN350" s="63"/>
      <c r="MO350" s="63"/>
      <c r="MP350" s="63"/>
      <c r="MQ350" s="63"/>
      <c r="MR350" s="63"/>
      <c r="MS350" s="63"/>
      <c r="MT350" s="63"/>
      <c r="MU350" s="63"/>
      <c r="MV350" s="63"/>
      <c r="MW350" s="63"/>
      <c r="MX350" s="63"/>
      <c r="MY350" s="63"/>
      <c r="MZ350" s="63"/>
      <c r="NA350" s="63"/>
      <c r="NB350" s="63"/>
      <c r="NC350" s="63"/>
      <c r="ND350" s="63"/>
      <c r="NE350" s="63"/>
      <c r="NF350" s="63"/>
      <c r="NG350" s="63"/>
      <c r="NH350" s="63"/>
      <c r="NI350" s="63"/>
      <c r="NJ350" s="63"/>
      <c r="NK350" s="63"/>
      <c r="NL350" s="63"/>
      <c r="NM350" s="63"/>
      <c r="NN350" s="63"/>
      <c r="NO350" s="63"/>
      <c r="NP350" s="63"/>
      <c r="NQ350" s="63"/>
      <c r="NR350" s="63"/>
      <c r="NS350" s="63"/>
      <c r="NT350" s="63"/>
      <c r="NU350" s="63"/>
      <c r="NV350" s="63"/>
      <c r="NW350" s="63"/>
      <c r="NX350" s="63"/>
      <c r="NY350" s="63"/>
      <c r="NZ350" s="63"/>
      <c r="OA350" s="63"/>
      <c r="OB350" s="63"/>
      <c r="OC350" s="63"/>
      <c r="OD350" s="63"/>
      <c r="OE350" s="63"/>
      <c r="OF350" s="63"/>
      <c r="OG350" s="63"/>
      <c r="OH350" s="63"/>
      <c r="OI350" s="63"/>
      <c r="OJ350" s="63"/>
      <c r="OK350" s="63"/>
      <c r="OL350" s="63"/>
      <c r="OM350" s="63"/>
      <c r="ON350" s="63"/>
      <c r="OO350" s="63"/>
      <c r="OP350" s="63"/>
      <c r="OQ350" s="63"/>
      <c r="OR350" s="63"/>
      <c r="OS350" s="63"/>
      <c r="OT350" s="63"/>
      <c r="OU350" s="63"/>
      <c r="OV350" s="63"/>
      <c r="OW350" s="63"/>
      <c r="OX350" s="63"/>
      <c r="OY350" s="63"/>
      <c r="OZ350" s="63"/>
      <c r="PA350" s="63"/>
      <c r="PB350" s="63"/>
      <c r="PC350" s="63"/>
      <c r="PD350" s="63"/>
      <c r="PE350" s="63"/>
      <c r="PF350" s="63"/>
      <c r="PG350" s="63"/>
      <c r="PH350" s="63"/>
      <c r="PI350" s="63"/>
      <c r="PJ350" s="63"/>
      <c r="PK350" s="63"/>
      <c r="PL350" s="63"/>
      <c r="PM350" s="63"/>
      <c r="PN350" s="63"/>
      <c r="PO350" s="63"/>
      <c r="PP350" s="63"/>
      <c r="PQ350" s="63"/>
      <c r="PR350" s="63"/>
      <c r="PS350" s="63"/>
      <c r="PT350" s="63"/>
      <c r="PU350" s="63"/>
      <c r="PV350" s="63"/>
      <c r="PW350" s="63"/>
      <c r="PX350" s="63"/>
      <c r="PY350" s="63"/>
      <c r="PZ350" s="63"/>
      <c r="QA350" s="63"/>
      <c r="QB350" s="63"/>
      <c r="QC350" s="63"/>
      <c r="QD350" s="63"/>
      <c r="QE350" s="63"/>
      <c r="QF350" s="63"/>
      <c r="QG350" s="63"/>
      <c r="QH350" s="63"/>
      <c r="QI350" s="63"/>
      <c r="QJ350" s="63"/>
      <c r="QK350" s="63"/>
      <c r="QL350" s="63"/>
      <c r="QM350" s="63"/>
      <c r="QN350" s="63"/>
      <c r="QO350" s="63"/>
      <c r="QP350" s="63"/>
      <c r="QQ350" s="63"/>
      <c r="QR350" s="63"/>
      <c r="QS350" s="63"/>
      <c r="QT350" s="63"/>
      <c r="QU350" s="63"/>
      <c r="QV350" s="63"/>
      <c r="QW350" s="63"/>
      <c r="QX350" s="63"/>
      <c r="QY350" s="63"/>
      <c r="QZ350" s="63"/>
      <c r="RA350" s="63"/>
      <c r="RB350" s="63"/>
      <c r="RC350" s="63"/>
      <c r="RD350" s="63"/>
      <c r="RE350" s="63"/>
      <c r="RF350" s="63"/>
      <c r="RG350" s="63"/>
      <c r="RH350" s="63"/>
      <c r="RI350" s="63"/>
      <c r="RJ350" s="63"/>
      <c r="RK350" s="63"/>
      <c r="RL350" s="63"/>
      <c r="RM350" s="63"/>
      <c r="RN350" s="63"/>
      <c r="RO350" s="63"/>
      <c r="RP350" s="63"/>
      <c r="RQ350" s="63"/>
      <c r="RR350" s="63"/>
      <c r="RS350" s="63"/>
      <c r="RT350" s="63"/>
      <c r="RU350" s="63"/>
      <c r="RV350" s="63"/>
      <c r="RW350" s="63"/>
      <c r="RX350" s="63"/>
      <c r="RY350" s="63"/>
      <c r="RZ350" s="63"/>
      <c r="SA350" s="63"/>
      <c r="SB350" s="63"/>
      <c r="SC350" s="63"/>
      <c r="SD350" s="63"/>
      <c r="SE350" s="63"/>
      <c r="SF350" s="63"/>
      <c r="SG350" s="63"/>
      <c r="SH350" s="63"/>
      <c r="SI350" s="63"/>
      <c r="SJ350" s="63"/>
      <c r="SK350" s="63"/>
      <c r="SL350" s="63"/>
      <c r="SM350" s="63"/>
      <c r="SN350" s="63"/>
      <c r="SO350" s="63"/>
      <c r="SP350" s="63"/>
      <c r="SQ350" s="63"/>
      <c r="SR350" s="63"/>
      <c r="SS350" s="63"/>
      <c r="ST350" s="63"/>
      <c r="SU350" s="63"/>
      <c r="SV350" s="63"/>
      <c r="SW350" s="63"/>
      <c r="SX350" s="63"/>
      <c r="SY350" s="63"/>
      <c r="SZ350" s="63"/>
      <c r="TA350" s="63"/>
      <c r="TB350" s="63"/>
      <c r="TC350" s="63"/>
      <c r="TD350" s="63"/>
      <c r="TE350" s="63"/>
      <c r="TF350" s="63"/>
      <c r="TG350" s="63"/>
      <c r="TH350" s="63"/>
      <c r="TI350" s="63"/>
      <c r="TJ350" s="63"/>
      <c r="TK350" s="63"/>
      <c r="TL350" s="63"/>
      <c r="TM350" s="63"/>
      <c r="TN350" s="63"/>
      <c r="TO350" s="63"/>
      <c r="TP350" s="63"/>
      <c r="TQ350" s="63"/>
      <c r="TR350" s="63"/>
      <c r="TS350" s="63"/>
      <c r="TT350" s="63"/>
      <c r="TU350" s="63"/>
      <c r="TV350" s="63"/>
      <c r="TW350" s="63"/>
      <c r="TX350" s="63"/>
      <c r="TY350" s="63"/>
      <c r="TZ350" s="63"/>
      <c r="UA350" s="63"/>
      <c r="UB350" s="63"/>
      <c r="UC350" s="63"/>
      <c r="UD350" s="63"/>
      <c r="UE350" s="63"/>
      <c r="UF350" s="63"/>
      <c r="UG350" s="63"/>
      <c r="UH350" s="63"/>
      <c r="UI350" s="63"/>
      <c r="UJ350" s="63"/>
      <c r="UK350" s="63"/>
      <c r="UL350" s="63"/>
      <c r="UM350" s="63"/>
      <c r="UN350" s="63"/>
      <c r="UO350" s="63"/>
      <c r="UP350" s="63"/>
      <c r="UQ350" s="63"/>
      <c r="UR350" s="63"/>
      <c r="US350" s="63"/>
      <c r="UT350" s="63"/>
      <c r="UU350" s="63"/>
      <c r="UV350" s="63"/>
      <c r="UW350" s="63"/>
      <c r="UX350" s="63"/>
      <c r="UY350" s="63"/>
      <c r="UZ350" s="63"/>
      <c r="VA350" s="63"/>
      <c r="VB350" s="63"/>
      <c r="VC350" s="63"/>
      <c r="VD350" s="63"/>
      <c r="VE350" s="63"/>
      <c r="VF350" s="63"/>
      <c r="VG350" s="63"/>
      <c r="VH350" s="63"/>
      <c r="VI350" s="63"/>
      <c r="VJ350" s="63"/>
      <c r="VK350" s="63"/>
      <c r="VL350" s="63"/>
      <c r="VM350" s="63"/>
      <c r="VN350" s="63"/>
      <c r="VO350" s="63"/>
      <c r="VP350" s="63"/>
      <c r="VQ350" s="63"/>
      <c r="VR350" s="63"/>
      <c r="VS350" s="63"/>
      <c r="VT350" s="63"/>
      <c r="VU350" s="63"/>
      <c r="VV350" s="63"/>
      <c r="VW350" s="63"/>
      <c r="VX350" s="63"/>
      <c r="VY350" s="63"/>
      <c r="VZ350" s="63"/>
      <c r="WA350" s="63"/>
      <c r="WB350" s="63"/>
      <c r="WC350" s="63"/>
      <c r="WD350" s="63"/>
      <c r="WE350" s="63"/>
      <c r="WF350" s="63"/>
      <c r="WG350" s="63"/>
      <c r="WH350" s="63"/>
      <c r="WI350" s="63"/>
      <c r="WJ350" s="63"/>
      <c r="WK350" s="63"/>
      <c r="WL350" s="63"/>
      <c r="WM350" s="63"/>
      <c r="WN350" s="63"/>
      <c r="WO350" s="63"/>
      <c r="WP350" s="63"/>
      <c r="WQ350" s="63"/>
      <c r="WR350" s="63"/>
      <c r="WS350" s="63"/>
      <c r="WT350" s="63"/>
      <c r="WU350" s="63"/>
      <c r="WV350" s="63"/>
      <c r="WW350" s="63"/>
      <c r="WX350" s="63"/>
      <c r="WY350" s="63"/>
      <c r="WZ350" s="63"/>
      <c r="XA350" s="63"/>
      <c r="XB350" s="63"/>
      <c r="XC350" s="63"/>
      <c r="XD350" s="63"/>
      <c r="XE350" s="63"/>
      <c r="XF350" s="63"/>
      <c r="XG350" s="63"/>
      <c r="XH350" s="63"/>
      <c r="XI350" s="63"/>
      <c r="XJ350" s="63"/>
      <c r="XK350" s="63"/>
      <c r="XL350" s="63"/>
      <c r="XM350" s="63"/>
      <c r="XN350" s="63"/>
      <c r="XO350" s="63"/>
      <c r="XP350" s="63"/>
      <c r="XQ350" s="63"/>
      <c r="XR350" s="63"/>
      <c r="XS350" s="63"/>
      <c r="XT350" s="63"/>
      <c r="XU350" s="63"/>
      <c r="XV350" s="63"/>
      <c r="XW350" s="63"/>
      <c r="XX350" s="63"/>
      <c r="XY350" s="63"/>
      <c r="XZ350" s="63"/>
      <c r="YA350" s="63"/>
      <c r="YB350" s="63"/>
      <c r="YC350" s="63"/>
      <c r="YD350" s="63"/>
      <c r="YE350" s="63"/>
      <c r="YF350" s="63"/>
      <c r="YG350" s="63"/>
      <c r="YH350" s="63"/>
      <c r="YI350" s="63"/>
      <c r="YJ350" s="63"/>
      <c r="YK350" s="63"/>
      <c r="YL350" s="63"/>
      <c r="YM350" s="63"/>
      <c r="YN350" s="63"/>
      <c r="YO350" s="63"/>
      <c r="YP350" s="63"/>
      <c r="YQ350" s="63"/>
      <c r="YR350" s="63"/>
      <c r="YS350" s="63"/>
      <c r="YT350" s="63"/>
      <c r="YU350" s="63"/>
      <c r="YV350" s="63"/>
      <c r="YW350" s="63"/>
      <c r="YX350" s="63"/>
      <c r="YY350" s="63"/>
      <c r="YZ350" s="63"/>
      <c r="ZA350" s="63"/>
      <c r="ZB350" s="63"/>
      <c r="ZC350" s="63"/>
      <c r="ZD350" s="63"/>
      <c r="ZE350" s="63"/>
      <c r="ZF350" s="63"/>
      <c r="ZG350" s="63"/>
      <c r="ZH350" s="63"/>
      <c r="ZI350" s="63"/>
      <c r="ZJ350" s="63"/>
      <c r="ZK350" s="63"/>
      <c r="ZL350" s="63"/>
      <c r="ZM350" s="63"/>
      <c r="ZN350" s="63"/>
      <c r="ZO350" s="63"/>
      <c r="ZP350" s="63"/>
      <c r="ZQ350" s="63"/>
      <c r="ZR350" s="63"/>
      <c r="ZS350" s="63"/>
      <c r="ZT350" s="63"/>
      <c r="ZU350" s="63"/>
      <c r="ZV350" s="63"/>
      <c r="ZW350" s="63"/>
      <c r="ZX350" s="63"/>
      <c r="ZY350" s="63"/>
      <c r="ZZ350" s="63"/>
      <c r="AAA350" s="63"/>
      <c r="AAB350" s="63"/>
      <c r="AAC350" s="63"/>
      <c r="AAD350" s="63"/>
      <c r="AAE350" s="63"/>
      <c r="AAF350" s="63"/>
      <c r="AAG350" s="63"/>
      <c r="AAH350" s="63"/>
      <c r="AAI350" s="63"/>
      <c r="AAJ350" s="63"/>
      <c r="AAK350" s="63"/>
      <c r="AAL350" s="63"/>
      <c r="AAM350" s="63"/>
      <c r="AAN350" s="63"/>
      <c r="AAO350" s="63"/>
      <c r="AAP350" s="63"/>
      <c r="AAQ350" s="63"/>
      <c r="AAR350" s="63"/>
      <c r="AAS350" s="63"/>
      <c r="AAT350" s="63"/>
      <c r="AAU350" s="63"/>
      <c r="AAV350" s="63"/>
      <c r="AAW350" s="63"/>
      <c r="AAX350" s="63"/>
      <c r="AAY350" s="63"/>
      <c r="AAZ350" s="63"/>
      <c r="ABA350" s="63"/>
      <c r="ABB350" s="63"/>
      <c r="ABC350" s="63"/>
      <c r="ABD350" s="63"/>
      <c r="ABE350" s="63"/>
      <c r="ABF350" s="63"/>
      <c r="ABG350" s="63"/>
      <c r="ABH350" s="63"/>
      <c r="ABI350" s="63"/>
      <c r="ABJ350" s="63"/>
      <c r="ABK350" s="63"/>
      <c r="ABL350" s="63"/>
      <c r="ABM350" s="63"/>
      <c r="ABN350" s="63"/>
      <c r="ABO350" s="63"/>
      <c r="ABP350" s="63"/>
      <c r="ABQ350" s="63"/>
      <c r="ABR350" s="63"/>
      <c r="ABS350" s="63"/>
      <c r="ABT350" s="63"/>
      <c r="ABU350" s="63"/>
      <c r="ABV350" s="63"/>
      <c r="ABW350" s="63"/>
      <c r="ABX350" s="63"/>
      <c r="ABY350" s="63"/>
      <c r="ABZ350" s="63"/>
      <c r="ACA350" s="63"/>
      <c r="ACB350" s="63"/>
      <c r="ACC350" s="63"/>
      <c r="ACD350" s="63"/>
      <c r="ACE350" s="63"/>
      <c r="ACF350" s="63"/>
      <c r="ACG350" s="63"/>
      <c r="ACH350" s="63"/>
      <c r="ACI350" s="63"/>
      <c r="ACJ350" s="63"/>
      <c r="ACK350" s="63"/>
      <c r="ACL350" s="63"/>
      <c r="ACM350" s="63"/>
      <c r="ACN350" s="63"/>
      <c r="ACO350" s="63"/>
      <c r="ACP350" s="63"/>
      <c r="ACQ350" s="63"/>
      <c r="ACR350" s="63"/>
      <c r="ACS350" s="63"/>
      <c r="ACT350" s="63"/>
      <c r="ACU350" s="63"/>
      <c r="ACV350" s="63"/>
      <c r="ACW350" s="63"/>
      <c r="ACX350" s="63"/>
      <c r="ACY350" s="63"/>
      <c r="ACZ350" s="63"/>
      <c r="ADA350" s="63"/>
      <c r="ADB350" s="63"/>
      <c r="ADC350" s="63"/>
      <c r="ADD350" s="63"/>
      <c r="ADE350" s="63"/>
      <c r="ADF350" s="63"/>
      <c r="ADG350" s="63"/>
      <c r="ADH350" s="63"/>
      <c r="ADI350" s="63"/>
      <c r="ADJ350" s="63"/>
      <c r="ADK350" s="63"/>
      <c r="ADL350" s="63"/>
      <c r="ADM350" s="63"/>
      <c r="ADN350" s="63"/>
      <c r="ADO350" s="63"/>
      <c r="ADP350" s="63"/>
      <c r="ADQ350" s="63"/>
      <c r="ADR350" s="63"/>
      <c r="ADS350" s="63"/>
      <c r="ADT350" s="63"/>
      <c r="ADU350" s="63"/>
      <c r="ADV350" s="63"/>
      <c r="ADW350" s="63"/>
      <c r="ADX350" s="63"/>
      <c r="ADY350" s="63"/>
      <c r="ADZ350" s="63"/>
      <c r="AEA350" s="63"/>
      <c r="AEB350" s="63"/>
      <c r="AEC350" s="63"/>
      <c r="AED350" s="63"/>
      <c r="AEE350" s="63"/>
      <c r="AEF350" s="63"/>
      <c r="AEG350" s="63"/>
      <c r="AEH350" s="63"/>
      <c r="AEI350" s="63"/>
      <c r="AEJ350" s="63"/>
      <c r="AEK350" s="63"/>
      <c r="AEL350" s="63"/>
      <c r="AEM350" s="63"/>
      <c r="AEN350" s="63"/>
      <c r="AEO350" s="63"/>
      <c r="AEP350" s="63"/>
      <c r="AEQ350" s="63"/>
      <c r="AER350" s="63"/>
      <c r="AES350" s="63"/>
      <c r="AET350" s="63"/>
      <c r="AEU350" s="63"/>
      <c r="AEV350" s="63"/>
      <c r="AEW350" s="63"/>
      <c r="AEX350" s="63"/>
      <c r="AEY350" s="63"/>
      <c r="AEZ350" s="63"/>
      <c r="AFA350" s="63"/>
      <c r="AFB350" s="63"/>
      <c r="AFC350" s="63"/>
      <c r="AFD350" s="63"/>
      <c r="AFE350" s="63"/>
      <c r="AFF350" s="63"/>
      <c r="AFG350" s="63"/>
      <c r="AFH350" s="63"/>
      <c r="AFI350" s="63"/>
      <c r="AFJ350" s="63"/>
      <c r="AFK350" s="63"/>
      <c r="AFL350" s="63"/>
      <c r="AFM350" s="63"/>
      <c r="AFN350" s="63"/>
      <c r="AFO350" s="63"/>
      <c r="AFP350" s="63"/>
      <c r="AFQ350" s="63"/>
      <c r="AFR350" s="63"/>
      <c r="AFS350" s="63"/>
      <c r="AFT350" s="63"/>
      <c r="AFU350" s="63"/>
      <c r="AFV350" s="63"/>
      <c r="AFW350" s="63"/>
      <c r="AFX350" s="63"/>
      <c r="AFY350" s="63"/>
      <c r="AFZ350" s="63"/>
      <c r="AGA350" s="63"/>
      <c r="AGB350" s="63"/>
      <c r="AGC350" s="63"/>
      <c r="AGD350" s="63"/>
      <c r="AGE350" s="63"/>
      <c r="AGF350" s="63"/>
      <c r="AGG350" s="63"/>
      <c r="AGH350" s="63"/>
      <c r="AGI350" s="63"/>
      <c r="AGJ350" s="63"/>
      <c r="AGK350" s="63"/>
      <c r="AGL350" s="63"/>
      <c r="AGM350" s="63"/>
      <c r="AGN350" s="63"/>
      <c r="AGO350" s="63"/>
      <c r="AGP350" s="63"/>
      <c r="AGQ350" s="63"/>
      <c r="AGR350" s="63"/>
      <c r="AGS350" s="63"/>
      <c r="AGT350" s="63"/>
      <c r="AGU350" s="63"/>
      <c r="AGV350" s="63"/>
      <c r="AGW350" s="63"/>
      <c r="AGX350" s="63"/>
      <c r="AGY350" s="63"/>
      <c r="AGZ350" s="63"/>
      <c r="AHA350" s="63"/>
      <c r="AHB350" s="63"/>
      <c r="AHC350" s="63"/>
      <c r="AHD350" s="63"/>
      <c r="AHE350" s="63"/>
      <c r="AHF350" s="63"/>
      <c r="AHG350" s="63"/>
      <c r="AHH350" s="63"/>
      <c r="AHI350" s="63"/>
      <c r="AHJ350" s="63"/>
      <c r="AHK350" s="63"/>
      <c r="AHL350" s="63"/>
      <c r="AHM350" s="63"/>
      <c r="AHN350" s="63"/>
      <c r="AHO350" s="63"/>
      <c r="AHP350" s="63"/>
      <c r="AHQ350" s="63"/>
      <c r="AHR350" s="63"/>
      <c r="AHS350" s="63"/>
      <c r="AHT350" s="63"/>
      <c r="AHU350" s="63"/>
      <c r="AHV350" s="63"/>
      <c r="AHW350" s="63"/>
      <c r="AHX350" s="63"/>
      <c r="AHY350" s="63"/>
      <c r="AHZ350" s="63"/>
      <c r="AIA350" s="63"/>
      <c r="AIB350" s="63"/>
      <c r="AIC350" s="63"/>
      <c r="AID350" s="63"/>
      <c r="AIE350" s="63"/>
      <c r="AIF350" s="63"/>
      <c r="AIG350" s="63"/>
      <c r="AIH350" s="63"/>
      <c r="AII350" s="63"/>
      <c r="AIJ350" s="63"/>
      <c r="AIK350" s="63"/>
      <c r="AIL350" s="63"/>
      <c r="AIM350" s="63"/>
      <c r="AIN350" s="63"/>
      <c r="AIO350" s="63"/>
      <c r="AIP350" s="63"/>
      <c r="AIQ350" s="63"/>
      <c r="AIR350" s="63"/>
      <c r="AIS350" s="63"/>
      <c r="AIT350" s="63"/>
      <c r="AIU350" s="63"/>
      <c r="AIV350" s="63"/>
      <c r="AIW350" s="63"/>
      <c r="AIX350" s="63"/>
      <c r="AIY350" s="63"/>
      <c r="AIZ350" s="63"/>
      <c r="AJA350" s="63"/>
      <c r="AJB350" s="63"/>
      <c r="AJC350" s="63"/>
      <c r="AJD350" s="63"/>
      <c r="AJE350" s="63"/>
      <c r="AJF350" s="63"/>
      <c r="AJG350" s="63"/>
      <c r="AJH350" s="63"/>
      <c r="AJI350" s="63"/>
      <c r="AJJ350" s="63"/>
      <c r="AJK350" s="63"/>
      <c r="AJL350" s="63"/>
      <c r="AJM350" s="63"/>
      <c r="AJN350" s="63"/>
      <c r="AJO350" s="63"/>
      <c r="AJP350" s="63"/>
      <c r="AJQ350" s="63"/>
      <c r="AJR350" s="63"/>
      <c r="AJS350" s="63"/>
      <c r="AJT350" s="63"/>
      <c r="AJU350" s="63"/>
      <c r="AJV350" s="63"/>
      <c r="AJW350" s="63"/>
      <c r="AJX350" s="63"/>
      <c r="AJY350" s="63"/>
      <c r="AJZ350" s="63"/>
      <c r="AKA350" s="63"/>
      <c r="AKB350" s="63"/>
      <c r="AKC350" s="63"/>
      <c r="AKD350" s="63"/>
      <c r="AKE350" s="63"/>
      <c r="AKF350" s="63"/>
      <c r="AKG350" s="63"/>
      <c r="AKH350" s="63"/>
      <c r="AKI350" s="63"/>
      <c r="AKJ350" s="63"/>
      <c r="AKK350" s="63"/>
      <c r="AKL350" s="63"/>
      <c r="AKM350" s="63"/>
      <c r="AKN350" s="63"/>
      <c r="AKO350" s="63"/>
      <c r="AKP350" s="63"/>
      <c r="AKQ350" s="63"/>
      <c r="AKR350" s="63"/>
      <c r="AKS350" s="63"/>
      <c r="AKT350" s="63"/>
      <c r="AKU350" s="63"/>
      <c r="AKV350" s="63"/>
      <c r="AKW350" s="63"/>
      <c r="AKX350" s="63"/>
      <c r="AKY350" s="63"/>
      <c r="AKZ350" s="63"/>
      <c r="ALA350" s="63"/>
      <c r="ALB350" s="63"/>
      <c r="ALC350" s="63"/>
      <c r="ALD350" s="63"/>
      <c r="ALE350" s="63"/>
      <c r="ALF350" s="63"/>
      <c r="ALG350" s="63"/>
      <c r="ALH350" s="63"/>
      <c r="ALI350" s="63"/>
      <c r="ALJ350" s="63"/>
      <c r="ALK350" s="63"/>
      <c r="ALL350" s="63"/>
      <c r="ALM350" s="63"/>
      <c r="ALN350" s="63"/>
      <c r="ALO350" s="63"/>
      <c r="ALP350" s="63"/>
      <c r="ALQ350" s="63"/>
      <c r="ALR350" s="63"/>
      <c r="ALS350" s="63"/>
      <c r="ALT350" s="63"/>
      <c r="ALU350" s="63"/>
      <c r="ALV350" s="63"/>
      <c r="ALW350" s="63"/>
      <c r="ALX350" s="63"/>
      <c r="ALY350" s="63"/>
      <c r="ALZ350" s="63"/>
      <c r="AMA350" s="63"/>
      <c r="AMB350" s="63"/>
      <c r="AMC350" s="63"/>
      <c r="AMD350" s="63"/>
      <c r="AME350" s="63"/>
      <c r="AMF350" s="63"/>
      <c r="AMG350" s="63"/>
      <c r="AMH350" s="63"/>
      <c r="AMI350" s="63"/>
    </row>
    <row r="351" spans="1:1023" s="71" customFormat="1">
      <c r="A351" s="81" t="s">
        <v>123</v>
      </c>
      <c r="B351" s="81">
        <v>2010</v>
      </c>
      <c r="C351" s="81" t="s">
        <v>221</v>
      </c>
      <c r="D351" s="81">
        <v>790</v>
      </c>
      <c r="E351" s="99" t="s">
        <v>267</v>
      </c>
      <c r="F351" s="62">
        <v>1100</v>
      </c>
      <c r="G351" s="57" t="s">
        <v>162</v>
      </c>
      <c r="H351" s="57" t="s">
        <v>163</v>
      </c>
      <c r="I351" s="51">
        <v>0</v>
      </c>
      <c r="J351" s="65">
        <v>1</v>
      </c>
      <c r="K351" s="65">
        <v>1</v>
      </c>
      <c r="L351" s="62">
        <v>130</v>
      </c>
      <c r="M351" s="62">
        <v>12000</v>
      </c>
      <c r="N351" s="62">
        <v>13000</v>
      </c>
      <c r="O351" s="65">
        <v>20600000</v>
      </c>
      <c r="P351" s="64">
        <f t="shared" si="115"/>
        <v>5.8252427184466021E-2</v>
      </c>
      <c r="Q351" s="75">
        <f t="shared" si="116"/>
        <v>6.3106796116504854E-2</v>
      </c>
      <c r="R351" s="62">
        <v>0</v>
      </c>
      <c r="S351" s="62">
        <v>1</v>
      </c>
      <c r="T351" s="65">
        <v>1</v>
      </c>
      <c r="U351" s="62">
        <v>0</v>
      </c>
      <c r="V351" s="62">
        <v>0</v>
      </c>
      <c r="W351" s="62">
        <v>0</v>
      </c>
      <c r="X351" s="67">
        <f t="shared" si="110"/>
        <v>0.33333333333333331</v>
      </c>
      <c r="Y351" s="65">
        <v>-1</v>
      </c>
      <c r="Z351" s="62">
        <v>0</v>
      </c>
      <c r="AA351" s="65">
        <v>-1</v>
      </c>
      <c r="AB351" s="65" t="s">
        <v>69</v>
      </c>
      <c r="AC351" s="62">
        <v>0</v>
      </c>
      <c r="AD351" s="62">
        <v>-1</v>
      </c>
      <c r="AE351" s="62">
        <v>-1</v>
      </c>
      <c r="AF351" s="62" t="s">
        <v>33</v>
      </c>
      <c r="AG351" s="62" t="s">
        <v>33</v>
      </c>
      <c r="AH351" s="67">
        <f t="shared" si="111"/>
        <v>-0.66666666666666663</v>
      </c>
      <c r="AI351" s="67">
        <f t="shared" si="112"/>
        <v>-0.16666666666666666</v>
      </c>
      <c r="AJ351" s="74">
        <v>596</v>
      </c>
      <c r="AK351" s="62">
        <v>-1</v>
      </c>
      <c r="AL351" s="62">
        <v>0</v>
      </c>
      <c r="AM351" s="62">
        <v>0</v>
      </c>
      <c r="AN351" s="65">
        <v>0</v>
      </c>
      <c r="AO351" s="62" t="s">
        <v>33</v>
      </c>
      <c r="AP351" s="62" t="s">
        <v>33</v>
      </c>
      <c r="AQ351" s="62">
        <v>0</v>
      </c>
      <c r="AR351" s="62">
        <v>0</v>
      </c>
      <c r="AS351" s="62">
        <v>0</v>
      </c>
      <c r="AT351" s="62">
        <v>1</v>
      </c>
      <c r="AU351" s="62" t="s">
        <v>33</v>
      </c>
      <c r="AV351" s="62" t="s">
        <v>33</v>
      </c>
      <c r="AW351" s="62" t="s">
        <v>33</v>
      </c>
      <c r="AX351" s="62" t="s">
        <v>33</v>
      </c>
      <c r="AY351" s="62" t="s">
        <v>33</v>
      </c>
      <c r="AZ351" s="67">
        <f t="shared" si="113"/>
        <v>0</v>
      </c>
      <c r="BA351" s="62">
        <v>0</v>
      </c>
      <c r="BB351" s="62" t="s">
        <v>33</v>
      </c>
      <c r="BC351" s="65">
        <f t="shared" si="117"/>
        <v>42</v>
      </c>
      <c r="BD351" s="65">
        <v>0</v>
      </c>
      <c r="BE351" s="65" t="s">
        <v>33</v>
      </c>
      <c r="BF351" s="65">
        <f t="shared" si="118"/>
        <v>42</v>
      </c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  <c r="FC351" s="63"/>
      <c r="FD351" s="63"/>
      <c r="FE351" s="63"/>
      <c r="FF351" s="63"/>
      <c r="FG351" s="63"/>
      <c r="FH351" s="63"/>
      <c r="FI351" s="63"/>
      <c r="FJ351" s="63"/>
      <c r="FK351" s="63"/>
      <c r="FL351" s="63"/>
      <c r="FM351" s="63"/>
      <c r="FN351" s="63"/>
      <c r="FO351" s="63"/>
      <c r="FP351" s="63"/>
      <c r="FQ351" s="63"/>
      <c r="FR351" s="63"/>
      <c r="FS351" s="63"/>
      <c r="FT351" s="63"/>
      <c r="FU351" s="63"/>
      <c r="FV351" s="63"/>
      <c r="FW351" s="63"/>
      <c r="FX351" s="63"/>
      <c r="FY351" s="63"/>
      <c r="FZ351" s="63"/>
      <c r="GA351" s="63"/>
      <c r="GB351" s="63"/>
      <c r="GC351" s="63"/>
      <c r="GD351" s="63"/>
      <c r="GE351" s="63"/>
      <c r="GF351" s="63"/>
      <c r="GG351" s="63"/>
      <c r="GH351" s="63"/>
      <c r="GI351" s="63"/>
      <c r="GJ351" s="63"/>
      <c r="GK351" s="63"/>
      <c r="GL351" s="63"/>
      <c r="GM351" s="63"/>
      <c r="GN351" s="63"/>
      <c r="GO351" s="63"/>
      <c r="GP351" s="63"/>
      <c r="GQ351" s="63"/>
      <c r="GR351" s="63"/>
      <c r="GS351" s="63"/>
      <c r="GT351" s="63"/>
      <c r="GU351" s="63"/>
      <c r="GV351" s="63"/>
      <c r="GW351" s="63"/>
      <c r="GX351" s="63"/>
      <c r="GY351" s="63"/>
      <c r="GZ351" s="63"/>
      <c r="HA351" s="63"/>
      <c r="HB351" s="63"/>
      <c r="HC351" s="63"/>
      <c r="HD351" s="63"/>
      <c r="HE351" s="63"/>
      <c r="HF351" s="63"/>
      <c r="HG351" s="63"/>
      <c r="HH351" s="63"/>
      <c r="HI351" s="63"/>
      <c r="HJ351" s="63"/>
      <c r="HK351" s="63"/>
      <c r="HL351" s="63"/>
      <c r="HM351" s="63"/>
      <c r="HN351" s="63"/>
      <c r="HO351" s="63"/>
      <c r="HP351" s="63"/>
      <c r="HQ351" s="63"/>
      <c r="HR351" s="63"/>
      <c r="HS351" s="63"/>
      <c r="HT351" s="63"/>
      <c r="HU351" s="63"/>
      <c r="HV351" s="63"/>
      <c r="HW351" s="63"/>
      <c r="HX351" s="63"/>
      <c r="HY351" s="63"/>
      <c r="HZ351" s="63"/>
      <c r="IA351" s="63"/>
      <c r="IB351" s="63"/>
      <c r="IC351" s="63"/>
      <c r="ID351" s="63"/>
      <c r="IE351" s="63"/>
      <c r="IF351" s="63"/>
      <c r="IG351" s="63"/>
      <c r="IH351" s="63"/>
      <c r="II351" s="63"/>
      <c r="IJ351" s="63"/>
      <c r="IK351" s="63"/>
      <c r="IL351" s="63"/>
      <c r="IM351" s="63"/>
      <c r="IN351" s="63"/>
      <c r="IO351" s="63"/>
      <c r="IP351" s="63"/>
      <c r="IQ351" s="63"/>
      <c r="IR351" s="63"/>
      <c r="IS351" s="63"/>
      <c r="IT351" s="63"/>
      <c r="IU351" s="63"/>
      <c r="IV351" s="63"/>
      <c r="IW351" s="63"/>
      <c r="IX351" s="63"/>
      <c r="IY351" s="63"/>
      <c r="IZ351" s="63"/>
      <c r="JA351" s="63"/>
      <c r="JB351" s="63"/>
      <c r="JC351" s="63"/>
      <c r="JD351" s="63"/>
      <c r="JE351" s="63"/>
      <c r="JF351" s="63"/>
      <c r="JG351" s="63"/>
      <c r="JH351" s="63"/>
      <c r="JI351" s="63"/>
      <c r="JJ351" s="63"/>
      <c r="JK351" s="63"/>
      <c r="JL351" s="63"/>
      <c r="JM351" s="63"/>
      <c r="JN351" s="63"/>
      <c r="JO351" s="63"/>
      <c r="JP351" s="63"/>
      <c r="JQ351" s="63"/>
      <c r="JR351" s="63"/>
      <c r="JS351" s="63"/>
      <c r="JT351" s="63"/>
      <c r="JU351" s="63"/>
      <c r="JV351" s="63"/>
      <c r="JW351" s="63"/>
      <c r="JX351" s="63"/>
      <c r="JY351" s="63"/>
      <c r="JZ351" s="63"/>
      <c r="KA351" s="63"/>
      <c r="KB351" s="63"/>
      <c r="KC351" s="63"/>
      <c r="KD351" s="63"/>
      <c r="KE351" s="63"/>
      <c r="KF351" s="63"/>
      <c r="KG351" s="63"/>
      <c r="KH351" s="63"/>
      <c r="KI351" s="63"/>
      <c r="KJ351" s="63"/>
      <c r="KK351" s="63"/>
      <c r="KL351" s="63"/>
      <c r="KM351" s="63"/>
      <c r="KN351" s="63"/>
      <c r="KO351" s="63"/>
      <c r="KP351" s="63"/>
      <c r="KQ351" s="63"/>
      <c r="KR351" s="63"/>
      <c r="KS351" s="63"/>
      <c r="KT351" s="63"/>
      <c r="KU351" s="63"/>
      <c r="KV351" s="63"/>
      <c r="KW351" s="63"/>
      <c r="KX351" s="63"/>
      <c r="KY351" s="63"/>
      <c r="KZ351" s="63"/>
      <c r="LA351" s="63"/>
      <c r="LB351" s="63"/>
      <c r="LC351" s="63"/>
      <c r="LD351" s="63"/>
      <c r="LE351" s="63"/>
      <c r="LF351" s="63"/>
      <c r="LG351" s="63"/>
      <c r="LH351" s="63"/>
      <c r="LI351" s="63"/>
      <c r="LJ351" s="63"/>
      <c r="LK351" s="63"/>
      <c r="LL351" s="63"/>
      <c r="LM351" s="63"/>
      <c r="LN351" s="63"/>
      <c r="LO351" s="63"/>
      <c r="LP351" s="63"/>
      <c r="LQ351" s="63"/>
      <c r="LR351" s="63"/>
      <c r="LS351" s="63"/>
      <c r="LT351" s="63"/>
      <c r="LU351" s="63"/>
      <c r="LV351" s="63"/>
      <c r="LW351" s="63"/>
      <c r="LX351" s="63"/>
      <c r="LY351" s="63"/>
      <c r="LZ351" s="63"/>
      <c r="MA351" s="63"/>
      <c r="MB351" s="63"/>
      <c r="MC351" s="63"/>
      <c r="MD351" s="63"/>
      <c r="ME351" s="63"/>
      <c r="MF351" s="63"/>
      <c r="MG351" s="63"/>
      <c r="MH351" s="63"/>
      <c r="MI351" s="63"/>
      <c r="MJ351" s="63"/>
      <c r="MK351" s="63"/>
      <c r="ML351" s="63"/>
      <c r="MM351" s="63"/>
      <c r="MN351" s="63"/>
      <c r="MO351" s="63"/>
      <c r="MP351" s="63"/>
      <c r="MQ351" s="63"/>
      <c r="MR351" s="63"/>
      <c r="MS351" s="63"/>
      <c r="MT351" s="63"/>
      <c r="MU351" s="63"/>
      <c r="MV351" s="63"/>
      <c r="MW351" s="63"/>
      <c r="MX351" s="63"/>
      <c r="MY351" s="63"/>
      <c r="MZ351" s="63"/>
      <c r="NA351" s="63"/>
      <c r="NB351" s="63"/>
      <c r="NC351" s="63"/>
      <c r="ND351" s="63"/>
      <c r="NE351" s="63"/>
      <c r="NF351" s="63"/>
      <c r="NG351" s="63"/>
      <c r="NH351" s="63"/>
      <c r="NI351" s="63"/>
      <c r="NJ351" s="63"/>
      <c r="NK351" s="63"/>
      <c r="NL351" s="63"/>
      <c r="NM351" s="63"/>
      <c r="NN351" s="63"/>
      <c r="NO351" s="63"/>
      <c r="NP351" s="63"/>
      <c r="NQ351" s="63"/>
      <c r="NR351" s="63"/>
      <c r="NS351" s="63"/>
      <c r="NT351" s="63"/>
      <c r="NU351" s="63"/>
      <c r="NV351" s="63"/>
      <c r="NW351" s="63"/>
      <c r="NX351" s="63"/>
      <c r="NY351" s="63"/>
      <c r="NZ351" s="63"/>
      <c r="OA351" s="63"/>
      <c r="OB351" s="63"/>
      <c r="OC351" s="63"/>
      <c r="OD351" s="63"/>
      <c r="OE351" s="63"/>
      <c r="OF351" s="63"/>
      <c r="OG351" s="63"/>
      <c r="OH351" s="63"/>
      <c r="OI351" s="63"/>
      <c r="OJ351" s="63"/>
      <c r="OK351" s="63"/>
      <c r="OL351" s="63"/>
      <c r="OM351" s="63"/>
      <c r="ON351" s="63"/>
      <c r="OO351" s="63"/>
      <c r="OP351" s="63"/>
      <c r="OQ351" s="63"/>
      <c r="OR351" s="63"/>
      <c r="OS351" s="63"/>
      <c r="OT351" s="63"/>
      <c r="OU351" s="63"/>
      <c r="OV351" s="63"/>
      <c r="OW351" s="63"/>
      <c r="OX351" s="63"/>
      <c r="OY351" s="63"/>
      <c r="OZ351" s="63"/>
      <c r="PA351" s="63"/>
      <c r="PB351" s="63"/>
      <c r="PC351" s="63"/>
      <c r="PD351" s="63"/>
      <c r="PE351" s="63"/>
      <c r="PF351" s="63"/>
      <c r="PG351" s="63"/>
      <c r="PH351" s="63"/>
      <c r="PI351" s="63"/>
      <c r="PJ351" s="63"/>
      <c r="PK351" s="63"/>
      <c r="PL351" s="63"/>
      <c r="PM351" s="63"/>
      <c r="PN351" s="63"/>
      <c r="PO351" s="63"/>
      <c r="PP351" s="63"/>
      <c r="PQ351" s="63"/>
      <c r="PR351" s="63"/>
      <c r="PS351" s="63"/>
      <c r="PT351" s="63"/>
      <c r="PU351" s="63"/>
      <c r="PV351" s="63"/>
      <c r="PW351" s="63"/>
      <c r="PX351" s="63"/>
      <c r="PY351" s="63"/>
      <c r="PZ351" s="63"/>
      <c r="QA351" s="63"/>
      <c r="QB351" s="63"/>
      <c r="QC351" s="63"/>
      <c r="QD351" s="63"/>
      <c r="QE351" s="63"/>
      <c r="QF351" s="63"/>
      <c r="QG351" s="63"/>
      <c r="QH351" s="63"/>
      <c r="QI351" s="63"/>
      <c r="QJ351" s="63"/>
      <c r="QK351" s="63"/>
      <c r="QL351" s="63"/>
      <c r="QM351" s="63"/>
      <c r="QN351" s="63"/>
      <c r="QO351" s="63"/>
      <c r="QP351" s="63"/>
      <c r="QQ351" s="63"/>
      <c r="QR351" s="63"/>
      <c r="QS351" s="63"/>
      <c r="QT351" s="63"/>
      <c r="QU351" s="63"/>
      <c r="QV351" s="63"/>
      <c r="QW351" s="63"/>
      <c r="QX351" s="63"/>
      <c r="QY351" s="63"/>
      <c r="QZ351" s="63"/>
      <c r="RA351" s="63"/>
      <c r="RB351" s="63"/>
      <c r="RC351" s="63"/>
      <c r="RD351" s="63"/>
      <c r="RE351" s="63"/>
      <c r="RF351" s="63"/>
      <c r="RG351" s="63"/>
      <c r="RH351" s="63"/>
      <c r="RI351" s="63"/>
      <c r="RJ351" s="63"/>
      <c r="RK351" s="63"/>
      <c r="RL351" s="63"/>
      <c r="RM351" s="63"/>
      <c r="RN351" s="63"/>
      <c r="RO351" s="63"/>
      <c r="RP351" s="63"/>
      <c r="RQ351" s="63"/>
      <c r="RR351" s="63"/>
      <c r="RS351" s="63"/>
      <c r="RT351" s="63"/>
      <c r="RU351" s="63"/>
      <c r="RV351" s="63"/>
      <c r="RW351" s="63"/>
      <c r="RX351" s="63"/>
      <c r="RY351" s="63"/>
      <c r="RZ351" s="63"/>
      <c r="SA351" s="63"/>
      <c r="SB351" s="63"/>
      <c r="SC351" s="63"/>
      <c r="SD351" s="63"/>
      <c r="SE351" s="63"/>
      <c r="SF351" s="63"/>
      <c r="SG351" s="63"/>
      <c r="SH351" s="63"/>
      <c r="SI351" s="63"/>
      <c r="SJ351" s="63"/>
      <c r="SK351" s="63"/>
      <c r="SL351" s="63"/>
      <c r="SM351" s="63"/>
      <c r="SN351" s="63"/>
      <c r="SO351" s="63"/>
      <c r="SP351" s="63"/>
      <c r="SQ351" s="63"/>
      <c r="SR351" s="63"/>
      <c r="SS351" s="63"/>
      <c r="ST351" s="63"/>
      <c r="SU351" s="63"/>
      <c r="SV351" s="63"/>
      <c r="SW351" s="63"/>
      <c r="SX351" s="63"/>
      <c r="SY351" s="63"/>
      <c r="SZ351" s="63"/>
      <c r="TA351" s="63"/>
      <c r="TB351" s="63"/>
      <c r="TC351" s="63"/>
      <c r="TD351" s="63"/>
      <c r="TE351" s="63"/>
      <c r="TF351" s="63"/>
      <c r="TG351" s="63"/>
      <c r="TH351" s="63"/>
      <c r="TI351" s="63"/>
      <c r="TJ351" s="63"/>
      <c r="TK351" s="63"/>
      <c r="TL351" s="63"/>
      <c r="TM351" s="63"/>
      <c r="TN351" s="63"/>
      <c r="TO351" s="63"/>
      <c r="TP351" s="63"/>
      <c r="TQ351" s="63"/>
      <c r="TR351" s="63"/>
      <c r="TS351" s="63"/>
      <c r="TT351" s="63"/>
      <c r="TU351" s="63"/>
      <c r="TV351" s="63"/>
      <c r="TW351" s="63"/>
      <c r="TX351" s="63"/>
      <c r="TY351" s="63"/>
      <c r="TZ351" s="63"/>
      <c r="UA351" s="63"/>
      <c r="UB351" s="63"/>
      <c r="UC351" s="63"/>
      <c r="UD351" s="63"/>
      <c r="UE351" s="63"/>
      <c r="UF351" s="63"/>
      <c r="UG351" s="63"/>
      <c r="UH351" s="63"/>
      <c r="UI351" s="63"/>
      <c r="UJ351" s="63"/>
      <c r="UK351" s="63"/>
      <c r="UL351" s="63"/>
      <c r="UM351" s="63"/>
      <c r="UN351" s="63"/>
      <c r="UO351" s="63"/>
      <c r="UP351" s="63"/>
      <c r="UQ351" s="63"/>
      <c r="UR351" s="63"/>
      <c r="US351" s="63"/>
      <c r="UT351" s="63"/>
      <c r="UU351" s="63"/>
      <c r="UV351" s="63"/>
      <c r="UW351" s="63"/>
      <c r="UX351" s="63"/>
      <c r="UY351" s="63"/>
      <c r="UZ351" s="63"/>
      <c r="VA351" s="63"/>
      <c r="VB351" s="63"/>
      <c r="VC351" s="63"/>
      <c r="VD351" s="63"/>
      <c r="VE351" s="63"/>
      <c r="VF351" s="63"/>
      <c r="VG351" s="63"/>
      <c r="VH351" s="63"/>
      <c r="VI351" s="63"/>
      <c r="VJ351" s="63"/>
      <c r="VK351" s="63"/>
      <c r="VL351" s="63"/>
      <c r="VM351" s="63"/>
      <c r="VN351" s="63"/>
      <c r="VO351" s="63"/>
      <c r="VP351" s="63"/>
      <c r="VQ351" s="63"/>
      <c r="VR351" s="63"/>
      <c r="VS351" s="63"/>
      <c r="VT351" s="63"/>
      <c r="VU351" s="63"/>
      <c r="VV351" s="63"/>
      <c r="VW351" s="63"/>
      <c r="VX351" s="63"/>
      <c r="VY351" s="63"/>
      <c r="VZ351" s="63"/>
      <c r="WA351" s="63"/>
      <c r="WB351" s="63"/>
      <c r="WC351" s="63"/>
      <c r="WD351" s="63"/>
      <c r="WE351" s="63"/>
      <c r="WF351" s="63"/>
      <c r="WG351" s="63"/>
      <c r="WH351" s="63"/>
      <c r="WI351" s="63"/>
      <c r="WJ351" s="63"/>
      <c r="WK351" s="63"/>
      <c r="WL351" s="63"/>
      <c r="WM351" s="63"/>
      <c r="WN351" s="63"/>
      <c r="WO351" s="63"/>
      <c r="WP351" s="63"/>
      <c r="WQ351" s="63"/>
      <c r="WR351" s="63"/>
      <c r="WS351" s="63"/>
      <c r="WT351" s="63"/>
      <c r="WU351" s="63"/>
      <c r="WV351" s="63"/>
      <c r="WW351" s="63"/>
      <c r="WX351" s="63"/>
      <c r="WY351" s="63"/>
      <c r="WZ351" s="63"/>
      <c r="XA351" s="63"/>
      <c r="XB351" s="63"/>
      <c r="XC351" s="63"/>
      <c r="XD351" s="63"/>
      <c r="XE351" s="63"/>
      <c r="XF351" s="63"/>
      <c r="XG351" s="63"/>
      <c r="XH351" s="63"/>
      <c r="XI351" s="63"/>
      <c r="XJ351" s="63"/>
      <c r="XK351" s="63"/>
      <c r="XL351" s="63"/>
      <c r="XM351" s="63"/>
      <c r="XN351" s="63"/>
      <c r="XO351" s="63"/>
      <c r="XP351" s="63"/>
      <c r="XQ351" s="63"/>
      <c r="XR351" s="63"/>
      <c r="XS351" s="63"/>
      <c r="XT351" s="63"/>
      <c r="XU351" s="63"/>
      <c r="XV351" s="63"/>
      <c r="XW351" s="63"/>
      <c r="XX351" s="63"/>
      <c r="XY351" s="63"/>
      <c r="XZ351" s="63"/>
      <c r="YA351" s="63"/>
      <c r="YB351" s="63"/>
      <c r="YC351" s="63"/>
      <c r="YD351" s="63"/>
      <c r="YE351" s="63"/>
      <c r="YF351" s="63"/>
      <c r="YG351" s="63"/>
      <c r="YH351" s="63"/>
      <c r="YI351" s="63"/>
      <c r="YJ351" s="63"/>
      <c r="YK351" s="63"/>
      <c r="YL351" s="63"/>
      <c r="YM351" s="63"/>
      <c r="YN351" s="63"/>
      <c r="YO351" s="63"/>
      <c r="YP351" s="63"/>
      <c r="YQ351" s="63"/>
      <c r="YR351" s="63"/>
      <c r="YS351" s="63"/>
      <c r="YT351" s="63"/>
      <c r="YU351" s="63"/>
      <c r="YV351" s="63"/>
      <c r="YW351" s="63"/>
      <c r="YX351" s="63"/>
      <c r="YY351" s="63"/>
      <c r="YZ351" s="63"/>
      <c r="ZA351" s="63"/>
      <c r="ZB351" s="63"/>
      <c r="ZC351" s="63"/>
      <c r="ZD351" s="63"/>
      <c r="ZE351" s="63"/>
      <c r="ZF351" s="63"/>
      <c r="ZG351" s="63"/>
      <c r="ZH351" s="63"/>
      <c r="ZI351" s="63"/>
      <c r="ZJ351" s="63"/>
      <c r="ZK351" s="63"/>
      <c r="ZL351" s="63"/>
      <c r="ZM351" s="63"/>
      <c r="ZN351" s="63"/>
      <c r="ZO351" s="63"/>
      <c r="ZP351" s="63"/>
      <c r="ZQ351" s="63"/>
      <c r="ZR351" s="63"/>
      <c r="ZS351" s="63"/>
      <c r="ZT351" s="63"/>
      <c r="ZU351" s="63"/>
      <c r="ZV351" s="63"/>
      <c r="ZW351" s="63"/>
      <c r="ZX351" s="63"/>
      <c r="ZY351" s="63"/>
      <c r="ZZ351" s="63"/>
      <c r="AAA351" s="63"/>
      <c r="AAB351" s="63"/>
      <c r="AAC351" s="63"/>
      <c r="AAD351" s="63"/>
      <c r="AAE351" s="63"/>
      <c r="AAF351" s="63"/>
      <c r="AAG351" s="63"/>
      <c r="AAH351" s="63"/>
      <c r="AAI351" s="63"/>
      <c r="AAJ351" s="63"/>
      <c r="AAK351" s="63"/>
      <c r="AAL351" s="63"/>
      <c r="AAM351" s="63"/>
      <c r="AAN351" s="63"/>
      <c r="AAO351" s="63"/>
      <c r="AAP351" s="63"/>
      <c r="AAQ351" s="63"/>
      <c r="AAR351" s="63"/>
      <c r="AAS351" s="63"/>
      <c r="AAT351" s="63"/>
      <c r="AAU351" s="63"/>
      <c r="AAV351" s="63"/>
      <c r="AAW351" s="63"/>
      <c r="AAX351" s="63"/>
      <c r="AAY351" s="63"/>
      <c r="AAZ351" s="63"/>
      <c r="ABA351" s="63"/>
      <c r="ABB351" s="63"/>
      <c r="ABC351" s="63"/>
      <c r="ABD351" s="63"/>
      <c r="ABE351" s="63"/>
      <c r="ABF351" s="63"/>
      <c r="ABG351" s="63"/>
      <c r="ABH351" s="63"/>
      <c r="ABI351" s="63"/>
      <c r="ABJ351" s="63"/>
      <c r="ABK351" s="63"/>
      <c r="ABL351" s="63"/>
      <c r="ABM351" s="63"/>
      <c r="ABN351" s="63"/>
      <c r="ABO351" s="63"/>
      <c r="ABP351" s="63"/>
      <c r="ABQ351" s="63"/>
      <c r="ABR351" s="63"/>
      <c r="ABS351" s="63"/>
      <c r="ABT351" s="63"/>
      <c r="ABU351" s="63"/>
      <c r="ABV351" s="63"/>
      <c r="ABW351" s="63"/>
      <c r="ABX351" s="63"/>
      <c r="ABY351" s="63"/>
      <c r="ABZ351" s="63"/>
      <c r="ACA351" s="63"/>
      <c r="ACB351" s="63"/>
      <c r="ACC351" s="63"/>
      <c r="ACD351" s="63"/>
      <c r="ACE351" s="63"/>
      <c r="ACF351" s="63"/>
      <c r="ACG351" s="63"/>
      <c r="ACH351" s="63"/>
      <c r="ACI351" s="63"/>
      <c r="ACJ351" s="63"/>
      <c r="ACK351" s="63"/>
      <c r="ACL351" s="63"/>
      <c r="ACM351" s="63"/>
      <c r="ACN351" s="63"/>
      <c r="ACO351" s="63"/>
      <c r="ACP351" s="63"/>
      <c r="ACQ351" s="63"/>
      <c r="ACR351" s="63"/>
      <c r="ACS351" s="63"/>
      <c r="ACT351" s="63"/>
      <c r="ACU351" s="63"/>
      <c r="ACV351" s="63"/>
      <c r="ACW351" s="63"/>
      <c r="ACX351" s="63"/>
      <c r="ACY351" s="63"/>
      <c r="ACZ351" s="63"/>
      <c r="ADA351" s="63"/>
      <c r="ADB351" s="63"/>
      <c r="ADC351" s="63"/>
      <c r="ADD351" s="63"/>
      <c r="ADE351" s="63"/>
      <c r="ADF351" s="63"/>
      <c r="ADG351" s="63"/>
      <c r="ADH351" s="63"/>
      <c r="ADI351" s="63"/>
      <c r="ADJ351" s="63"/>
      <c r="ADK351" s="63"/>
      <c r="ADL351" s="63"/>
      <c r="ADM351" s="63"/>
      <c r="ADN351" s="63"/>
      <c r="ADO351" s="63"/>
      <c r="ADP351" s="63"/>
      <c r="ADQ351" s="63"/>
      <c r="ADR351" s="63"/>
      <c r="ADS351" s="63"/>
      <c r="ADT351" s="63"/>
      <c r="ADU351" s="63"/>
      <c r="ADV351" s="63"/>
      <c r="ADW351" s="63"/>
      <c r="ADX351" s="63"/>
      <c r="ADY351" s="63"/>
      <c r="ADZ351" s="63"/>
      <c r="AEA351" s="63"/>
      <c r="AEB351" s="63"/>
      <c r="AEC351" s="63"/>
      <c r="AED351" s="63"/>
      <c r="AEE351" s="63"/>
      <c r="AEF351" s="63"/>
      <c r="AEG351" s="63"/>
      <c r="AEH351" s="63"/>
      <c r="AEI351" s="63"/>
      <c r="AEJ351" s="63"/>
      <c r="AEK351" s="63"/>
      <c r="AEL351" s="63"/>
      <c r="AEM351" s="63"/>
      <c r="AEN351" s="63"/>
      <c r="AEO351" s="63"/>
      <c r="AEP351" s="63"/>
      <c r="AEQ351" s="63"/>
      <c r="AER351" s="63"/>
      <c r="AES351" s="63"/>
      <c r="AET351" s="63"/>
      <c r="AEU351" s="63"/>
      <c r="AEV351" s="63"/>
      <c r="AEW351" s="63"/>
      <c r="AEX351" s="63"/>
      <c r="AEY351" s="63"/>
      <c r="AEZ351" s="63"/>
      <c r="AFA351" s="63"/>
      <c r="AFB351" s="63"/>
      <c r="AFC351" s="63"/>
      <c r="AFD351" s="63"/>
      <c r="AFE351" s="63"/>
      <c r="AFF351" s="63"/>
      <c r="AFG351" s="63"/>
      <c r="AFH351" s="63"/>
      <c r="AFI351" s="63"/>
      <c r="AFJ351" s="63"/>
      <c r="AFK351" s="63"/>
      <c r="AFL351" s="63"/>
      <c r="AFM351" s="63"/>
      <c r="AFN351" s="63"/>
      <c r="AFO351" s="63"/>
      <c r="AFP351" s="63"/>
      <c r="AFQ351" s="63"/>
      <c r="AFR351" s="63"/>
      <c r="AFS351" s="63"/>
      <c r="AFT351" s="63"/>
      <c r="AFU351" s="63"/>
      <c r="AFV351" s="63"/>
      <c r="AFW351" s="63"/>
      <c r="AFX351" s="63"/>
      <c r="AFY351" s="63"/>
      <c r="AFZ351" s="63"/>
      <c r="AGA351" s="63"/>
      <c r="AGB351" s="63"/>
      <c r="AGC351" s="63"/>
      <c r="AGD351" s="63"/>
      <c r="AGE351" s="63"/>
      <c r="AGF351" s="63"/>
      <c r="AGG351" s="63"/>
      <c r="AGH351" s="63"/>
      <c r="AGI351" s="63"/>
      <c r="AGJ351" s="63"/>
      <c r="AGK351" s="63"/>
      <c r="AGL351" s="63"/>
      <c r="AGM351" s="63"/>
      <c r="AGN351" s="63"/>
      <c r="AGO351" s="63"/>
      <c r="AGP351" s="63"/>
      <c r="AGQ351" s="63"/>
      <c r="AGR351" s="63"/>
      <c r="AGS351" s="63"/>
      <c r="AGT351" s="63"/>
      <c r="AGU351" s="63"/>
      <c r="AGV351" s="63"/>
      <c r="AGW351" s="63"/>
      <c r="AGX351" s="63"/>
      <c r="AGY351" s="63"/>
      <c r="AGZ351" s="63"/>
      <c r="AHA351" s="63"/>
      <c r="AHB351" s="63"/>
      <c r="AHC351" s="63"/>
      <c r="AHD351" s="63"/>
      <c r="AHE351" s="63"/>
      <c r="AHF351" s="63"/>
      <c r="AHG351" s="63"/>
      <c r="AHH351" s="63"/>
      <c r="AHI351" s="63"/>
      <c r="AHJ351" s="63"/>
      <c r="AHK351" s="63"/>
      <c r="AHL351" s="63"/>
      <c r="AHM351" s="63"/>
      <c r="AHN351" s="63"/>
      <c r="AHO351" s="63"/>
      <c r="AHP351" s="63"/>
      <c r="AHQ351" s="63"/>
      <c r="AHR351" s="63"/>
      <c r="AHS351" s="63"/>
      <c r="AHT351" s="63"/>
      <c r="AHU351" s="63"/>
      <c r="AHV351" s="63"/>
      <c r="AHW351" s="63"/>
      <c r="AHX351" s="63"/>
      <c r="AHY351" s="63"/>
      <c r="AHZ351" s="63"/>
      <c r="AIA351" s="63"/>
      <c r="AIB351" s="63"/>
      <c r="AIC351" s="63"/>
      <c r="AID351" s="63"/>
      <c r="AIE351" s="63"/>
      <c r="AIF351" s="63"/>
      <c r="AIG351" s="63"/>
      <c r="AIH351" s="63"/>
      <c r="AII351" s="63"/>
      <c r="AIJ351" s="63"/>
      <c r="AIK351" s="63"/>
      <c r="AIL351" s="63"/>
      <c r="AIM351" s="63"/>
      <c r="AIN351" s="63"/>
      <c r="AIO351" s="63"/>
      <c r="AIP351" s="63"/>
      <c r="AIQ351" s="63"/>
      <c r="AIR351" s="63"/>
      <c r="AIS351" s="63"/>
      <c r="AIT351" s="63"/>
      <c r="AIU351" s="63"/>
      <c r="AIV351" s="63"/>
      <c r="AIW351" s="63"/>
      <c r="AIX351" s="63"/>
      <c r="AIY351" s="63"/>
      <c r="AIZ351" s="63"/>
      <c r="AJA351" s="63"/>
      <c r="AJB351" s="63"/>
      <c r="AJC351" s="63"/>
      <c r="AJD351" s="63"/>
      <c r="AJE351" s="63"/>
      <c r="AJF351" s="63"/>
      <c r="AJG351" s="63"/>
      <c r="AJH351" s="63"/>
      <c r="AJI351" s="63"/>
      <c r="AJJ351" s="63"/>
      <c r="AJK351" s="63"/>
      <c r="AJL351" s="63"/>
      <c r="AJM351" s="63"/>
      <c r="AJN351" s="63"/>
      <c r="AJO351" s="63"/>
      <c r="AJP351" s="63"/>
      <c r="AJQ351" s="63"/>
      <c r="AJR351" s="63"/>
      <c r="AJS351" s="63"/>
      <c r="AJT351" s="63"/>
      <c r="AJU351" s="63"/>
      <c r="AJV351" s="63"/>
      <c r="AJW351" s="63"/>
      <c r="AJX351" s="63"/>
      <c r="AJY351" s="63"/>
      <c r="AJZ351" s="63"/>
      <c r="AKA351" s="63"/>
      <c r="AKB351" s="63"/>
      <c r="AKC351" s="63"/>
      <c r="AKD351" s="63"/>
      <c r="AKE351" s="63"/>
      <c r="AKF351" s="63"/>
      <c r="AKG351" s="63"/>
      <c r="AKH351" s="63"/>
      <c r="AKI351" s="63"/>
      <c r="AKJ351" s="63"/>
      <c r="AKK351" s="63"/>
      <c r="AKL351" s="63"/>
      <c r="AKM351" s="63"/>
      <c r="AKN351" s="63"/>
      <c r="AKO351" s="63"/>
      <c r="AKP351" s="63"/>
      <c r="AKQ351" s="63"/>
      <c r="AKR351" s="63"/>
      <c r="AKS351" s="63"/>
      <c r="AKT351" s="63"/>
      <c r="AKU351" s="63"/>
      <c r="AKV351" s="63"/>
      <c r="AKW351" s="63"/>
      <c r="AKX351" s="63"/>
      <c r="AKY351" s="63"/>
      <c r="AKZ351" s="63"/>
      <c r="ALA351" s="63"/>
      <c r="ALB351" s="63"/>
      <c r="ALC351" s="63"/>
      <c r="ALD351" s="63"/>
      <c r="ALE351" s="63"/>
      <c r="ALF351" s="63"/>
      <c r="ALG351" s="63"/>
      <c r="ALH351" s="63"/>
      <c r="ALI351" s="63"/>
      <c r="ALJ351" s="63"/>
      <c r="ALK351" s="63"/>
      <c r="ALL351" s="63"/>
      <c r="ALM351" s="63"/>
      <c r="ALN351" s="63"/>
      <c r="ALO351" s="63"/>
      <c r="ALP351" s="63"/>
      <c r="ALQ351" s="63"/>
      <c r="ALR351" s="63"/>
      <c r="ALS351" s="63"/>
      <c r="ALT351" s="63"/>
      <c r="ALU351" s="63"/>
      <c r="ALV351" s="63"/>
      <c r="ALW351" s="63"/>
      <c r="ALX351" s="63"/>
      <c r="ALY351" s="63"/>
      <c r="ALZ351" s="63"/>
      <c r="AMA351" s="63"/>
      <c r="AMB351" s="63"/>
      <c r="AMC351" s="63"/>
      <c r="AMD351" s="63"/>
      <c r="AME351" s="63"/>
      <c r="AMF351" s="63"/>
      <c r="AMG351" s="63"/>
      <c r="AMH351" s="63"/>
      <c r="AMI351" s="63"/>
    </row>
    <row r="352" spans="1:1023" s="71" customFormat="1">
      <c r="A352" s="81" t="s">
        <v>123</v>
      </c>
      <c r="B352" s="81">
        <v>2011</v>
      </c>
      <c r="C352" s="81" t="s">
        <v>221</v>
      </c>
      <c r="D352" s="81">
        <v>790</v>
      </c>
      <c r="E352" s="99" t="s">
        <v>267</v>
      </c>
      <c r="F352" s="62">
        <v>1100</v>
      </c>
      <c r="G352" s="57" t="s">
        <v>162</v>
      </c>
      <c r="H352" s="57" t="s">
        <v>163</v>
      </c>
      <c r="I352" s="51">
        <v>0</v>
      </c>
      <c r="J352" s="65">
        <v>1</v>
      </c>
      <c r="K352" s="65">
        <v>1</v>
      </c>
      <c r="L352" s="62">
        <v>130</v>
      </c>
      <c r="M352" s="62">
        <v>12000</v>
      </c>
      <c r="N352" s="62">
        <v>13000</v>
      </c>
      <c r="O352" s="65">
        <v>20600000</v>
      </c>
      <c r="P352" s="64">
        <f t="shared" si="115"/>
        <v>5.8252427184466021E-2</v>
      </c>
      <c r="Q352" s="75">
        <f t="shared" si="116"/>
        <v>6.3106796116504854E-2</v>
      </c>
      <c r="R352" s="62">
        <v>0</v>
      </c>
      <c r="S352" s="62">
        <v>1</v>
      </c>
      <c r="T352" s="65">
        <v>1</v>
      </c>
      <c r="U352" s="62">
        <v>0</v>
      </c>
      <c r="V352" s="62">
        <v>0</v>
      </c>
      <c r="W352" s="62">
        <v>0</v>
      </c>
      <c r="X352" s="67">
        <f t="shared" si="110"/>
        <v>0.33333333333333331</v>
      </c>
      <c r="Y352" s="65">
        <v>-1</v>
      </c>
      <c r="Z352" s="62">
        <v>0</v>
      </c>
      <c r="AA352" s="65" t="s">
        <v>33</v>
      </c>
      <c r="AB352" s="65" t="s">
        <v>69</v>
      </c>
      <c r="AC352" s="62">
        <v>0</v>
      </c>
      <c r="AD352" s="62">
        <v>0</v>
      </c>
      <c r="AE352" s="62">
        <v>0</v>
      </c>
      <c r="AF352" s="62" t="s">
        <v>33</v>
      </c>
      <c r="AG352" s="62" t="s">
        <v>33</v>
      </c>
      <c r="AH352" s="67">
        <f t="shared" si="111"/>
        <v>-0.2</v>
      </c>
      <c r="AI352" s="67">
        <f t="shared" si="112"/>
        <v>6.6666666666666652E-2</v>
      </c>
      <c r="AJ352" s="74">
        <v>694</v>
      </c>
      <c r="AK352" s="62">
        <v>0</v>
      </c>
      <c r="AL352" s="62">
        <v>0</v>
      </c>
      <c r="AM352" s="62">
        <v>0</v>
      </c>
      <c r="AN352" s="65">
        <v>0</v>
      </c>
      <c r="AO352" s="62" t="s">
        <v>33</v>
      </c>
      <c r="AP352" s="62" t="s">
        <v>33</v>
      </c>
      <c r="AQ352" s="62">
        <v>0</v>
      </c>
      <c r="AR352" s="62">
        <v>0</v>
      </c>
      <c r="AS352" s="62">
        <v>0</v>
      </c>
      <c r="AT352" s="62">
        <v>1</v>
      </c>
      <c r="AU352" s="62" t="s">
        <v>33</v>
      </c>
      <c r="AV352" s="62" t="s">
        <v>33</v>
      </c>
      <c r="AW352" s="62" t="s">
        <v>33</v>
      </c>
      <c r="AX352" s="62" t="s">
        <v>33</v>
      </c>
      <c r="AY352" s="62" t="s">
        <v>33</v>
      </c>
      <c r="AZ352" s="67">
        <f t="shared" si="113"/>
        <v>0.125</v>
      </c>
      <c r="BA352" s="62">
        <v>0</v>
      </c>
      <c r="BB352" s="62" t="s">
        <v>33</v>
      </c>
      <c r="BC352" s="65">
        <f t="shared" si="117"/>
        <v>54</v>
      </c>
      <c r="BD352" s="65">
        <v>0</v>
      </c>
      <c r="BE352" s="65" t="s">
        <v>33</v>
      </c>
      <c r="BF352" s="65">
        <f t="shared" si="118"/>
        <v>54</v>
      </c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  <c r="FC352" s="63"/>
      <c r="FD352" s="63"/>
      <c r="FE352" s="63"/>
      <c r="FF352" s="63"/>
      <c r="FG352" s="63"/>
      <c r="FH352" s="63"/>
      <c r="FI352" s="63"/>
      <c r="FJ352" s="63"/>
      <c r="FK352" s="63"/>
      <c r="FL352" s="63"/>
      <c r="FM352" s="63"/>
      <c r="FN352" s="63"/>
      <c r="FO352" s="63"/>
      <c r="FP352" s="63"/>
      <c r="FQ352" s="63"/>
      <c r="FR352" s="63"/>
      <c r="FS352" s="63"/>
      <c r="FT352" s="63"/>
      <c r="FU352" s="63"/>
      <c r="FV352" s="63"/>
      <c r="FW352" s="63"/>
      <c r="FX352" s="63"/>
      <c r="FY352" s="63"/>
      <c r="FZ352" s="63"/>
      <c r="GA352" s="63"/>
      <c r="GB352" s="63"/>
      <c r="GC352" s="63"/>
      <c r="GD352" s="63"/>
      <c r="GE352" s="63"/>
      <c r="GF352" s="63"/>
      <c r="GG352" s="63"/>
      <c r="GH352" s="63"/>
      <c r="GI352" s="63"/>
      <c r="GJ352" s="63"/>
      <c r="GK352" s="63"/>
      <c r="GL352" s="63"/>
      <c r="GM352" s="63"/>
      <c r="GN352" s="63"/>
      <c r="GO352" s="63"/>
      <c r="GP352" s="63"/>
      <c r="GQ352" s="63"/>
      <c r="GR352" s="63"/>
      <c r="GS352" s="63"/>
      <c r="GT352" s="63"/>
      <c r="GU352" s="63"/>
      <c r="GV352" s="63"/>
      <c r="GW352" s="63"/>
      <c r="GX352" s="63"/>
      <c r="GY352" s="63"/>
      <c r="GZ352" s="63"/>
      <c r="HA352" s="63"/>
      <c r="HB352" s="63"/>
      <c r="HC352" s="63"/>
      <c r="HD352" s="63"/>
      <c r="HE352" s="63"/>
      <c r="HF352" s="63"/>
      <c r="HG352" s="63"/>
      <c r="HH352" s="63"/>
      <c r="HI352" s="63"/>
      <c r="HJ352" s="63"/>
      <c r="HK352" s="63"/>
      <c r="HL352" s="63"/>
      <c r="HM352" s="63"/>
      <c r="HN352" s="63"/>
      <c r="HO352" s="63"/>
      <c r="HP352" s="63"/>
      <c r="HQ352" s="63"/>
      <c r="HR352" s="63"/>
      <c r="HS352" s="63"/>
      <c r="HT352" s="63"/>
      <c r="HU352" s="63"/>
      <c r="HV352" s="63"/>
      <c r="HW352" s="63"/>
      <c r="HX352" s="63"/>
      <c r="HY352" s="63"/>
      <c r="HZ352" s="63"/>
      <c r="IA352" s="63"/>
      <c r="IB352" s="63"/>
      <c r="IC352" s="63"/>
      <c r="ID352" s="63"/>
      <c r="IE352" s="63"/>
      <c r="IF352" s="63"/>
      <c r="IG352" s="63"/>
      <c r="IH352" s="63"/>
      <c r="II352" s="63"/>
      <c r="IJ352" s="63"/>
      <c r="IK352" s="63"/>
      <c r="IL352" s="63"/>
      <c r="IM352" s="63"/>
      <c r="IN352" s="63"/>
      <c r="IO352" s="63"/>
      <c r="IP352" s="63"/>
      <c r="IQ352" s="63"/>
      <c r="IR352" s="63"/>
      <c r="IS352" s="63"/>
      <c r="IT352" s="63"/>
      <c r="IU352" s="63"/>
      <c r="IV352" s="63"/>
      <c r="IW352" s="63"/>
      <c r="IX352" s="63"/>
      <c r="IY352" s="63"/>
      <c r="IZ352" s="63"/>
      <c r="JA352" s="63"/>
      <c r="JB352" s="63"/>
      <c r="JC352" s="63"/>
      <c r="JD352" s="63"/>
      <c r="JE352" s="63"/>
      <c r="JF352" s="63"/>
      <c r="JG352" s="63"/>
      <c r="JH352" s="63"/>
      <c r="JI352" s="63"/>
      <c r="JJ352" s="63"/>
      <c r="JK352" s="63"/>
      <c r="JL352" s="63"/>
      <c r="JM352" s="63"/>
      <c r="JN352" s="63"/>
      <c r="JO352" s="63"/>
      <c r="JP352" s="63"/>
      <c r="JQ352" s="63"/>
      <c r="JR352" s="63"/>
      <c r="JS352" s="63"/>
      <c r="JT352" s="63"/>
      <c r="JU352" s="63"/>
      <c r="JV352" s="63"/>
      <c r="JW352" s="63"/>
      <c r="JX352" s="63"/>
      <c r="JY352" s="63"/>
      <c r="JZ352" s="63"/>
      <c r="KA352" s="63"/>
      <c r="KB352" s="63"/>
      <c r="KC352" s="63"/>
      <c r="KD352" s="63"/>
      <c r="KE352" s="63"/>
      <c r="KF352" s="63"/>
      <c r="KG352" s="63"/>
      <c r="KH352" s="63"/>
      <c r="KI352" s="63"/>
      <c r="KJ352" s="63"/>
      <c r="KK352" s="63"/>
      <c r="KL352" s="63"/>
      <c r="KM352" s="63"/>
      <c r="KN352" s="63"/>
      <c r="KO352" s="63"/>
      <c r="KP352" s="63"/>
      <c r="KQ352" s="63"/>
      <c r="KR352" s="63"/>
      <c r="KS352" s="63"/>
      <c r="KT352" s="63"/>
      <c r="KU352" s="63"/>
      <c r="KV352" s="63"/>
      <c r="KW352" s="63"/>
      <c r="KX352" s="63"/>
      <c r="KY352" s="63"/>
      <c r="KZ352" s="63"/>
      <c r="LA352" s="63"/>
      <c r="LB352" s="63"/>
      <c r="LC352" s="63"/>
      <c r="LD352" s="63"/>
      <c r="LE352" s="63"/>
      <c r="LF352" s="63"/>
      <c r="LG352" s="63"/>
      <c r="LH352" s="63"/>
      <c r="LI352" s="63"/>
      <c r="LJ352" s="63"/>
      <c r="LK352" s="63"/>
      <c r="LL352" s="63"/>
      <c r="LM352" s="63"/>
      <c r="LN352" s="63"/>
      <c r="LO352" s="63"/>
      <c r="LP352" s="63"/>
      <c r="LQ352" s="63"/>
      <c r="LR352" s="63"/>
      <c r="LS352" s="63"/>
      <c r="LT352" s="63"/>
      <c r="LU352" s="63"/>
      <c r="LV352" s="63"/>
      <c r="LW352" s="63"/>
      <c r="LX352" s="63"/>
      <c r="LY352" s="63"/>
      <c r="LZ352" s="63"/>
      <c r="MA352" s="63"/>
      <c r="MB352" s="63"/>
      <c r="MC352" s="63"/>
      <c r="MD352" s="63"/>
      <c r="ME352" s="63"/>
      <c r="MF352" s="63"/>
      <c r="MG352" s="63"/>
      <c r="MH352" s="63"/>
      <c r="MI352" s="63"/>
      <c r="MJ352" s="63"/>
      <c r="MK352" s="63"/>
      <c r="ML352" s="63"/>
      <c r="MM352" s="63"/>
      <c r="MN352" s="63"/>
      <c r="MO352" s="63"/>
      <c r="MP352" s="63"/>
      <c r="MQ352" s="63"/>
      <c r="MR352" s="63"/>
      <c r="MS352" s="63"/>
      <c r="MT352" s="63"/>
      <c r="MU352" s="63"/>
      <c r="MV352" s="63"/>
      <c r="MW352" s="63"/>
      <c r="MX352" s="63"/>
      <c r="MY352" s="63"/>
      <c r="MZ352" s="63"/>
      <c r="NA352" s="63"/>
      <c r="NB352" s="63"/>
      <c r="NC352" s="63"/>
      <c r="ND352" s="63"/>
      <c r="NE352" s="63"/>
      <c r="NF352" s="63"/>
      <c r="NG352" s="63"/>
      <c r="NH352" s="63"/>
      <c r="NI352" s="63"/>
      <c r="NJ352" s="63"/>
      <c r="NK352" s="63"/>
      <c r="NL352" s="63"/>
      <c r="NM352" s="63"/>
      <c r="NN352" s="63"/>
      <c r="NO352" s="63"/>
      <c r="NP352" s="63"/>
      <c r="NQ352" s="63"/>
      <c r="NR352" s="63"/>
      <c r="NS352" s="63"/>
      <c r="NT352" s="63"/>
      <c r="NU352" s="63"/>
      <c r="NV352" s="63"/>
      <c r="NW352" s="63"/>
      <c r="NX352" s="63"/>
      <c r="NY352" s="63"/>
      <c r="NZ352" s="63"/>
      <c r="OA352" s="63"/>
      <c r="OB352" s="63"/>
      <c r="OC352" s="63"/>
      <c r="OD352" s="63"/>
      <c r="OE352" s="63"/>
      <c r="OF352" s="63"/>
      <c r="OG352" s="63"/>
      <c r="OH352" s="63"/>
      <c r="OI352" s="63"/>
      <c r="OJ352" s="63"/>
      <c r="OK352" s="63"/>
      <c r="OL352" s="63"/>
      <c r="OM352" s="63"/>
      <c r="ON352" s="63"/>
      <c r="OO352" s="63"/>
      <c r="OP352" s="63"/>
      <c r="OQ352" s="63"/>
      <c r="OR352" s="63"/>
      <c r="OS352" s="63"/>
      <c r="OT352" s="63"/>
      <c r="OU352" s="63"/>
      <c r="OV352" s="63"/>
      <c r="OW352" s="63"/>
      <c r="OX352" s="63"/>
      <c r="OY352" s="63"/>
      <c r="OZ352" s="63"/>
      <c r="PA352" s="63"/>
      <c r="PB352" s="63"/>
      <c r="PC352" s="63"/>
      <c r="PD352" s="63"/>
      <c r="PE352" s="63"/>
      <c r="PF352" s="63"/>
      <c r="PG352" s="63"/>
      <c r="PH352" s="63"/>
      <c r="PI352" s="63"/>
      <c r="PJ352" s="63"/>
      <c r="PK352" s="63"/>
      <c r="PL352" s="63"/>
      <c r="PM352" s="63"/>
      <c r="PN352" s="63"/>
      <c r="PO352" s="63"/>
      <c r="PP352" s="63"/>
      <c r="PQ352" s="63"/>
      <c r="PR352" s="63"/>
      <c r="PS352" s="63"/>
      <c r="PT352" s="63"/>
      <c r="PU352" s="63"/>
      <c r="PV352" s="63"/>
      <c r="PW352" s="63"/>
      <c r="PX352" s="63"/>
      <c r="PY352" s="63"/>
      <c r="PZ352" s="63"/>
      <c r="QA352" s="63"/>
      <c r="QB352" s="63"/>
      <c r="QC352" s="63"/>
      <c r="QD352" s="63"/>
      <c r="QE352" s="63"/>
      <c r="QF352" s="63"/>
      <c r="QG352" s="63"/>
      <c r="QH352" s="63"/>
      <c r="QI352" s="63"/>
      <c r="QJ352" s="63"/>
      <c r="QK352" s="63"/>
      <c r="QL352" s="63"/>
      <c r="QM352" s="63"/>
      <c r="QN352" s="63"/>
      <c r="QO352" s="63"/>
      <c r="QP352" s="63"/>
      <c r="QQ352" s="63"/>
      <c r="QR352" s="63"/>
      <c r="QS352" s="63"/>
      <c r="QT352" s="63"/>
      <c r="QU352" s="63"/>
      <c r="QV352" s="63"/>
      <c r="QW352" s="63"/>
      <c r="QX352" s="63"/>
      <c r="QY352" s="63"/>
      <c r="QZ352" s="63"/>
      <c r="RA352" s="63"/>
      <c r="RB352" s="63"/>
      <c r="RC352" s="63"/>
      <c r="RD352" s="63"/>
      <c r="RE352" s="63"/>
      <c r="RF352" s="63"/>
      <c r="RG352" s="63"/>
      <c r="RH352" s="63"/>
      <c r="RI352" s="63"/>
      <c r="RJ352" s="63"/>
      <c r="RK352" s="63"/>
      <c r="RL352" s="63"/>
      <c r="RM352" s="63"/>
      <c r="RN352" s="63"/>
      <c r="RO352" s="63"/>
      <c r="RP352" s="63"/>
      <c r="RQ352" s="63"/>
      <c r="RR352" s="63"/>
      <c r="RS352" s="63"/>
      <c r="RT352" s="63"/>
      <c r="RU352" s="63"/>
      <c r="RV352" s="63"/>
      <c r="RW352" s="63"/>
      <c r="RX352" s="63"/>
      <c r="RY352" s="63"/>
      <c r="RZ352" s="63"/>
      <c r="SA352" s="63"/>
      <c r="SB352" s="63"/>
      <c r="SC352" s="63"/>
      <c r="SD352" s="63"/>
      <c r="SE352" s="63"/>
      <c r="SF352" s="63"/>
      <c r="SG352" s="63"/>
      <c r="SH352" s="63"/>
      <c r="SI352" s="63"/>
      <c r="SJ352" s="63"/>
      <c r="SK352" s="63"/>
      <c r="SL352" s="63"/>
      <c r="SM352" s="63"/>
      <c r="SN352" s="63"/>
      <c r="SO352" s="63"/>
      <c r="SP352" s="63"/>
      <c r="SQ352" s="63"/>
      <c r="SR352" s="63"/>
      <c r="SS352" s="63"/>
      <c r="ST352" s="63"/>
      <c r="SU352" s="63"/>
      <c r="SV352" s="63"/>
      <c r="SW352" s="63"/>
      <c r="SX352" s="63"/>
      <c r="SY352" s="63"/>
      <c r="SZ352" s="63"/>
      <c r="TA352" s="63"/>
      <c r="TB352" s="63"/>
      <c r="TC352" s="63"/>
      <c r="TD352" s="63"/>
      <c r="TE352" s="63"/>
      <c r="TF352" s="63"/>
      <c r="TG352" s="63"/>
      <c r="TH352" s="63"/>
      <c r="TI352" s="63"/>
      <c r="TJ352" s="63"/>
      <c r="TK352" s="63"/>
      <c r="TL352" s="63"/>
      <c r="TM352" s="63"/>
      <c r="TN352" s="63"/>
      <c r="TO352" s="63"/>
      <c r="TP352" s="63"/>
      <c r="TQ352" s="63"/>
      <c r="TR352" s="63"/>
      <c r="TS352" s="63"/>
      <c r="TT352" s="63"/>
      <c r="TU352" s="63"/>
      <c r="TV352" s="63"/>
      <c r="TW352" s="63"/>
      <c r="TX352" s="63"/>
      <c r="TY352" s="63"/>
      <c r="TZ352" s="63"/>
      <c r="UA352" s="63"/>
      <c r="UB352" s="63"/>
      <c r="UC352" s="63"/>
      <c r="UD352" s="63"/>
      <c r="UE352" s="63"/>
      <c r="UF352" s="63"/>
      <c r="UG352" s="63"/>
      <c r="UH352" s="63"/>
      <c r="UI352" s="63"/>
      <c r="UJ352" s="63"/>
      <c r="UK352" s="63"/>
      <c r="UL352" s="63"/>
      <c r="UM352" s="63"/>
      <c r="UN352" s="63"/>
      <c r="UO352" s="63"/>
      <c r="UP352" s="63"/>
      <c r="UQ352" s="63"/>
      <c r="UR352" s="63"/>
      <c r="US352" s="63"/>
      <c r="UT352" s="63"/>
      <c r="UU352" s="63"/>
      <c r="UV352" s="63"/>
      <c r="UW352" s="63"/>
      <c r="UX352" s="63"/>
      <c r="UY352" s="63"/>
      <c r="UZ352" s="63"/>
      <c r="VA352" s="63"/>
      <c r="VB352" s="63"/>
      <c r="VC352" s="63"/>
      <c r="VD352" s="63"/>
      <c r="VE352" s="63"/>
      <c r="VF352" s="63"/>
      <c r="VG352" s="63"/>
      <c r="VH352" s="63"/>
      <c r="VI352" s="63"/>
      <c r="VJ352" s="63"/>
      <c r="VK352" s="63"/>
      <c r="VL352" s="63"/>
      <c r="VM352" s="63"/>
      <c r="VN352" s="63"/>
      <c r="VO352" s="63"/>
      <c r="VP352" s="63"/>
      <c r="VQ352" s="63"/>
      <c r="VR352" s="63"/>
      <c r="VS352" s="63"/>
      <c r="VT352" s="63"/>
      <c r="VU352" s="63"/>
      <c r="VV352" s="63"/>
      <c r="VW352" s="63"/>
      <c r="VX352" s="63"/>
      <c r="VY352" s="63"/>
      <c r="VZ352" s="63"/>
      <c r="WA352" s="63"/>
      <c r="WB352" s="63"/>
      <c r="WC352" s="63"/>
      <c r="WD352" s="63"/>
      <c r="WE352" s="63"/>
      <c r="WF352" s="63"/>
      <c r="WG352" s="63"/>
      <c r="WH352" s="63"/>
      <c r="WI352" s="63"/>
      <c r="WJ352" s="63"/>
      <c r="WK352" s="63"/>
      <c r="WL352" s="63"/>
      <c r="WM352" s="63"/>
      <c r="WN352" s="63"/>
      <c r="WO352" s="63"/>
      <c r="WP352" s="63"/>
      <c r="WQ352" s="63"/>
      <c r="WR352" s="63"/>
      <c r="WS352" s="63"/>
      <c r="WT352" s="63"/>
      <c r="WU352" s="63"/>
      <c r="WV352" s="63"/>
      <c r="WW352" s="63"/>
      <c r="WX352" s="63"/>
      <c r="WY352" s="63"/>
      <c r="WZ352" s="63"/>
      <c r="XA352" s="63"/>
      <c r="XB352" s="63"/>
      <c r="XC352" s="63"/>
      <c r="XD352" s="63"/>
      <c r="XE352" s="63"/>
      <c r="XF352" s="63"/>
      <c r="XG352" s="63"/>
      <c r="XH352" s="63"/>
      <c r="XI352" s="63"/>
      <c r="XJ352" s="63"/>
      <c r="XK352" s="63"/>
      <c r="XL352" s="63"/>
      <c r="XM352" s="63"/>
      <c r="XN352" s="63"/>
      <c r="XO352" s="63"/>
      <c r="XP352" s="63"/>
      <c r="XQ352" s="63"/>
      <c r="XR352" s="63"/>
      <c r="XS352" s="63"/>
      <c r="XT352" s="63"/>
      <c r="XU352" s="63"/>
      <c r="XV352" s="63"/>
      <c r="XW352" s="63"/>
      <c r="XX352" s="63"/>
      <c r="XY352" s="63"/>
      <c r="XZ352" s="63"/>
      <c r="YA352" s="63"/>
      <c r="YB352" s="63"/>
      <c r="YC352" s="63"/>
      <c r="YD352" s="63"/>
      <c r="YE352" s="63"/>
      <c r="YF352" s="63"/>
      <c r="YG352" s="63"/>
      <c r="YH352" s="63"/>
      <c r="YI352" s="63"/>
      <c r="YJ352" s="63"/>
      <c r="YK352" s="63"/>
      <c r="YL352" s="63"/>
      <c r="YM352" s="63"/>
      <c r="YN352" s="63"/>
      <c r="YO352" s="63"/>
      <c r="YP352" s="63"/>
      <c r="YQ352" s="63"/>
      <c r="YR352" s="63"/>
      <c r="YS352" s="63"/>
      <c r="YT352" s="63"/>
      <c r="YU352" s="63"/>
      <c r="YV352" s="63"/>
      <c r="YW352" s="63"/>
      <c r="YX352" s="63"/>
      <c r="YY352" s="63"/>
      <c r="YZ352" s="63"/>
      <c r="ZA352" s="63"/>
      <c r="ZB352" s="63"/>
      <c r="ZC352" s="63"/>
      <c r="ZD352" s="63"/>
      <c r="ZE352" s="63"/>
      <c r="ZF352" s="63"/>
      <c r="ZG352" s="63"/>
      <c r="ZH352" s="63"/>
      <c r="ZI352" s="63"/>
      <c r="ZJ352" s="63"/>
      <c r="ZK352" s="63"/>
      <c r="ZL352" s="63"/>
      <c r="ZM352" s="63"/>
      <c r="ZN352" s="63"/>
      <c r="ZO352" s="63"/>
      <c r="ZP352" s="63"/>
      <c r="ZQ352" s="63"/>
      <c r="ZR352" s="63"/>
      <c r="ZS352" s="63"/>
      <c r="ZT352" s="63"/>
      <c r="ZU352" s="63"/>
      <c r="ZV352" s="63"/>
      <c r="ZW352" s="63"/>
      <c r="ZX352" s="63"/>
      <c r="ZY352" s="63"/>
      <c r="ZZ352" s="63"/>
      <c r="AAA352" s="63"/>
      <c r="AAB352" s="63"/>
      <c r="AAC352" s="63"/>
      <c r="AAD352" s="63"/>
      <c r="AAE352" s="63"/>
      <c r="AAF352" s="63"/>
      <c r="AAG352" s="63"/>
      <c r="AAH352" s="63"/>
      <c r="AAI352" s="63"/>
      <c r="AAJ352" s="63"/>
      <c r="AAK352" s="63"/>
      <c r="AAL352" s="63"/>
      <c r="AAM352" s="63"/>
      <c r="AAN352" s="63"/>
      <c r="AAO352" s="63"/>
      <c r="AAP352" s="63"/>
      <c r="AAQ352" s="63"/>
      <c r="AAR352" s="63"/>
      <c r="AAS352" s="63"/>
      <c r="AAT352" s="63"/>
      <c r="AAU352" s="63"/>
      <c r="AAV352" s="63"/>
      <c r="AAW352" s="63"/>
      <c r="AAX352" s="63"/>
      <c r="AAY352" s="63"/>
      <c r="AAZ352" s="63"/>
      <c r="ABA352" s="63"/>
      <c r="ABB352" s="63"/>
      <c r="ABC352" s="63"/>
      <c r="ABD352" s="63"/>
      <c r="ABE352" s="63"/>
      <c r="ABF352" s="63"/>
      <c r="ABG352" s="63"/>
      <c r="ABH352" s="63"/>
      <c r="ABI352" s="63"/>
      <c r="ABJ352" s="63"/>
      <c r="ABK352" s="63"/>
      <c r="ABL352" s="63"/>
      <c r="ABM352" s="63"/>
      <c r="ABN352" s="63"/>
      <c r="ABO352" s="63"/>
      <c r="ABP352" s="63"/>
      <c r="ABQ352" s="63"/>
      <c r="ABR352" s="63"/>
      <c r="ABS352" s="63"/>
      <c r="ABT352" s="63"/>
      <c r="ABU352" s="63"/>
      <c r="ABV352" s="63"/>
      <c r="ABW352" s="63"/>
      <c r="ABX352" s="63"/>
      <c r="ABY352" s="63"/>
      <c r="ABZ352" s="63"/>
      <c r="ACA352" s="63"/>
      <c r="ACB352" s="63"/>
      <c r="ACC352" s="63"/>
      <c r="ACD352" s="63"/>
      <c r="ACE352" s="63"/>
      <c r="ACF352" s="63"/>
      <c r="ACG352" s="63"/>
      <c r="ACH352" s="63"/>
      <c r="ACI352" s="63"/>
      <c r="ACJ352" s="63"/>
      <c r="ACK352" s="63"/>
      <c r="ACL352" s="63"/>
      <c r="ACM352" s="63"/>
      <c r="ACN352" s="63"/>
      <c r="ACO352" s="63"/>
      <c r="ACP352" s="63"/>
      <c r="ACQ352" s="63"/>
      <c r="ACR352" s="63"/>
      <c r="ACS352" s="63"/>
      <c r="ACT352" s="63"/>
      <c r="ACU352" s="63"/>
      <c r="ACV352" s="63"/>
      <c r="ACW352" s="63"/>
      <c r="ACX352" s="63"/>
      <c r="ACY352" s="63"/>
      <c r="ACZ352" s="63"/>
      <c r="ADA352" s="63"/>
      <c r="ADB352" s="63"/>
      <c r="ADC352" s="63"/>
      <c r="ADD352" s="63"/>
      <c r="ADE352" s="63"/>
      <c r="ADF352" s="63"/>
      <c r="ADG352" s="63"/>
      <c r="ADH352" s="63"/>
      <c r="ADI352" s="63"/>
      <c r="ADJ352" s="63"/>
      <c r="ADK352" s="63"/>
      <c r="ADL352" s="63"/>
      <c r="ADM352" s="63"/>
      <c r="ADN352" s="63"/>
      <c r="ADO352" s="63"/>
      <c r="ADP352" s="63"/>
      <c r="ADQ352" s="63"/>
      <c r="ADR352" s="63"/>
      <c r="ADS352" s="63"/>
      <c r="ADT352" s="63"/>
      <c r="ADU352" s="63"/>
      <c r="ADV352" s="63"/>
      <c r="ADW352" s="63"/>
      <c r="ADX352" s="63"/>
      <c r="ADY352" s="63"/>
      <c r="ADZ352" s="63"/>
      <c r="AEA352" s="63"/>
      <c r="AEB352" s="63"/>
      <c r="AEC352" s="63"/>
      <c r="AED352" s="63"/>
      <c r="AEE352" s="63"/>
      <c r="AEF352" s="63"/>
      <c r="AEG352" s="63"/>
      <c r="AEH352" s="63"/>
      <c r="AEI352" s="63"/>
      <c r="AEJ352" s="63"/>
      <c r="AEK352" s="63"/>
      <c r="AEL352" s="63"/>
      <c r="AEM352" s="63"/>
      <c r="AEN352" s="63"/>
      <c r="AEO352" s="63"/>
      <c r="AEP352" s="63"/>
      <c r="AEQ352" s="63"/>
      <c r="AER352" s="63"/>
      <c r="AES352" s="63"/>
      <c r="AET352" s="63"/>
      <c r="AEU352" s="63"/>
      <c r="AEV352" s="63"/>
      <c r="AEW352" s="63"/>
      <c r="AEX352" s="63"/>
      <c r="AEY352" s="63"/>
      <c r="AEZ352" s="63"/>
      <c r="AFA352" s="63"/>
      <c r="AFB352" s="63"/>
      <c r="AFC352" s="63"/>
      <c r="AFD352" s="63"/>
      <c r="AFE352" s="63"/>
      <c r="AFF352" s="63"/>
      <c r="AFG352" s="63"/>
      <c r="AFH352" s="63"/>
      <c r="AFI352" s="63"/>
      <c r="AFJ352" s="63"/>
      <c r="AFK352" s="63"/>
      <c r="AFL352" s="63"/>
      <c r="AFM352" s="63"/>
      <c r="AFN352" s="63"/>
      <c r="AFO352" s="63"/>
      <c r="AFP352" s="63"/>
      <c r="AFQ352" s="63"/>
      <c r="AFR352" s="63"/>
      <c r="AFS352" s="63"/>
      <c r="AFT352" s="63"/>
      <c r="AFU352" s="63"/>
      <c r="AFV352" s="63"/>
      <c r="AFW352" s="63"/>
      <c r="AFX352" s="63"/>
      <c r="AFY352" s="63"/>
      <c r="AFZ352" s="63"/>
      <c r="AGA352" s="63"/>
      <c r="AGB352" s="63"/>
      <c r="AGC352" s="63"/>
      <c r="AGD352" s="63"/>
      <c r="AGE352" s="63"/>
      <c r="AGF352" s="63"/>
      <c r="AGG352" s="63"/>
      <c r="AGH352" s="63"/>
      <c r="AGI352" s="63"/>
      <c r="AGJ352" s="63"/>
      <c r="AGK352" s="63"/>
      <c r="AGL352" s="63"/>
      <c r="AGM352" s="63"/>
      <c r="AGN352" s="63"/>
      <c r="AGO352" s="63"/>
      <c r="AGP352" s="63"/>
      <c r="AGQ352" s="63"/>
      <c r="AGR352" s="63"/>
      <c r="AGS352" s="63"/>
      <c r="AGT352" s="63"/>
      <c r="AGU352" s="63"/>
      <c r="AGV352" s="63"/>
      <c r="AGW352" s="63"/>
      <c r="AGX352" s="63"/>
      <c r="AGY352" s="63"/>
      <c r="AGZ352" s="63"/>
      <c r="AHA352" s="63"/>
      <c r="AHB352" s="63"/>
      <c r="AHC352" s="63"/>
      <c r="AHD352" s="63"/>
      <c r="AHE352" s="63"/>
      <c r="AHF352" s="63"/>
      <c r="AHG352" s="63"/>
      <c r="AHH352" s="63"/>
      <c r="AHI352" s="63"/>
      <c r="AHJ352" s="63"/>
      <c r="AHK352" s="63"/>
      <c r="AHL352" s="63"/>
      <c r="AHM352" s="63"/>
      <c r="AHN352" s="63"/>
      <c r="AHO352" s="63"/>
      <c r="AHP352" s="63"/>
      <c r="AHQ352" s="63"/>
      <c r="AHR352" s="63"/>
      <c r="AHS352" s="63"/>
      <c r="AHT352" s="63"/>
      <c r="AHU352" s="63"/>
      <c r="AHV352" s="63"/>
      <c r="AHW352" s="63"/>
      <c r="AHX352" s="63"/>
      <c r="AHY352" s="63"/>
      <c r="AHZ352" s="63"/>
      <c r="AIA352" s="63"/>
      <c r="AIB352" s="63"/>
      <c r="AIC352" s="63"/>
      <c r="AID352" s="63"/>
      <c r="AIE352" s="63"/>
      <c r="AIF352" s="63"/>
      <c r="AIG352" s="63"/>
      <c r="AIH352" s="63"/>
      <c r="AII352" s="63"/>
      <c r="AIJ352" s="63"/>
      <c r="AIK352" s="63"/>
      <c r="AIL352" s="63"/>
      <c r="AIM352" s="63"/>
      <c r="AIN352" s="63"/>
      <c r="AIO352" s="63"/>
      <c r="AIP352" s="63"/>
      <c r="AIQ352" s="63"/>
      <c r="AIR352" s="63"/>
      <c r="AIS352" s="63"/>
      <c r="AIT352" s="63"/>
      <c r="AIU352" s="63"/>
      <c r="AIV352" s="63"/>
      <c r="AIW352" s="63"/>
      <c r="AIX352" s="63"/>
      <c r="AIY352" s="63"/>
      <c r="AIZ352" s="63"/>
      <c r="AJA352" s="63"/>
      <c r="AJB352" s="63"/>
      <c r="AJC352" s="63"/>
      <c r="AJD352" s="63"/>
      <c r="AJE352" s="63"/>
      <c r="AJF352" s="63"/>
      <c r="AJG352" s="63"/>
      <c r="AJH352" s="63"/>
      <c r="AJI352" s="63"/>
      <c r="AJJ352" s="63"/>
      <c r="AJK352" s="63"/>
      <c r="AJL352" s="63"/>
      <c r="AJM352" s="63"/>
      <c r="AJN352" s="63"/>
      <c r="AJO352" s="63"/>
      <c r="AJP352" s="63"/>
      <c r="AJQ352" s="63"/>
      <c r="AJR352" s="63"/>
      <c r="AJS352" s="63"/>
      <c r="AJT352" s="63"/>
      <c r="AJU352" s="63"/>
      <c r="AJV352" s="63"/>
      <c r="AJW352" s="63"/>
      <c r="AJX352" s="63"/>
      <c r="AJY352" s="63"/>
      <c r="AJZ352" s="63"/>
      <c r="AKA352" s="63"/>
      <c r="AKB352" s="63"/>
      <c r="AKC352" s="63"/>
      <c r="AKD352" s="63"/>
      <c r="AKE352" s="63"/>
      <c r="AKF352" s="63"/>
      <c r="AKG352" s="63"/>
      <c r="AKH352" s="63"/>
      <c r="AKI352" s="63"/>
      <c r="AKJ352" s="63"/>
      <c r="AKK352" s="63"/>
      <c r="AKL352" s="63"/>
      <c r="AKM352" s="63"/>
      <c r="AKN352" s="63"/>
      <c r="AKO352" s="63"/>
      <c r="AKP352" s="63"/>
      <c r="AKQ352" s="63"/>
      <c r="AKR352" s="63"/>
      <c r="AKS352" s="63"/>
      <c r="AKT352" s="63"/>
      <c r="AKU352" s="63"/>
      <c r="AKV352" s="63"/>
      <c r="AKW352" s="63"/>
      <c r="AKX352" s="63"/>
      <c r="AKY352" s="63"/>
      <c r="AKZ352" s="63"/>
      <c r="ALA352" s="63"/>
      <c r="ALB352" s="63"/>
      <c r="ALC352" s="63"/>
      <c r="ALD352" s="63"/>
      <c r="ALE352" s="63"/>
      <c r="ALF352" s="63"/>
      <c r="ALG352" s="63"/>
      <c r="ALH352" s="63"/>
      <c r="ALI352" s="63"/>
      <c r="ALJ352" s="63"/>
      <c r="ALK352" s="63"/>
      <c r="ALL352" s="63"/>
      <c r="ALM352" s="63"/>
      <c r="ALN352" s="63"/>
      <c r="ALO352" s="63"/>
      <c r="ALP352" s="63"/>
      <c r="ALQ352" s="63"/>
      <c r="ALR352" s="63"/>
      <c r="ALS352" s="63"/>
      <c r="ALT352" s="63"/>
      <c r="ALU352" s="63"/>
      <c r="ALV352" s="63"/>
      <c r="ALW352" s="63"/>
      <c r="ALX352" s="63"/>
      <c r="ALY352" s="63"/>
      <c r="ALZ352" s="63"/>
      <c r="AMA352" s="63"/>
      <c r="AMB352" s="63"/>
      <c r="AMC352" s="63"/>
      <c r="AMD352" s="63"/>
      <c r="AME352" s="63"/>
      <c r="AMF352" s="63"/>
      <c r="AMG352" s="63"/>
      <c r="AMH352" s="63"/>
      <c r="AMI352" s="63"/>
    </row>
    <row r="353" spans="1:1023" s="71" customFormat="1">
      <c r="A353" s="81" t="s">
        <v>123</v>
      </c>
      <c r="B353" s="81">
        <v>2012</v>
      </c>
      <c r="C353" s="81" t="s">
        <v>221</v>
      </c>
      <c r="D353" s="81">
        <v>790</v>
      </c>
      <c r="E353" s="99" t="s">
        <v>267</v>
      </c>
      <c r="F353" s="62">
        <v>1100</v>
      </c>
      <c r="G353" s="57" t="s">
        <v>162</v>
      </c>
      <c r="H353" s="57" t="s">
        <v>163</v>
      </c>
      <c r="I353" s="51">
        <v>0</v>
      </c>
      <c r="J353" s="65">
        <v>1</v>
      </c>
      <c r="K353" s="65">
        <v>1</v>
      </c>
      <c r="L353" s="62">
        <v>130</v>
      </c>
      <c r="M353" s="62">
        <v>12000</v>
      </c>
      <c r="N353" s="62">
        <v>13000</v>
      </c>
      <c r="O353" s="65">
        <v>20600000</v>
      </c>
      <c r="P353" s="64">
        <f t="shared" si="115"/>
        <v>5.8252427184466021E-2</v>
      </c>
      <c r="Q353" s="75">
        <f t="shared" si="116"/>
        <v>6.3106796116504854E-2</v>
      </c>
      <c r="R353" s="62">
        <v>0</v>
      </c>
      <c r="S353" s="62">
        <v>1</v>
      </c>
      <c r="T353" s="65">
        <v>1</v>
      </c>
      <c r="U353" s="62">
        <v>0</v>
      </c>
      <c r="V353" s="62">
        <v>0</v>
      </c>
      <c r="W353" s="62">
        <v>0</v>
      </c>
      <c r="X353" s="67">
        <f t="shared" si="110"/>
        <v>0.33333333333333331</v>
      </c>
      <c r="Y353" s="65">
        <v>-1</v>
      </c>
      <c r="Z353" s="62">
        <v>0</v>
      </c>
      <c r="AA353" s="65" t="s">
        <v>33</v>
      </c>
      <c r="AB353" s="65" t="s">
        <v>69</v>
      </c>
      <c r="AC353" s="62">
        <v>0</v>
      </c>
      <c r="AD353" s="62">
        <v>0</v>
      </c>
      <c r="AE353" s="62">
        <v>0</v>
      </c>
      <c r="AF353" s="62" t="s">
        <v>33</v>
      </c>
      <c r="AG353" s="62" t="s">
        <v>33</v>
      </c>
      <c r="AH353" s="67">
        <f t="shared" si="111"/>
        <v>-0.2</v>
      </c>
      <c r="AI353" s="67">
        <f t="shared" si="112"/>
        <v>6.6666666666666652E-2</v>
      </c>
      <c r="AJ353" s="74">
        <v>699</v>
      </c>
      <c r="AK353" s="62">
        <v>0</v>
      </c>
      <c r="AL353" s="62">
        <v>0</v>
      </c>
      <c r="AM353" s="62">
        <v>0</v>
      </c>
      <c r="AN353" s="65">
        <v>0</v>
      </c>
      <c r="AO353" s="62" t="s">
        <v>33</v>
      </c>
      <c r="AP353" s="62" t="s">
        <v>33</v>
      </c>
      <c r="AQ353" s="62">
        <v>0</v>
      </c>
      <c r="AR353" s="62">
        <v>0</v>
      </c>
      <c r="AS353" s="62">
        <v>0</v>
      </c>
      <c r="AT353" s="62">
        <v>1</v>
      </c>
      <c r="AU353" s="62" t="s">
        <v>33</v>
      </c>
      <c r="AV353" s="62" t="s">
        <v>33</v>
      </c>
      <c r="AW353" s="62" t="s">
        <v>33</v>
      </c>
      <c r="AX353" s="62" t="s">
        <v>33</v>
      </c>
      <c r="AY353" s="62" t="s">
        <v>33</v>
      </c>
      <c r="AZ353" s="67">
        <f t="shared" si="113"/>
        <v>0.125</v>
      </c>
      <c r="BA353" s="62">
        <v>0</v>
      </c>
      <c r="BB353" s="62" t="s">
        <v>33</v>
      </c>
      <c r="BC353" s="65">
        <f t="shared" si="117"/>
        <v>66</v>
      </c>
      <c r="BD353" s="65">
        <v>0</v>
      </c>
      <c r="BE353" s="65" t="s">
        <v>33</v>
      </c>
      <c r="BF353" s="65">
        <f t="shared" si="118"/>
        <v>66</v>
      </c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  <c r="FC353" s="63"/>
      <c r="FD353" s="63"/>
      <c r="FE353" s="63"/>
      <c r="FF353" s="63"/>
      <c r="FG353" s="63"/>
      <c r="FH353" s="63"/>
      <c r="FI353" s="63"/>
      <c r="FJ353" s="63"/>
      <c r="FK353" s="63"/>
      <c r="FL353" s="63"/>
      <c r="FM353" s="63"/>
      <c r="FN353" s="63"/>
      <c r="FO353" s="63"/>
      <c r="FP353" s="63"/>
      <c r="FQ353" s="63"/>
      <c r="FR353" s="63"/>
      <c r="FS353" s="63"/>
      <c r="FT353" s="63"/>
      <c r="FU353" s="63"/>
      <c r="FV353" s="63"/>
      <c r="FW353" s="63"/>
      <c r="FX353" s="63"/>
      <c r="FY353" s="63"/>
      <c r="FZ353" s="63"/>
      <c r="GA353" s="63"/>
      <c r="GB353" s="63"/>
      <c r="GC353" s="63"/>
      <c r="GD353" s="63"/>
      <c r="GE353" s="63"/>
      <c r="GF353" s="63"/>
      <c r="GG353" s="63"/>
      <c r="GH353" s="63"/>
      <c r="GI353" s="63"/>
      <c r="GJ353" s="63"/>
      <c r="GK353" s="63"/>
      <c r="GL353" s="63"/>
      <c r="GM353" s="63"/>
      <c r="GN353" s="63"/>
      <c r="GO353" s="63"/>
      <c r="GP353" s="63"/>
      <c r="GQ353" s="63"/>
      <c r="GR353" s="63"/>
      <c r="GS353" s="63"/>
      <c r="GT353" s="63"/>
      <c r="GU353" s="63"/>
      <c r="GV353" s="63"/>
      <c r="GW353" s="63"/>
      <c r="GX353" s="63"/>
      <c r="GY353" s="63"/>
      <c r="GZ353" s="63"/>
      <c r="HA353" s="63"/>
      <c r="HB353" s="63"/>
      <c r="HC353" s="63"/>
      <c r="HD353" s="63"/>
      <c r="HE353" s="63"/>
      <c r="HF353" s="63"/>
      <c r="HG353" s="63"/>
      <c r="HH353" s="63"/>
      <c r="HI353" s="63"/>
      <c r="HJ353" s="63"/>
      <c r="HK353" s="63"/>
      <c r="HL353" s="63"/>
      <c r="HM353" s="63"/>
      <c r="HN353" s="63"/>
      <c r="HO353" s="63"/>
      <c r="HP353" s="63"/>
      <c r="HQ353" s="63"/>
      <c r="HR353" s="63"/>
      <c r="HS353" s="63"/>
      <c r="HT353" s="63"/>
      <c r="HU353" s="63"/>
      <c r="HV353" s="63"/>
      <c r="HW353" s="63"/>
      <c r="HX353" s="63"/>
      <c r="HY353" s="63"/>
      <c r="HZ353" s="63"/>
      <c r="IA353" s="63"/>
      <c r="IB353" s="63"/>
      <c r="IC353" s="63"/>
      <c r="ID353" s="63"/>
      <c r="IE353" s="63"/>
      <c r="IF353" s="63"/>
      <c r="IG353" s="63"/>
      <c r="IH353" s="63"/>
      <c r="II353" s="63"/>
      <c r="IJ353" s="63"/>
      <c r="IK353" s="63"/>
      <c r="IL353" s="63"/>
      <c r="IM353" s="63"/>
      <c r="IN353" s="63"/>
      <c r="IO353" s="63"/>
      <c r="IP353" s="63"/>
      <c r="IQ353" s="63"/>
      <c r="IR353" s="63"/>
      <c r="IS353" s="63"/>
      <c r="IT353" s="63"/>
      <c r="IU353" s="63"/>
      <c r="IV353" s="63"/>
      <c r="IW353" s="63"/>
      <c r="IX353" s="63"/>
      <c r="IY353" s="63"/>
      <c r="IZ353" s="63"/>
      <c r="JA353" s="63"/>
      <c r="JB353" s="63"/>
      <c r="JC353" s="63"/>
      <c r="JD353" s="63"/>
      <c r="JE353" s="63"/>
      <c r="JF353" s="63"/>
      <c r="JG353" s="63"/>
      <c r="JH353" s="63"/>
      <c r="JI353" s="63"/>
      <c r="JJ353" s="63"/>
      <c r="JK353" s="63"/>
      <c r="JL353" s="63"/>
      <c r="JM353" s="63"/>
      <c r="JN353" s="63"/>
      <c r="JO353" s="63"/>
      <c r="JP353" s="63"/>
      <c r="JQ353" s="63"/>
      <c r="JR353" s="63"/>
      <c r="JS353" s="63"/>
      <c r="JT353" s="63"/>
      <c r="JU353" s="63"/>
      <c r="JV353" s="63"/>
      <c r="JW353" s="63"/>
      <c r="JX353" s="63"/>
      <c r="JY353" s="63"/>
      <c r="JZ353" s="63"/>
      <c r="KA353" s="63"/>
      <c r="KB353" s="63"/>
      <c r="KC353" s="63"/>
      <c r="KD353" s="63"/>
      <c r="KE353" s="63"/>
      <c r="KF353" s="63"/>
      <c r="KG353" s="63"/>
      <c r="KH353" s="63"/>
      <c r="KI353" s="63"/>
      <c r="KJ353" s="63"/>
      <c r="KK353" s="63"/>
      <c r="KL353" s="63"/>
      <c r="KM353" s="63"/>
      <c r="KN353" s="63"/>
      <c r="KO353" s="63"/>
      <c r="KP353" s="63"/>
      <c r="KQ353" s="63"/>
      <c r="KR353" s="63"/>
      <c r="KS353" s="63"/>
      <c r="KT353" s="63"/>
      <c r="KU353" s="63"/>
      <c r="KV353" s="63"/>
      <c r="KW353" s="63"/>
      <c r="KX353" s="63"/>
      <c r="KY353" s="63"/>
      <c r="KZ353" s="63"/>
      <c r="LA353" s="63"/>
      <c r="LB353" s="63"/>
      <c r="LC353" s="63"/>
      <c r="LD353" s="63"/>
      <c r="LE353" s="63"/>
      <c r="LF353" s="63"/>
      <c r="LG353" s="63"/>
      <c r="LH353" s="63"/>
      <c r="LI353" s="63"/>
      <c r="LJ353" s="63"/>
      <c r="LK353" s="63"/>
      <c r="LL353" s="63"/>
      <c r="LM353" s="63"/>
      <c r="LN353" s="63"/>
      <c r="LO353" s="63"/>
      <c r="LP353" s="63"/>
      <c r="LQ353" s="63"/>
      <c r="LR353" s="63"/>
      <c r="LS353" s="63"/>
      <c r="LT353" s="63"/>
      <c r="LU353" s="63"/>
      <c r="LV353" s="63"/>
      <c r="LW353" s="63"/>
      <c r="LX353" s="63"/>
      <c r="LY353" s="63"/>
      <c r="LZ353" s="63"/>
      <c r="MA353" s="63"/>
      <c r="MB353" s="63"/>
      <c r="MC353" s="63"/>
      <c r="MD353" s="63"/>
      <c r="ME353" s="63"/>
      <c r="MF353" s="63"/>
      <c r="MG353" s="63"/>
      <c r="MH353" s="63"/>
      <c r="MI353" s="63"/>
      <c r="MJ353" s="63"/>
      <c r="MK353" s="63"/>
      <c r="ML353" s="63"/>
      <c r="MM353" s="63"/>
      <c r="MN353" s="63"/>
      <c r="MO353" s="63"/>
      <c r="MP353" s="63"/>
      <c r="MQ353" s="63"/>
      <c r="MR353" s="63"/>
      <c r="MS353" s="63"/>
      <c r="MT353" s="63"/>
      <c r="MU353" s="63"/>
      <c r="MV353" s="63"/>
      <c r="MW353" s="63"/>
      <c r="MX353" s="63"/>
      <c r="MY353" s="63"/>
      <c r="MZ353" s="63"/>
      <c r="NA353" s="63"/>
      <c r="NB353" s="63"/>
      <c r="NC353" s="63"/>
      <c r="ND353" s="63"/>
      <c r="NE353" s="63"/>
      <c r="NF353" s="63"/>
      <c r="NG353" s="63"/>
      <c r="NH353" s="63"/>
      <c r="NI353" s="63"/>
      <c r="NJ353" s="63"/>
      <c r="NK353" s="63"/>
      <c r="NL353" s="63"/>
      <c r="NM353" s="63"/>
      <c r="NN353" s="63"/>
      <c r="NO353" s="63"/>
      <c r="NP353" s="63"/>
      <c r="NQ353" s="63"/>
      <c r="NR353" s="63"/>
      <c r="NS353" s="63"/>
      <c r="NT353" s="63"/>
      <c r="NU353" s="63"/>
      <c r="NV353" s="63"/>
      <c r="NW353" s="63"/>
      <c r="NX353" s="63"/>
      <c r="NY353" s="63"/>
      <c r="NZ353" s="63"/>
      <c r="OA353" s="63"/>
      <c r="OB353" s="63"/>
      <c r="OC353" s="63"/>
      <c r="OD353" s="63"/>
      <c r="OE353" s="63"/>
      <c r="OF353" s="63"/>
      <c r="OG353" s="63"/>
      <c r="OH353" s="63"/>
      <c r="OI353" s="63"/>
      <c r="OJ353" s="63"/>
      <c r="OK353" s="63"/>
      <c r="OL353" s="63"/>
      <c r="OM353" s="63"/>
      <c r="ON353" s="63"/>
      <c r="OO353" s="63"/>
      <c r="OP353" s="63"/>
      <c r="OQ353" s="63"/>
      <c r="OR353" s="63"/>
      <c r="OS353" s="63"/>
      <c r="OT353" s="63"/>
      <c r="OU353" s="63"/>
      <c r="OV353" s="63"/>
      <c r="OW353" s="63"/>
      <c r="OX353" s="63"/>
      <c r="OY353" s="63"/>
      <c r="OZ353" s="63"/>
      <c r="PA353" s="63"/>
      <c r="PB353" s="63"/>
      <c r="PC353" s="63"/>
      <c r="PD353" s="63"/>
      <c r="PE353" s="63"/>
      <c r="PF353" s="63"/>
      <c r="PG353" s="63"/>
      <c r="PH353" s="63"/>
      <c r="PI353" s="63"/>
      <c r="PJ353" s="63"/>
      <c r="PK353" s="63"/>
      <c r="PL353" s="63"/>
      <c r="PM353" s="63"/>
      <c r="PN353" s="63"/>
      <c r="PO353" s="63"/>
      <c r="PP353" s="63"/>
      <c r="PQ353" s="63"/>
      <c r="PR353" s="63"/>
      <c r="PS353" s="63"/>
      <c r="PT353" s="63"/>
      <c r="PU353" s="63"/>
      <c r="PV353" s="63"/>
      <c r="PW353" s="63"/>
      <c r="PX353" s="63"/>
      <c r="PY353" s="63"/>
      <c r="PZ353" s="63"/>
      <c r="QA353" s="63"/>
      <c r="QB353" s="63"/>
      <c r="QC353" s="63"/>
      <c r="QD353" s="63"/>
      <c r="QE353" s="63"/>
      <c r="QF353" s="63"/>
      <c r="QG353" s="63"/>
      <c r="QH353" s="63"/>
      <c r="QI353" s="63"/>
      <c r="QJ353" s="63"/>
      <c r="QK353" s="63"/>
      <c r="QL353" s="63"/>
      <c r="QM353" s="63"/>
      <c r="QN353" s="63"/>
      <c r="QO353" s="63"/>
      <c r="QP353" s="63"/>
      <c r="QQ353" s="63"/>
      <c r="QR353" s="63"/>
      <c r="QS353" s="63"/>
      <c r="QT353" s="63"/>
      <c r="QU353" s="63"/>
      <c r="QV353" s="63"/>
      <c r="QW353" s="63"/>
      <c r="QX353" s="63"/>
      <c r="QY353" s="63"/>
      <c r="QZ353" s="63"/>
      <c r="RA353" s="63"/>
      <c r="RB353" s="63"/>
      <c r="RC353" s="63"/>
      <c r="RD353" s="63"/>
      <c r="RE353" s="63"/>
      <c r="RF353" s="63"/>
      <c r="RG353" s="63"/>
      <c r="RH353" s="63"/>
      <c r="RI353" s="63"/>
      <c r="RJ353" s="63"/>
      <c r="RK353" s="63"/>
      <c r="RL353" s="63"/>
      <c r="RM353" s="63"/>
      <c r="RN353" s="63"/>
      <c r="RO353" s="63"/>
      <c r="RP353" s="63"/>
      <c r="RQ353" s="63"/>
      <c r="RR353" s="63"/>
      <c r="RS353" s="63"/>
      <c r="RT353" s="63"/>
      <c r="RU353" s="63"/>
      <c r="RV353" s="63"/>
      <c r="RW353" s="63"/>
      <c r="RX353" s="63"/>
      <c r="RY353" s="63"/>
      <c r="RZ353" s="63"/>
      <c r="SA353" s="63"/>
      <c r="SB353" s="63"/>
      <c r="SC353" s="63"/>
      <c r="SD353" s="63"/>
      <c r="SE353" s="63"/>
      <c r="SF353" s="63"/>
      <c r="SG353" s="63"/>
      <c r="SH353" s="63"/>
      <c r="SI353" s="63"/>
      <c r="SJ353" s="63"/>
      <c r="SK353" s="63"/>
      <c r="SL353" s="63"/>
      <c r="SM353" s="63"/>
      <c r="SN353" s="63"/>
      <c r="SO353" s="63"/>
      <c r="SP353" s="63"/>
      <c r="SQ353" s="63"/>
      <c r="SR353" s="63"/>
      <c r="SS353" s="63"/>
      <c r="ST353" s="63"/>
      <c r="SU353" s="63"/>
      <c r="SV353" s="63"/>
      <c r="SW353" s="63"/>
      <c r="SX353" s="63"/>
      <c r="SY353" s="63"/>
      <c r="SZ353" s="63"/>
      <c r="TA353" s="63"/>
      <c r="TB353" s="63"/>
      <c r="TC353" s="63"/>
      <c r="TD353" s="63"/>
      <c r="TE353" s="63"/>
      <c r="TF353" s="63"/>
      <c r="TG353" s="63"/>
      <c r="TH353" s="63"/>
      <c r="TI353" s="63"/>
      <c r="TJ353" s="63"/>
      <c r="TK353" s="63"/>
      <c r="TL353" s="63"/>
      <c r="TM353" s="63"/>
      <c r="TN353" s="63"/>
      <c r="TO353" s="63"/>
      <c r="TP353" s="63"/>
      <c r="TQ353" s="63"/>
      <c r="TR353" s="63"/>
      <c r="TS353" s="63"/>
      <c r="TT353" s="63"/>
      <c r="TU353" s="63"/>
      <c r="TV353" s="63"/>
      <c r="TW353" s="63"/>
      <c r="TX353" s="63"/>
      <c r="TY353" s="63"/>
      <c r="TZ353" s="63"/>
      <c r="UA353" s="63"/>
      <c r="UB353" s="63"/>
      <c r="UC353" s="63"/>
      <c r="UD353" s="63"/>
      <c r="UE353" s="63"/>
      <c r="UF353" s="63"/>
      <c r="UG353" s="63"/>
      <c r="UH353" s="63"/>
      <c r="UI353" s="63"/>
      <c r="UJ353" s="63"/>
      <c r="UK353" s="63"/>
      <c r="UL353" s="63"/>
      <c r="UM353" s="63"/>
      <c r="UN353" s="63"/>
      <c r="UO353" s="63"/>
      <c r="UP353" s="63"/>
      <c r="UQ353" s="63"/>
      <c r="UR353" s="63"/>
      <c r="US353" s="63"/>
      <c r="UT353" s="63"/>
      <c r="UU353" s="63"/>
      <c r="UV353" s="63"/>
      <c r="UW353" s="63"/>
      <c r="UX353" s="63"/>
      <c r="UY353" s="63"/>
      <c r="UZ353" s="63"/>
      <c r="VA353" s="63"/>
      <c r="VB353" s="63"/>
      <c r="VC353" s="63"/>
      <c r="VD353" s="63"/>
      <c r="VE353" s="63"/>
      <c r="VF353" s="63"/>
      <c r="VG353" s="63"/>
      <c r="VH353" s="63"/>
      <c r="VI353" s="63"/>
      <c r="VJ353" s="63"/>
      <c r="VK353" s="63"/>
      <c r="VL353" s="63"/>
      <c r="VM353" s="63"/>
      <c r="VN353" s="63"/>
      <c r="VO353" s="63"/>
      <c r="VP353" s="63"/>
      <c r="VQ353" s="63"/>
      <c r="VR353" s="63"/>
      <c r="VS353" s="63"/>
      <c r="VT353" s="63"/>
      <c r="VU353" s="63"/>
      <c r="VV353" s="63"/>
      <c r="VW353" s="63"/>
      <c r="VX353" s="63"/>
      <c r="VY353" s="63"/>
      <c r="VZ353" s="63"/>
      <c r="WA353" s="63"/>
      <c r="WB353" s="63"/>
      <c r="WC353" s="63"/>
      <c r="WD353" s="63"/>
      <c r="WE353" s="63"/>
      <c r="WF353" s="63"/>
      <c r="WG353" s="63"/>
      <c r="WH353" s="63"/>
      <c r="WI353" s="63"/>
      <c r="WJ353" s="63"/>
      <c r="WK353" s="63"/>
      <c r="WL353" s="63"/>
      <c r="WM353" s="63"/>
      <c r="WN353" s="63"/>
      <c r="WO353" s="63"/>
      <c r="WP353" s="63"/>
      <c r="WQ353" s="63"/>
      <c r="WR353" s="63"/>
      <c r="WS353" s="63"/>
      <c r="WT353" s="63"/>
      <c r="WU353" s="63"/>
      <c r="WV353" s="63"/>
      <c r="WW353" s="63"/>
      <c r="WX353" s="63"/>
      <c r="WY353" s="63"/>
      <c r="WZ353" s="63"/>
      <c r="XA353" s="63"/>
      <c r="XB353" s="63"/>
      <c r="XC353" s="63"/>
      <c r="XD353" s="63"/>
      <c r="XE353" s="63"/>
      <c r="XF353" s="63"/>
      <c r="XG353" s="63"/>
      <c r="XH353" s="63"/>
      <c r="XI353" s="63"/>
      <c r="XJ353" s="63"/>
      <c r="XK353" s="63"/>
      <c r="XL353" s="63"/>
      <c r="XM353" s="63"/>
      <c r="XN353" s="63"/>
      <c r="XO353" s="63"/>
      <c r="XP353" s="63"/>
      <c r="XQ353" s="63"/>
      <c r="XR353" s="63"/>
      <c r="XS353" s="63"/>
      <c r="XT353" s="63"/>
      <c r="XU353" s="63"/>
      <c r="XV353" s="63"/>
      <c r="XW353" s="63"/>
      <c r="XX353" s="63"/>
      <c r="XY353" s="63"/>
      <c r="XZ353" s="63"/>
      <c r="YA353" s="63"/>
      <c r="YB353" s="63"/>
      <c r="YC353" s="63"/>
      <c r="YD353" s="63"/>
      <c r="YE353" s="63"/>
      <c r="YF353" s="63"/>
      <c r="YG353" s="63"/>
      <c r="YH353" s="63"/>
      <c r="YI353" s="63"/>
      <c r="YJ353" s="63"/>
      <c r="YK353" s="63"/>
      <c r="YL353" s="63"/>
      <c r="YM353" s="63"/>
      <c r="YN353" s="63"/>
      <c r="YO353" s="63"/>
      <c r="YP353" s="63"/>
      <c r="YQ353" s="63"/>
      <c r="YR353" s="63"/>
      <c r="YS353" s="63"/>
      <c r="YT353" s="63"/>
      <c r="YU353" s="63"/>
      <c r="YV353" s="63"/>
      <c r="YW353" s="63"/>
      <c r="YX353" s="63"/>
      <c r="YY353" s="63"/>
      <c r="YZ353" s="63"/>
      <c r="ZA353" s="63"/>
      <c r="ZB353" s="63"/>
      <c r="ZC353" s="63"/>
      <c r="ZD353" s="63"/>
      <c r="ZE353" s="63"/>
      <c r="ZF353" s="63"/>
      <c r="ZG353" s="63"/>
      <c r="ZH353" s="63"/>
      <c r="ZI353" s="63"/>
      <c r="ZJ353" s="63"/>
      <c r="ZK353" s="63"/>
      <c r="ZL353" s="63"/>
      <c r="ZM353" s="63"/>
      <c r="ZN353" s="63"/>
      <c r="ZO353" s="63"/>
      <c r="ZP353" s="63"/>
      <c r="ZQ353" s="63"/>
      <c r="ZR353" s="63"/>
      <c r="ZS353" s="63"/>
      <c r="ZT353" s="63"/>
      <c r="ZU353" s="63"/>
      <c r="ZV353" s="63"/>
      <c r="ZW353" s="63"/>
      <c r="ZX353" s="63"/>
      <c r="ZY353" s="63"/>
      <c r="ZZ353" s="63"/>
      <c r="AAA353" s="63"/>
      <c r="AAB353" s="63"/>
      <c r="AAC353" s="63"/>
      <c r="AAD353" s="63"/>
      <c r="AAE353" s="63"/>
      <c r="AAF353" s="63"/>
      <c r="AAG353" s="63"/>
      <c r="AAH353" s="63"/>
      <c r="AAI353" s="63"/>
      <c r="AAJ353" s="63"/>
      <c r="AAK353" s="63"/>
      <c r="AAL353" s="63"/>
      <c r="AAM353" s="63"/>
      <c r="AAN353" s="63"/>
      <c r="AAO353" s="63"/>
      <c r="AAP353" s="63"/>
      <c r="AAQ353" s="63"/>
      <c r="AAR353" s="63"/>
      <c r="AAS353" s="63"/>
      <c r="AAT353" s="63"/>
      <c r="AAU353" s="63"/>
      <c r="AAV353" s="63"/>
      <c r="AAW353" s="63"/>
      <c r="AAX353" s="63"/>
      <c r="AAY353" s="63"/>
      <c r="AAZ353" s="63"/>
      <c r="ABA353" s="63"/>
      <c r="ABB353" s="63"/>
      <c r="ABC353" s="63"/>
      <c r="ABD353" s="63"/>
      <c r="ABE353" s="63"/>
      <c r="ABF353" s="63"/>
      <c r="ABG353" s="63"/>
      <c r="ABH353" s="63"/>
      <c r="ABI353" s="63"/>
      <c r="ABJ353" s="63"/>
      <c r="ABK353" s="63"/>
      <c r="ABL353" s="63"/>
      <c r="ABM353" s="63"/>
      <c r="ABN353" s="63"/>
      <c r="ABO353" s="63"/>
      <c r="ABP353" s="63"/>
      <c r="ABQ353" s="63"/>
      <c r="ABR353" s="63"/>
      <c r="ABS353" s="63"/>
      <c r="ABT353" s="63"/>
      <c r="ABU353" s="63"/>
      <c r="ABV353" s="63"/>
      <c r="ABW353" s="63"/>
      <c r="ABX353" s="63"/>
      <c r="ABY353" s="63"/>
      <c r="ABZ353" s="63"/>
      <c r="ACA353" s="63"/>
      <c r="ACB353" s="63"/>
      <c r="ACC353" s="63"/>
      <c r="ACD353" s="63"/>
      <c r="ACE353" s="63"/>
      <c r="ACF353" s="63"/>
      <c r="ACG353" s="63"/>
      <c r="ACH353" s="63"/>
      <c r="ACI353" s="63"/>
      <c r="ACJ353" s="63"/>
      <c r="ACK353" s="63"/>
      <c r="ACL353" s="63"/>
      <c r="ACM353" s="63"/>
      <c r="ACN353" s="63"/>
      <c r="ACO353" s="63"/>
      <c r="ACP353" s="63"/>
      <c r="ACQ353" s="63"/>
      <c r="ACR353" s="63"/>
      <c r="ACS353" s="63"/>
      <c r="ACT353" s="63"/>
      <c r="ACU353" s="63"/>
      <c r="ACV353" s="63"/>
      <c r="ACW353" s="63"/>
      <c r="ACX353" s="63"/>
      <c r="ACY353" s="63"/>
      <c r="ACZ353" s="63"/>
      <c r="ADA353" s="63"/>
      <c r="ADB353" s="63"/>
      <c r="ADC353" s="63"/>
      <c r="ADD353" s="63"/>
      <c r="ADE353" s="63"/>
      <c r="ADF353" s="63"/>
      <c r="ADG353" s="63"/>
      <c r="ADH353" s="63"/>
      <c r="ADI353" s="63"/>
      <c r="ADJ353" s="63"/>
      <c r="ADK353" s="63"/>
      <c r="ADL353" s="63"/>
      <c r="ADM353" s="63"/>
      <c r="ADN353" s="63"/>
      <c r="ADO353" s="63"/>
      <c r="ADP353" s="63"/>
      <c r="ADQ353" s="63"/>
      <c r="ADR353" s="63"/>
      <c r="ADS353" s="63"/>
      <c r="ADT353" s="63"/>
      <c r="ADU353" s="63"/>
      <c r="ADV353" s="63"/>
      <c r="ADW353" s="63"/>
      <c r="ADX353" s="63"/>
      <c r="ADY353" s="63"/>
      <c r="ADZ353" s="63"/>
      <c r="AEA353" s="63"/>
      <c r="AEB353" s="63"/>
      <c r="AEC353" s="63"/>
      <c r="AED353" s="63"/>
      <c r="AEE353" s="63"/>
      <c r="AEF353" s="63"/>
      <c r="AEG353" s="63"/>
      <c r="AEH353" s="63"/>
      <c r="AEI353" s="63"/>
      <c r="AEJ353" s="63"/>
      <c r="AEK353" s="63"/>
      <c r="AEL353" s="63"/>
      <c r="AEM353" s="63"/>
      <c r="AEN353" s="63"/>
      <c r="AEO353" s="63"/>
      <c r="AEP353" s="63"/>
      <c r="AEQ353" s="63"/>
      <c r="AER353" s="63"/>
      <c r="AES353" s="63"/>
      <c r="AET353" s="63"/>
      <c r="AEU353" s="63"/>
      <c r="AEV353" s="63"/>
      <c r="AEW353" s="63"/>
      <c r="AEX353" s="63"/>
      <c r="AEY353" s="63"/>
      <c r="AEZ353" s="63"/>
      <c r="AFA353" s="63"/>
      <c r="AFB353" s="63"/>
      <c r="AFC353" s="63"/>
      <c r="AFD353" s="63"/>
      <c r="AFE353" s="63"/>
      <c r="AFF353" s="63"/>
      <c r="AFG353" s="63"/>
      <c r="AFH353" s="63"/>
      <c r="AFI353" s="63"/>
      <c r="AFJ353" s="63"/>
      <c r="AFK353" s="63"/>
      <c r="AFL353" s="63"/>
      <c r="AFM353" s="63"/>
      <c r="AFN353" s="63"/>
      <c r="AFO353" s="63"/>
      <c r="AFP353" s="63"/>
      <c r="AFQ353" s="63"/>
      <c r="AFR353" s="63"/>
      <c r="AFS353" s="63"/>
      <c r="AFT353" s="63"/>
      <c r="AFU353" s="63"/>
      <c r="AFV353" s="63"/>
      <c r="AFW353" s="63"/>
      <c r="AFX353" s="63"/>
      <c r="AFY353" s="63"/>
      <c r="AFZ353" s="63"/>
      <c r="AGA353" s="63"/>
      <c r="AGB353" s="63"/>
      <c r="AGC353" s="63"/>
      <c r="AGD353" s="63"/>
      <c r="AGE353" s="63"/>
      <c r="AGF353" s="63"/>
      <c r="AGG353" s="63"/>
      <c r="AGH353" s="63"/>
      <c r="AGI353" s="63"/>
      <c r="AGJ353" s="63"/>
      <c r="AGK353" s="63"/>
      <c r="AGL353" s="63"/>
      <c r="AGM353" s="63"/>
      <c r="AGN353" s="63"/>
      <c r="AGO353" s="63"/>
      <c r="AGP353" s="63"/>
      <c r="AGQ353" s="63"/>
      <c r="AGR353" s="63"/>
      <c r="AGS353" s="63"/>
      <c r="AGT353" s="63"/>
      <c r="AGU353" s="63"/>
      <c r="AGV353" s="63"/>
      <c r="AGW353" s="63"/>
      <c r="AGX353" s="63"/>
      <c r="AGY353" s="63"/>
      <c r="AGZ353" s="63"/>
      <c r="AHA353" s="63"/>
      <c r="AHB353" s="63"/>
      <c r="AHC353" s="63"/>
      <c r="AHD353" s="63"/>
      <c r="AHE353" s="63"/>
      <c r="AHF353" s="63"/>
      <c r="AHG353" s="63"/>
      <c r="AHH353" s="63"/>
      <c r="AHI353" s="63"/>
      <c r="AHJ353" s="63"/>
      <c r="AHK353" s="63"/>
      <c r="AHL353" s="63"/>
      <c r="AHM353" s="63"/>
      <c r="AHN353" s="63"/>
      <c r="AHO353" s="63"/>
      <c r="AHP353" s="63"/>
      <c r="AHQ353" s="63"/>
      <c r="AHR353" s="63"/>
      <c r="AHS353" s="63"/>
      <c r="AHT353" s="63"/>
      <c r="AHU353" s="63"/>
      <c r="AHV353" s="63"/>
      <c r="AHW353" s="63"/>
      <c r="AHX353" s="63"/>
      <c r="AHY353" s="63"/>
      <c r="AHZ353" s="63"/>
      <c r="AIA353" s="63"/>
      <c r="AIB353" s="63"/>
      <c r="AIC353" s="63"/>
      <c r="AID353" s="63"/>
      <c r="AIE353" s="63"/>
      <c r="AIF353" s="63"/>
      <c r="AIG353" s="63"/>
      <c r="AIH353" s="63"/>
      <c r="AII353" s="63"/>
      <c r="AIJ353" s="63"/>
      <c r="AIK353" s="63"/>
      <c r="AIL353" s="63"/>
      <c r="AIM353" s="63"/>
      <c r="AIN353" s="63"/>
      <c r="AIO353" s="63"/>
      <c r="AIP353" s="63"/>
      <c r="AIQ353" s="63"/>
      <c r="AIR353" s="63"/>
      <c r="AIS353" s="63"/>
      <c r="AIT353" s="63"/>
      <c r="AIU353" s="63"/>
      <c r="AIV353" s="63"/>
      <c r="AIW353" s="63"/>
      <c r="AIX353" s="63"/>
      <c r="AIY353" s="63"/>
      <c r="AIZ353" s="63"/>
      <c r="AJA353" s="63"/>
      <c r="AJB353" s="63"/>
      <c r="AJC353" s="63"/>
      <c r="AJD353" s="63"/>
      <c r="AJE353" s="63"/>
      <c r="AJF353" s="63"/>
      <c r="AJG353" s="63"/>
      <c r="AJH353" s="63"/>
      <c r="AJI353" s="63"/>
      <c r="AJJ353" s="63"/>
      <c r="AJK353" s="63"/>
      <c r="AJL353" s="63"/>
      <c r="AJM353" s="63"/>
      <c r="AJN353" s="63"/>
      <c r="AJO353" s="63"/>
      <c r="AJP353" s="63"/>
      <c r="AJQ353" s="63"/>
      <c r="AJR353" s="63"/>
      <c r="AJS353" s="63"/>
      <c r="AJT353" s="63"/>
      <c r="AJU353" s="63"/>
      <c r="AJV353" s="63"/>
      <c r="AJW353" s="63"/>
      <c r="AJX353" s="63"/>
      <c r="AJY353" s="63"/>
      <c r="AJZ353" s="63"/>
      <c r="AKA353" s="63"/>
      <c r="AKB353" s="63"/>
      <c r="AKC353" s="63"/>
      <c r="AKD353" s="63"/>
      <c r="AKE353" s="63"/>
      <c r="AKF353" s="63"/>
      <c r="AKG353" s="63"/>
      <c r="AKH353" s="63"/>
      <c r="AKI353" s="63"/>
      <c r="AKJ353" s="63"/>
      <c r="AKK353" s="63"/>
      <c r="AKL353" s="63"/>
      <c r="AKM353" s="63"/>
      <c r="AKN353" s="63"/>
      <c r="AKO353" s="63"/>
      <c r="AKP353" s="63"/>
      <c r="AKQ353" s="63"/>
      <c r="AKR353" s="63"/>
      <c r="AKS353" s="63"/>
      <c r="AKT353" s="63"/>
      <c r="AKU353" s="63"/>
      <c r="AKV353" s="63"/>
      <c r="AKW353" s="63"/>
      <c r="AKX353" s="63"/>
      <c r="AKY353" s="63"/>
      <c r="AKZ353" s="63"/>
      <c r="ALA353" s="63"/>
      <c r="ALB353" s="63"/>
      <c r="ALC353" s="63"/>
      <c r="ALD353" s="63"/>
      <c r="ALE353" s="63"/>
      <c r="ALF353" s="63"/>
      <c r="ALG353" s="63"/>
      <c r="ALH353" s="63"/>
      <c r="ALI353" s="63"/>
      <c r="ALJ353" s="63"/>
      <c r="ALK353" s="63"/>
      <c r="ALL353" s="63"/>
      <c r="ALM353" s="63"/>
      <c r="ALN353" s="63"/>
      <c r="ALO353" s="63"/>
      <c r="ALP353" s="63"/>
      <c r="ALQ353" s="63"/>
      <c r="ALR353" s="63"/>
      <c r="ALS353" s="63"/>
      <c r="ALT353" s="63"/>
      <c r="ALU353" s="63"/>
      <c r="ALV353" s="63"/>
      <c r="ALW353" s="63"/>
      <c r="ALX353" s="63"/>
      <c r="ALY353" s="63"/>
      <c r="ALZ353" s="63"/>
      <c r="AMA353" s="63"/>
      <c r="AMB353" s="63"/>
      <c r="AMC353" s="63"/>
      <c r="AMD353" s="63"/>
      <c r="AME353" s="63"/>
      <c r="AMF353" s="63"/>
      <c r="AMG353" s="63"/>
      <c r="AMH353" s="63"/>
      <c r="AMI353" s="63"/>
    </row>
    <row r="354" spans="1:1023" s="71" customFormat="1">
      <c r="A354" s="71" t="s">
        <v>46</v>
      </c>
      <c r="B354" s="83">
        <v>1990</v>
      </c>
      <c r="C354" s="71" t="s">
        <v>222</v>
      </c>
      <c r="D354" s="83">
        <v>93</v>
      </c>
      <c r="E354" s="71" t="s">
        <v>223</v>
      </c>
      <c r="F354" s="110">
        <v>1620</v>
      </c>
      <c r="G354" s="6">
        <v>29952</v>
      </c>
      <c r="H354" s="6">
        <v>32982</v>
      </c>
      <c r="I354" s="51">
        <v>0</v>
      </c>
      <c r="J354" s="71">
        <v>2</v>
      </c>
      <c r="K354" s="71">
        <v>2</v>
      </c>
      <c r="L354" s="71">
        <v>100</v>
      </c>
      <c r="M354" s="71">
        <v>7000</v>
      </c>
      <c r="N354" s="71">
        <v>31000</v>
      </c>
      <c r="O354" s="10">
        <v>3300000</v>
      </c>
      <c r="P354" s="75">
        <f t="shared" si="115"/>
        <v>0.21212121212121215</v>
      </c>
      <c r="Q354" s="75">
        <f t="shared" si="116"/>
        <v>0.93939393939393934</v>
      </c>
      <c r="R354" s="71">
        <v>0</v>
      </c>
      <c r="S354" s="71">
        <v>-1</v>
      </c>
      <c r="T354" s="71">
        <v>-1</v>
      </c>
      <c r="U354" s="71">
        <v>-1</v>
      </c>
      <c r="V354" s="71">
        <v>0</v>
      </c>
      <c r="W354" s="71">
        <v>0</v>
      </c>
      <c r="X354" s="76">
        <f t="shared" si="110"/>
        <v>-0.5</v>
      </c>
      <c r="Y354" s="71">
        <v>-1</v>
      </c>
      <c r="Z354" s="71">
        <v>0</v>
      </c>
      <c r="AA354" s="74">
        <v>0</v>
      </c>
      <c r="AB354" s="74" t="s">
        <v>69</v>
      </c>
      <c r="AC354" s="74" t="s">
        <v>78</v>
      </c>
      <c r="AD354" s="71">
        <v>0</v>
      </c>
      <c r="AE354" s="74" t="s">
        <v>33</v>
      </c>
      <c r="AF354" s="74">
        <v>0</v>
      </c>
      <c r="AG354" s="71" t="s">
        <v>59</v>
      </c>
      <c r="AH354" s="76">
        <f t="shared" si="111"/>
        <v>-0.2</v>
      </c>
      <c r="AI354" s="76">
        <f t="shared" si="112"/>
        <v>-0.35</v>
      </c>
      <c r="AJ354" s="74">
        <v>244</v>
      </c>
      <c r="AK354" s="71" t="s">
        <v>78</v>
      </c>
      <c r="AL354" s="74" t="s">
        <v>59</v>
      </c>
      <c r="AM354" s="71" t="s">
        <v>33</v>
      </c>
      <c r="AN354" s="71">
        <v>0</v>
      </c>
      <c r="AO354" s="71" t="s">
        <v>59</v>
      </c>
      <c r="AP354" s="71" t="s">
        <v>59</v>
      </c>
      <c r="AQ354" s="71" t="s">
        <v>59</v>
      </c>
      <c r="AR354" s="71" t="s">
        <v>59</v>
      </c>
      <c r="AS354" s="71">
        <v>-1</v>
      </c>
      <c r="AT354" s="62">
        <v>1</v>
      </c>
      <c r="AU354" s="71" t="s">
        <v>59</v>
      </c>
      <c r="AV354" s="71" t="s">
        <v>59</v>
      </c>
      <c r="AW354" s="71" t="s">
        <v>59</v>
      </c>
      <c r="AX354" s="71" t="s">
        <v>59</v>
      </c>
      <c r="AY354" s="71" t="s">
        <v>59</v>
      </c>
      <c r="AZ354" s="76">
        <f t="shared" si="113"/>
        <v>0</v>
      </c>
      <c r="BA354" s="71">
        <v>0</v>
      </c>
      <c r="BB354" s="71" t="s">
        <v>59</v>
      </c>
      <c r="BC354" s="71">
        <v>8</v>
      </c>
      <c r="BD354" s="71">
        <v>0</v>
      </c>
      <c r="BE354" s="71" t="s">
        <v>59</v>
      </c>
      <c r="BF354" s="71">
        <v>8</v>
      </c>
    </row>
    <row r="355" spans="1:1023" s="71" customFormat="1">
      <c r="A355" s="71" t="s">
        <v>46</v>
      </c>
      <c r="B355" s="83">
        <v>1991</v>
      </c>
      <c r="C355" s="71" t="s">
        <v>222</v>
      </c>
      <c r="D355" s="83">
        <v>93</v>
      </c>
      <c r="E355" s="71" t="s">
        <v>223</v>
      </c>
      <c r="F355" s="110">
        <v>1620</v>
      </c>
      <c r="G355" s="6">
        <v>29952</v>
      </c>
      <c r="H355" s="6">
        <v>32982</v>
      </c>
      <c r="I355" s="51">
        <v>0</v>
      </c>
      <c r="J355" s="71">
        <v>2</v>
      </c>
      <c r="K355" s="71">
        <v>2</v>
      </c>
      <c r="L355" s="71">
        <v>100</v>
      </c>
      <c r="M355" s="71">
        <v>7000</v>
      </c>
      <c r="N355" s="71">
        <v>31000</v>
      </c>
      <c r="O355" s="10">
        <v>3300000</v>
      </c>
      <c r="P355" s="75">
        <f t="shared" si="115"/>
        <v>0.21212121212121215</v>
      </c>
      <c r="Q355" s="75">
        <f t="shared" si="116"/>
        <v>0.93939393939393934</v>
      </c>
      <c r="R355" s="71">
        <v>0</v>
      </c>
      <c r="S355" s="71">
        <v>-1</v>
      </c>
      <c r="T355" s="71">
        <v>-1</v>
      </c>
      <c r="U355" s="71">
        <v>-1</v>
      </c>
      <c r="V355" s="71">
        <v>0</v>
      </c>
      <c r="W355" s="71">
        <v>0</v>
      </c>
      <c r="X355" s="76">
        <f t="shared" si="110"/>
        <v>-0.5</v>
      </c>
      <c r="Y355" s="71">
        <v>-1</v>
      </c>
      <c r="Z355" s="71">
        <v>-1</v>
      </c>
      <c r="AA355" s="74" t="s">
        <v>33</v>
      </c>
      <c r="AB355" s="74" t="s">
        <v>33</v>
      </c>
      <c r="AC355" s="74" t="s">
        <v>78</v>
      </c>
      <c r="AD355" s="71">
        <v>0</v>
      </c>
      <c r="AE355" s="74" t="s">
        <v>33</v>
      </c>
      <c r="AF355" s="74" t="s">
        <v>33</v>
      </c>
      <c r="AG355" s="71" t="s">
        <v>59</v>
      </c>
      <c r="AH355" s="76">
        <f t="shared" si="111"/>
        <v>-0.66666666666666663</v>
      </c>
      <c r="AI355" s="76">
        <f t="shared" si="112"/>
        <v>-0.58333333333333326</v>
      </c>
      <c r="AJ355" s="74">
        <v>351</v>
      </c>
      <c r="AK355" s="71" t="s">
        <v>78</v>
      </c>
      <c r="AL355" s="71" t="s">
        <v>59</v>
      </c>
      <c r="AM355" s="71" t="s">
        <v>33</v>
      </c>
      <c r="AN355" s="71">
        <v>0</v>
      </c>
      <c r="AO355" s="71" t="s">
        <v>59</v>
      </c>
      <c r="AP355" s="71" t="s">
        <v>59</v>
      </c>
      <c r="AQ355" s="71" t="s">
        <v>59</v>
      </c>
      <c r="AR355" s="71" t="s">
        <v>59</v>
      </c>
      <c r="AS355" s="71">
        <v>-1</v>
      </c>
      <c r="AT355" s="71">
        <v>1</v>
      </c>
      <c r="AU355" s="71" t="s">
        <v>59</v>
      </c>
      <c r="AV355" s="71" t="s">
        <v>59</v>
      </c>
      <c r="AW355" s="71" t="s">
        <v>59</v>
      </c>
      <c r="AX355" s="71" t="s">
        <v>59</v>
      </c>
      <c r="AY355" s="71" t="s">
        <v>59</v>
      </c>
      <c r="AZ355" s="76">
        <f t="shared" si="113"/>
        <v>0</v>
      </c>
      <c r="BA355" s="71">
        <v>0</v>
      </c>
      <c r="BB355" s="71" t="s">
        <v>59</v>
      </c>
      <c r="BC355" s="71">
        <f t="shared" ref="BC355:BC376" si="119">BC354+12</f>
        <v>20</v>
      </c>
      <c r="BD355" s="71">
        <v>0</v>
      </c>
      <c r="BE355" s="71" t="s">
        <v>59</v>
      </c>
      <c r="BF355" s="71">
        <f t="shared" ref="BF355:BF376" si="120">BF354+12</f>
        <v>20</v>
      </c>
    </row>
    <row r="356" spans="1:1023" s="71" customFormat="1">
      <c r="A356" s="71" t="s">
        <v>46</v>
      </c>
      <c r="B356" s="83">
        <v>1992</v>
      </c>
      <c r="C356" s="71" t="s">
        <v>222</v>
      </c>
      <c r="D356" s="83">
        <v>93</v>
      </c>
      <c r="E356" s="71" t="s">
        <v>223</v>
      </c>
      <c r="F356" s="110">
        <v>1620</v>
      </c>
      <c r="G356" s="6">
        <v>29952</v>
      </c>
      <c r="H356" s="6">
        <v>32982</v>
      </c>
      <c r="I356" s="51">
        <v>0</v>
      </c>
      <c r="J356" s="71">
        <v>2</v>
      </c>
      <c r="K356" s="71">
        <v>2</v>
      </c>
      <c r="L356" s="71">
        <v>100</v>
      </c>
      <c r="M356" s="71">
        <v>7000</v>
      </c>
      <c r="N356" s="71">
        <v>31000</v>
      </c>
      <c r="O356" s="10">
        <v>3300000</v>
      </c>
      <c r="P356" s="75">
        <f t="shared" si="115"/>
        <v>0.21212121212121215</v>
      </c>
      <c r="Q356" s="75">
        <f t="shared" si="116"/>
        <v>0.93939393939393934</v>
      </c>
      <c r="R356" s="71">
        <v>0</v>
      </c>
      <c r="S356" s="71">
        <v>-1</v>
      </c>
      <c r="T356" s="71">
        <v>-1</v>
      </c>
      <c r="U356" s="71">
        <v>-1</v>
      </c>
      <c r="V356" s="71">
        <v>0</v>
      </c>
      <c r="W356" s="71">
        <v>0</v>
      </c>
      <c r="X356" s="76">
        <f t="shared" si="110"/>
        <v>-0.5</v>
      </c>
      <c r="Y356" s="71">
        <v>-1</v>
      </c>
      <c r="Z356" s="71">
        <v>-1</v>
      </c>
      <c r="AA356" s="74" t="s">
        <v>33</v>
      </c>
      <c r="AB356" s="74" t="s">
        <v>33</v>
      </c>
      <c r="AC356" s="74" t="s">
        <v>78</v>
      </c>
      <c r="AD356" s="71">
        <v>0</v>
      </c>
      <c r="AE356" s="74" t="s">
        <v>33</v>
      </c>
      <c r="AF356" s="74" t="s">
        <v>33</v>
      </c>
      <c r="AG356" s="71" t="s">
        <v>59</v>
      </c>
      <c r="AH356" s="76">
        <f t="shared" si="111"/>
        <v>-0.66666666666666663</v>
      </c>
      <c r="AI356" s="76">
        <f t="shared" si="112"/>
        <v>-0.58333333333333326</v>
      </c>
      <c r="AJ356" s="74">
        <v>413</v>
      </c>
      <c r="AK356" s="71" t="s">
        <v>78</v>
      </c>
      <c r="AL356" s="71" t="s">
        <v>59</v>
      </c>
      <c r="AM356" s="71" t="s">
        <v>33</v>
      </c>
      <c r="AN356" s="71">
        <v>0</v>
      </c>
      <c r="AO356" s="71" t="s">
        <v>59</v>
      </c>
      <c r="AP356" s="71" t="s">
        <v>59</v>
      </c>
      <c r="AQ356" s="71" t="s">
        <v>59</v>
      </c>
      <c r="AR356" s="71" t="s">
        <v>59</v>
      </c>
      <c r="AS356" s="71">
        <v>-1</v>
      </c>
      <c r="AT356" s="71">
        <v>1</v>
      </c>
      <c r="AU356" s="71" t="s">
        <v>59</v>
      </c>
      <c r="AV356" s="71" t="s">
        <v>59</v>
      </c>
      <c r="AW356" s="71" t="s">
        <v>59</v>
      </c>
      <c r="AX356" s="71" t="s">
        <v>59</v>
      </c>
      <c r="AY356" s="71" t="s">
        <v>59</v>
      </c>
      <c r="AZ356" s="76">
        <f t="shared" si="113"/>
        <v>0</v>
      </c>
      <c r="BA356" s="71">
        <v>0</v>
      </c>
      <c r="BB356" s="71" t="s">
        <v>59</v>
      </c>
      <c r="BC356" s="71">
        <f t="shared" si="119"/>
        <v>32</v>
      </c>
      <c r="BD356" s="71">
        <v>0</v>
      </c>
      <c r="BE356" s="71" t="s">
        <v>59</v>
      </c>
      <c r="BF356" s="71">
        <f t="shared" si="120"/>
        <v>32</v>
      </c>
    </row>
    <row r="357" spans="1:1023" s="71" customFormat="1">
      <c r="A357" s="71" t="s">
        <v>46</v>
      </c>
      <c r="B357" s="83">
        <v>1993</v>
      </c>
      <c r="C357" s="71" t="s">
        <v>222</v>
      </c>
      <c r="D357" s="83">
        <v>93</v>
      </c>
      <c r="E357" s="71" t="s">
        <v>223</v>
      </c>
      <c r="F357" s="110">
        <v>1620</v>
      </c>
      <c r="G357" s="6">
        <v>29952</v>
      </c>
      <c r="H357" s="6">
        <v>32982</v>
      </c>
      <c r="I357" s="51">
        <v>0</v>
      </c>
      <c r="J357" s="71">
        <v>2</v>
      </c>
      <c r="K357" s="71">
        <v>2</v>
      </c>
      <c r="L357" s="71">
        <v>100</v>
      </c>
      <c r="M357" s="71">
        <v>7000</v>
      </c>
      <c r="N357" s="71">
        <v>31000</v>
      </c>
      <c r="O357" s="10">
        <v>3300000</v>
      </c>
      <c r="P357" s="75">
        <f t="shared" si="115"/>
        <v>0.21212121212121215</v>
      </c>
      <c r="Q357" s="75">
        <f t="shared" si="116"/>
        <v>0.93939393939393934</v>
      </c>
      <c r="R357" s="71">
        <v>0</v>
      </c>
      <c r="S357" s="71">
        <v>-1</v>
      </c>
      <c r="T357" s="71">
        <v>-1</v>
      </c>
      <c r="U357" s="71">
        <v>-1</v>
      </c>
      <c r="V357" s="71">
        <v>0</v>
      </c>
      <c r="W357" s="71">
        <v>0</v>
      </c>
      <c r="X357" s="76">
        <f t="shared" si="110"/>
        <v>-0.5</v>
      </c>
      <c r="Y357" s="71">
        <v>-1</v>
      </c>
      <c r="Z357" s="71">
        <v>-1</v>
      </c>
      <c r="AA357" s="74" t="s">
        <v>33</v>
      </c>
      <c r="AB357" s="74" t="s">
        <v>33</v>
      </c>
      <c r="AC357" s="74" t="s">
        <v>78</v>
      </c>
      <c r="AD357" s="71">
        <v>0</v>
      </c>
      <c r="AE357" s="74" t="s">
        <v>33</v>
      </c>
      <c r="AF357" s="71" t="s">
        <v>59</v>
      </c>
      <c r="AG357" s="71" t="s">
        <v>59</v>
      </c>
      <c r="AH357" s="76">
        <f t="shared" si="111"/>
        <v>-0.66666666666666663</v>
      </c>
      <c r="AI357" s="76">
        <f t="shared" si="112"/>
        <v>-0.58333333333333326</v>
      </c>
      <c r="AJ357" s="74">
        <v>395</v>
      </c>
      <c r="AK357" s="71" t="s">
        <v>78</v>
      </c>
      <c r="AL357" s="71" t="s">
        <v>59</v>
      </c>
      <c r="AM357" s="71" t="s">
        <v>33</v>
      </c>
      <c r="AN357" s="71">
        <v>0</v>
      </c>
      <c r="AO357" s="71" t="s">
        <v>59</v>
      </c>
      <c r="AP357" s="71" t="s">
        <v>59</v>
      </c>
      <c r="AQ357" s="71" t="s">
        <v>59</v>
      </c>
      <c r="AR357" s="71" t="s">
        <v>59</v>
      </c>
      <c r="AS357" s="71">
        <v>-1</v>
      </c>
      <c r="AT357" s="71">
        <v>1</v>
      </c>
      <c r="AU357" s="71" t="s">
        <v>59</v>
      </c>
      <c r="AV357" s="71" t="s">
        <v>59</v>
      </c>
      <c r="AW357" s="71" t="s">
        <v>59</v>
      </c>
      <c r="AX357" s="71" t="s">
        <v>59</v>
      </c>
      <c r="AY357" s="71" t="s">
        <v>59</v>
      </c>
      <c r="AZ357" s="76">
        <f t="shared" si="113"/>
        <v>0</v>
      </c>
      <c r="BA357" s="71">
        <v>0</v>
      </c>
      <c r="BB357" s="71" t="s">
        <v>59</v>
      </c>
      <c r="BC357" s="71">
        <f t="shared" si="119"/>
        <v>44</v>
      </c>
      <c r="BD357" s="71">
        <v>0</v>
      </c>
      <c r="BE357" s="71" t="s">
        <v>59</v>
      </c>
      <c r="BF357" s="71">
        <f t="shared" si="120"/>
        <v>44</v>
      </c>
    </row>
    <row r="358" spans="1:1023" s="71" customFormat="1">
      <c r="A358" s="71" t="s">
        <v>46</v>
      </c>
      <c r="B358" s="83">
        <v>1994</v>
      </c>
      <c r="C358" s="71" t="s">
        <v>222</v>
      </c>
      <c r="D358" s="83">
        <v>93</v>
      </c>
      <c r="E358" s="71" t="s">
        <v>223</v>
      </c>
      <c r="F358" s="110">
        <v>1620</v>
      </c>
      <c r="G358" s="6">
        <v>29952</v>
      </c>
      <c r="H358" s="6">
        <v>32982</v>
      </c>
      <c r="I358" s="51">
        <v>0</v>
      </c>
      <c r="J358" s="71">
        <v>2</v>
      </c>
      <c r="K358" s="71">
        <v>2</v>
      </c>
      <c r="L358" s="71">
        <v>100</v>
      </c>
      <c r="M358" s="71">
        <v>7000</v>
      </c>
      <c r="N358" s="71">
        <v>31000</v>
      </c>
      <c r="O358" s="10">
        <v>3300000</v>
      </c>
      <c r="P358" s="75">
        <f t="shared" si="115"/>
        <v>0.21212121212121215</v>
      </c>
      <c r="Q358" s="75">
        <f t="shared" si="116"/>
        <v>0.93939393939393934</v>
      </c>
      <c r="R358" s="71">
        <v>0</v>
      </c>
      <c r="S358" s="71">
        <v>-1</v>
      </c>
      <c r="T358" s="71">
        <v>-1</v>
      </c>
      <c r="U358" s="71">
        <v>-1</v>
      </c>
      <c r="V358" s="71">
        <v>0</v>
      </c>
      <c r="W358" s="71">
        <v>0</v>
      </c>
      <c r="X358" s="76">
        <f t="shared" si="110"/>
        <v>-0.5</v>
      </c>
      <c r="Y358" s="71">
        <v>-1</v>
      </c>
      <c r="Z358" s="71">
        <v>-1</v>
      </c>
      <c r="AA358" s="74" t="s">
        <v>33</v>
      </c>
      <c r="AB358" s="74" t="s">
        <v>33</v>
      </c>
      <c r="AC358" s="74" t="s">
        <v>78</v>
      </c>
      <c r="AD358" s="71">
        <v>0</v>
      </c>
      <c r="AE358" s="74" t="s">
        <v>33</v>
      </c>
      <c r="AF358" s="71" t="s">
        <v>59</v>
      </c>
      <c r="AG358" s="71" t="s">
        <v>59</v>
      </c>
      <c r="AH358" s="76">
        <f t="shared" si="111"/>
        <v>-0.66666666666666663</v>
      </c>
      <c r="AI358" s="76">
        <f t="shared" si="112"/>
        <v>-0.58333333333333326</v>
      </c>
      <c r="AJ358" s="74">
        <v>848</v>
      </c>
      <c r="AK358" s="71" t="s">
        <v>78</v>
      </c>
      <c r="AL358" s="71" t="s">
        <v>59</v>
      </c>
      <c r="AM358" s="71" t="s">
        <v>33</v>
      </c>
      <c r="AN358" s="71">
        <v>0</v>
      </c>
      <c r="AO358" s="71" t="s">
        <v>59</v>
      </c>
      <c r="AP358" s="71" t="s">
        <v>59</v>
      </c>
      <c r="AQ358" s="71" t="s">
        <v>59</v>
      </c>
      <c r="AR358" s="71" t="s">
        <v>59</v>
      </c>
      <c r="AS358" s="71">
        <v>-1</v>
      </c>
      <c r="AT358" s="71">
        <v>1</v>
      </c>
      <c r="AU358" s="71" t="s">
        <v>59</v>
      </c>
      <c r="AV358" s="71" t="s">
        <v>59</v>
      </c>
      <c r="AW358" s="71" t="s">
        <v>59</v>
      </c>
      <c r="AX358" s="71" t="s">
        <v>59</v>
      </c>
      <c r="AY358" s="71" t="s">
        <v>59</v>
      </c>
      <c r="AZ358" s="76">
        <f t="shared" si="113"/>
        <v>0</v>
      </c>
      <c r="BA358" s="71">
        <v>0</v>
      </c>
      <c r="BB358" s="71" t="s">
        <v>59</v>
      </c>
      <c r="BC358" s="71">
        <f t="shared" si="119"/>
        <v>56</v>
      </c>
      <c r="BD358" s="71">
        <v>0</v>
      </c>
      <c r="BE358" s="71" t="s">
        <v>59</v>
      </c>
      <c r="BF358" s="71">
        <f t="shared" si="120"/>
        <v>56</v>
      </c>
    </row>
    <row r="359" spans="1:1023" s="71" customFormat="1">
      <c r="A359" s="71" t="s">
        <v>46</v>
      </c>
      <c r="B359" s="83">
        <v>1995</v>
      </c>
      <c r="C359" s="71" t="s">
        <v>222</v>
      </c>
      <c r="D359" s="83">
        <v>93</v>
      </c>
      <c r="E359" s="71" t="s">
        <v>223</v>
      </c>
      <c r="F359" s="110">
        <v>1620</v>
      </c>
      <c r="G359" s="6">
        <v>29952</v>
      </c>
      <c r="H359" s="6">
        <v>32982</v>
      </c>
      <c r="I359" s="51">
        <v>0</v>
      </c>
      <c r="J359" s="71">
        <v>2</v>
      </c>
      <c r="K359" s="71">
        <v>2</v>
      </c>
      <c r="L359" s="71">
        <v>100</v>
      </c>
      <c r="M359" s="71">
        <v>7000</v>
      </c>
      <c r="N359" s="71">
        <v>31000</v>
      </c>
      <c r="O359" s="10">
        <v>3300000</v>
      </c>
      <c r="P359" s="75">
        <f t="shared" si="115"/>
        <v>0.21212121212121215</v>
      </c>
      <c r="Q359" s="75">
        <f t="shared" si="116"/>
        <v>0.93939393939393934</v>
      </c>
      <c r="R359" s="71">
        <v>0</v>
      </c>
      <c r="S359" s="71">
        <v>-1</v>
      </c>
      <c r="T359" s="71">
        <v>-1</v>
      </c>
      <c r="U359" s="71">
        <v>-1</v>
      </c>
      <c r="V359" s="71">
        <v>0</v>
      </c>
      <c r="W359" s="71">
        <v>0</v>
      </c>
      <c r="X359" s="76">
        <f t="shared" si="110"/>
        <v>-0.5</v>
      </c>
      <c r="Y359" s="71">
        <v>-1</v>
      </c>
      <c r="Z359" s="71">
        <v>-1</v>
      </c>
      <c r="AA359" s="74" t="s">
        <v>33</v>
      </c>
      <c r="AB359" s="74" t="s">
        <v>33</v>
      </c>
      <c r="AC359" s="74" t="s">
        <v>78</v>
      </c>
      <c r="AD359" s="71">
        <v>0</v>
      </c>
      <c r="AE359" s="74" t="s">
        <v>33</v>
      </c>
      <c r="AF359" s="71" t="s">
        <v>59</v>
      </c>
      <c r="AG359" s="71" t="s">
        <v>59</v>
      </c>
      <c r="AH359" s="76">
        <f t="shared" si="111"/>
        <v>-0.66666666666666663</v>
      </c>
      <c r="AI359" s="76">
        <f t="shared" si="112"/>
        <v>-0.58333333333333326</v>
      </c>
      <c r="AJ359" s="74">
        <v>889</v>
      </c>
      <c r="AK359" s="71" t="s">
        <v>78</v>
      </c>
      <c r="AL359" s="71" t="s">
        <v>59</v>
      </c>
      <c r="AM359" s="71" t="s">
        <v>33</v>
      </c>
      <c r="AN359" s="71">
        <v>0</v>
      </c>
      <c r="AO359" s="71" t="s">
        <v>59</v>
      </c>
      <c r="AP359" s="71" t="s">
        <v>59</v>
      </c>
      <c r="AQ359" s="71" t="s">
        <v>59</v>
      </c>
      <c r="AR359" s="71" t="s">
        <v>59</v>
      </c>
      <c r="AS359" s="71">
        <v>-1</v>
      </c>
      <c r="AT359" s="71">
        <v>1</v>
      </c>
      <c r="AU359" s="71" t="s">
        <v>59</v>
      </c>
      <c r="AV359" s="71" t="s">
        <v>59</v>
      </c>
      <c r="AW359" s="71" t="s">
        <v>59</v>
      </c>
      <c r="AX359" s="71" t="s">
        <v>59</v>
      </c>
      <c r="AY359" s="71" t="s">
        <v>59</v>
      </c>
      <c r="AZ359" s="76">
        <f t="shared" si="113"/>
        <v>0</v>
      </c>
      <c r="BA359" s="71">
        <v>0</v>
      </c>
      <c r="BB359" s="71" t="s">
        <v>59</v>
      </c>
      <c r="BC359" s="71">
        <f t="shared" si="119"/>
        <v>68</v>
      </c>
      <c r="BD359" s="71">
        <v>0</v>
      </c>
      <c r="BE359" s="71" t="s">
        <v>59</v>
      </c>
      <c r="BF359" s="71">
        <f t="shared" si="120"/>
        <v>68</v>
      </c>
    </row>
    <row r="360" spans="1:1023" s="71" customFormat="1">
      <c r="A360" s="71" t="s">
        <v>46</v>
      </c>
      <c r="B360" s="83">
        <v>1996</v>
      </c>
      <c r="C360" s="71" t="s">
        <v>222</v>
      </c>
      <c r="D360" s="83">
        <v>93</v>
      </c>
      <c r="E360" s="71" t="s">
        <v>223</v>
      </c>
      <c r="F360" s="110">
        <v>1620</v>
      </c>
      <c r="G360" s="6">
        <v>29952</v>
      </c>
      <c r="H360" s="6">
        <v>32982</v>
      </c>
      <c r="I360" s="51">
        <v>0</v>
      </c>
      <c r="J360" s="71">
        <v>2</v>
      </c>
      <c r="K360" s="71">
        <v>2</v>
      </c>
      <c r="L360" s="71">
        <v>100</v>
      </c>
      <c r="M360" s="71">
        <v>7000</v>
      </c>
      <c r="N360" s="71">
        <v>31000</v>
      </c>
      <c r="O360" s="10">
        <v>3300000</v>
      </c>
      <c r="P360" s="75">
        <f t="shared" si="115"/>
        <v>0.21212121212121215</v>
      </c>
      <c r="Q360" s="75">
        <f t="shared" si="116"/>
        <v>0.93939393939393934</v>
      </c>
      <c r="R360" s="71">
        <v>0</v>
      </c>
      <c r="S360" s="71">
        <v>-1</v>
      </c>
      <c r="T360" s="71">
        <v>-1</v>
      </c>
      <c r="U360" s="71">
        <v>-1</v>
      </c>
      <c r="V360" s="71">
        <v>0</v>
      </c>
      <c r="W360" s="71">
        <v>0</v>
      </c>
      <c r="X360" s="76">
        <f t="shared" si="110"/>
        <v>-0.5</v>
      </c>
      <c r="Y360" s="71">
        <v>-1</v>
      </c>
      <c r="Z360" s="71">
        <v>-1</v>
      </c>
      <c r="AA360" s="74" t="s">
        <v>33</v>
      </c>
      <c r="AB360" s="74" t="s">
        <v>33</v>
      </c>
      <c r="AC360" s="74" t="s">
        <v>78</v>
      </c>
      <c r="AD360" s="71">
        <v>0</v>
      </c>
      <c r="AE360" s="74" t="s">
        <v>33</v>
      </c>
      <c r="AF360" s="71" t="s">
        <v>59</v>
      </c>
      <c r="AG360" s="71" t="s">
        <v>59</v>
      </c>
      <c r="AH360" s="76">
        <f t="shared" si="111"/>
        <v>-0.66666666666666663</v>
      </c>
      <c r="AI360" s="76">
        <f t="shared" si="112"/>
        <v>-0.58333333333333326</v>
      </c>
      <c r="AJ360" s="74">
        <v>906</v>
      </c>
      <c r="AK360" s="71" t="s">
        <v>78</v>
      </c>
      <c r="AL360" s="71" t="s">
        <v>59</v>
      </c>
      <c r="AM360" s="71" t="s">
        <v>33</v>
      </c>
      <c r="AN360" s="71">
        <v>0</v>
      </c>
      <c r="AO360" s="71" t="s">
        <v>59</v>
      </c>
      <c r="AP360" s="71" t="s">
        <v>59</v>
      </c>
      <c r="AQ360" s="71" t="s">
        <v>59</v>
      </c>
      <c r="AR360" s="71" t="s">
        <v>59</v>
      </c>
      <c r="AS360" s="71">
        <v>-1</v>
      </c>
      <c r="AT360" s="71">
        <v>1</v>
      </c>
      <c r="AU360" s="71" t="s">
        <v>59</v>
      </c>
      <c r="AV360" s="71" t="s">
        <v>59</v>
      </c>
      <c r="AW360" s="71" t="s">
        <v>59</v>
      </c>
      <c r="AX360" s="71" t="s">
        <v>59</v>
      </c>
      <c r="AY360" s="71" t="s">
        <v>59</v>
      </c>
      <c r="AZ360" s="76">
        <f t="shared" si="113"/>
        <v>0</v>
      </c>
      <c r="BA360" s="71">
        <v>0</v>
      </c>
      <c r="BB360" s="71" t="s">
        <v>59</v>
      </c>
      <c r="BC360" s="71">
        <f t="shared" si="119"/>
        <v>80</v>
      </c>
      <c r="BD360" s="71">
        <v>0</v>
      </c>
      <c r="BE360" s="71" t="s">
        <v>59</v>
      </c>
      <c r="BF360" s="71">
        <f t="shared" si="120"/>
        <v>80</v>
      </c>
    </row>
    <row r="361" spans="1:1023" s="13" customFormat="1">
      <c r="A361" s="71" t="s">
        <v>46</v>
      </c>
      <c r="B361" s="83">
        <v>1997</v>
      </c>
      <c r="C361" s="71" t="s">
        <v>222</v>
      </c>
      <c r="D361" s="83">
        <v>93</v>
      </c>
      <c r="E361" s="71" t="s">
        <v>223</v>
      </c>
      <c r="F361" s="110">
        <v>1620</v>
      </c>
      <c r="G361" s="6">
        <v>29952</v>
      </c>
      <c r="H361" s="6">
        <v>32982</v>
      </c>
      <c r="I361" s="51">
        <v>0</v>
      </c>
      <c r="J361" s="71">
        <v>2</v>
      </c>
      <c r="K361" s="71">
        <v>2</v>
      </c>
      <c r="L361" s="71">
        <v>100</v>
      </c>
      <c r="M361" s="71">
        <v>7000</v>
      </c>
      <c r="N361" s="71">
        <v>31000</v>
      </c>
      <c r="O361" s="10">
        <v>3300000</v>
      </c>
      <c r="P361" s="75">
        <f t="shared" si="115"/>
        <v>0.21212121212121215</v>
      </c>
      <c r="Q361" s="75">
        <f t="shared" si="116"/>
        <v>0.93939393939393934</v>
      </c>
      <c r="R361" s="71">
        <v>0</v>
      </c>
      <c r="S361" s="71">
        <v>-1</v>
      </c>
      <c r="T361" s="71">
        <v>-1</v>
      </c>
      <c r="U361" s="71">
        <v>-1</v>
      </c>
      <c r="V361" s="71">
        <v>0</v>
      </c>
      <c r="W361" s="71">
        <v>0</v>
      </c>
      <c r="X361" s="76">
        <f t="shared" si="110"/>
        <v>-0.5</v>
      </c>
      <c r="Y361" s="71">
        <v>-1</v>
      </c>
      <c r="Z361" s="71">
        <v>-1</v>
      </c>
      <c r="AA361" s="74" t="s">
        <v>33</v>
      </c>
      <c r="AB361" s="74" t="s">
        <v>33</v>
      </c>
      <c r="AC361" s="74" t="s">
        <v>78</v>
      </c>
      <c r="AD361" s="71">
        <v>0</v>
      </c>
      <c r="AE361" s="74" t="s">
        <v>33</v>
      </c>
      <c r="AF361" s="71" t="s">
        <v>59</v>
      </c>
      <c r="AG361" s="71" t="s">
        <v>59</v>
      </c>
      <c r="AH361" s="76">
        <f t="shared" si="111"/>
        <v>-0.66666666666666663</v>
      </c>
      <c r="AI361" s="76">
        <f t="shared" si="112"/>
        <v>-0.58333333333333326</v>
      </c>
      <c r="AJ361" s="74">
        <v>905</v>
      </c>
      <c r="AK361" s="71" t="s">
        <v>78</v>
      </c>
      <c r="AL361" s="71" t="s">
        <v>59</v>
      </c>
      <c r="AM361" s="71" t="s">
        <v>33</v>
      </c>
      <c r="AN361" s="71">
        <v>0</v>
      </c>
      <c r="AO361" s="71" t="s">
        <v>59</v>
      </c>
      <c r="AP361" s="71" t="s">
        <v>59</v>
      </c>
      <c r="AQ361" s="71" t="s">
        <v>59</v>
      </c>
      <c r="AR361" s="71" t="s">
        <v>59</v>
      </c>
      <c r="AS361" s="71">
        <v>-1</v>
      </c>
      <c r="AT361" s="71">
        <v>1</v>
      </c>
      <c r="AU361" s="71" t="s">
        <v>59</v>
      </c>
      <c r="AV361" s="71" t="s">
        <v>59</v>
      </c>
      <c r="AW361" s="71" t="s">
        <v>59</v>
      </c>
      <c r="AX361" s="71" t="s">
        <v>59</v>
      </c>
      <c r="AY361" s="71" t="s">
        <v>59</v>
      </c>
      <c r="AZ361" s="76">
        <f t="shared" si="113"/>
        <v>0</v>
      </c>
      <c r="BA361" s="71">
        <v>0</v>
      </c>
      <c r="BB361" s="71" t="s">
        <v>59</v>
      </c>
      <c r="BC361" s="71">
        <f t="shared" si="119"/>
        <v>92</v>
      </c>
      <c r="BD361" s="71">
        <v>0</v>
      </c>
      <c r="BE361" s="71" t="s">
        <v>59</v>
      </c>
      <c r="BF361" s="71">
        <f t="shared" si="120"/>
        <v>92</v>
      </c>
      <c r="BG361" s="71"/>
      <c r="BH361" s="71"/>
      <c r="BI361" s="71"/>
      <c r="BJ361" s="71"/>
      <c r="BK361" s="71"/>
      <c r="BL361" s="71"/>
      <c r="BM361" s="71"/>
      <c r="BN361" s="71"/>
      <c r="BO361" s="71"/>
      <c r="BP361" s="71"/>
      <c r="BQ361" s="71"/>
      <c r="BR361" s="71"/>
      <c r="BS361" s="71"/>
      <c r="BT361" s="71"/>
      <c r="BU361" s="71"/>
      <c r="BV361" s="71"/>
      <c r="BW361" s="71"/>
      <c r="BX361" s="71"/>
      <c r="BY361" s="71"/>
      <c r="BZ361" s="71"/>
      <c r="CA361" s="71"/>
      <c r="CB361" s="71"/>
      <c r="CC361" s="71"/>
      <c r="CD361" s="71"/>
      <c r="CE361" s="71"/>
      <c r="CF361" s="71"/>
      <c r="CG361" s="71"/>
      <c r="CH361" s="71"/>
      <c r="CI361" s="71"/>
      <c r="CJ361" s="71"/>
      <c r="CK361" s="71"/>
      <c r="CL361" s="71"/>
      <c r="CM361" s="71"/>
      <c r="CN361" s="71"/>
      <c r="CO361" s="71"/>
      <c r="CP361" s="71"/>
      <c r="CQ361" s="71"/>
      <c r="CR361" s="71"/>
      <c r="CS361" s="71"/>
      <c r="CT361" s="71"/>
      <c r="CU361" s="71"/>
      <c r="CV361" s="71"/>
      <c r="CW361" s="71"/>
      <c r="CX361" s="71"/>
      <c r="CY361" s="71"/>
      <c r="CZ361" s="71"/>
      <c r="DA361" s="71"/>
      <c r="DB361" s="71"/>
      <c r="DC361" s="71"/>
      <c r="DD361" s="71"/>
      <c r="DE361" s="71"/>
      <c r="DF361" s="71"/>
      <c r="DG361" s="71"/>
      <c r="DH361" s="71"/>
      <c r="DI361" s="71"/>
      <c r="DJ361" s="71"/>
      <c r="DK361" s="71"/>
      <c r="DL361" s="71"/>
      <c r="DM361" s="71"/>
      <c r="DN361" s="71"/>
      <c r="DO361" s="71"/>
      <c r="DP361" s="71"/>
      <c r="DQ361" s="71"/>
      <c r="DR361" s="71"/>
      <c r="DS361" s="71"/>
      <c r="DT361" s="71"/>
      <c r="DU361" s="71"/>
      <c r="DV361" s="71"/>
      <c r="DW361" s="71"/>
      <c r="DX361" s="71"/>
      <c r="DY361" s="71"/>
      <c r="DZ361" s="71"/>
      <c r="EA361" s="71"/>
      <c r="EB361" s="71"/>
      <c r="EC361" s="71"/>
      <c r="ED361" s="71"/>
      <c r="EE361" s="71"/>
      <c r="EF361" s="71"/>
      <c r="EG361" s="71"/>
      <c r="EH361" s="71"/>
      <c r="EI361" s="71"/>
      <c r="EJ361" s="71"/>
      <c r="EK361" s="71"/>
      <c r="EL361" s="71"/>
      <c r="EM361" s="71"/>
      <c r="EN361" s="71"/>
      <c r="EO361" s="71"/>
      <c r="EP361" s="71"/>
      <c r="EQ361" s="71"/>
      <c r="ER361" s="71"/>
      <c r="ES361" s="71"/>
      <c r="ET361" s="71"/>
      <c r="EU361" s="71"/>
      <c r="EV361" s="71"/>
      <c r="EW361" s="71"/>
      <c r="EX361" s="71"/>
      <c r="EY361" s="71"/>
      <c r="EZ361" s="71"/>
      <c r="FA361" s="71"/>
      <c r="FB361" s="71"/>
      <c r="FC361" s="71"/>
      <c r="FD361" s="71"/>
      <c r="FE361" s="71"/>
      <c r="FF361" s="71"/>
      <c r="FG361" s="71"/>
      <c r="FH361" s="71"/>
      <c r="FI361" s="71"/>
      <c r="FJ361" s="71"/>
      <c r="FK361" s="71"/>
      <c r="FL361" s="71"/>
      <c r="FM361" s="71"/>
      <c r="FN361" s="71"/>
      <c r="FO361" s="71"/>
      <c r="FP361" s="71"/>
      <c r="FQ361" s="71"/>
      <c r="FR361" s="71"/>
      <c r="FS361" s="71"/>
      <c r="FT361" s="71"/>
      <c r="FU361" s="71"/>
      <c r="FV361" s="71"/>
      <c r="FW361" s="71"/>
      <c r="FX361" s="71"/>
      <c r="FY361" s="71"/>
      <c r="FZ361" s="71"/>
      <c r="GA361" s="71"/>
      <c r="GB361" s="71"/>
      <c r="GC361" s="71"/>
      <c r="GD361" s="71"/>
      <c r="GE361" s="71"/>
      <c r="GF361" s="71"/>
      <c r="GG361" s="71"/>
      <c r="GH361" s="71"/>
      <c r="GI361" s="71"/>
      <c r="GJ361" s="71"/>
      <c r="GK361" s="71"/>
      <c r="GL361" s="71"/>
      <c r="GM361" s="71"/>
      <c r="GN361" s="71"/>
      <c r="GO361" s="71"/>
      <c r="GP361" s="71"/>
      <c r="GQ361" s="71"/>
      <c r="GR361" s="71"/>
      <c r="GS361" s="71"/>
      <c r="GT361" s="71"/>
      <c r="GU361" s="71"/>
      <c r="GV361" s="71"/>
      <c r="GW361" s="71"/>
      <c r="GX361" s="71"/>
      <c r="GY361" s="71"/>
      <c r="GZ361" s="71"/>
      <c r="HA361" s="71"/>
      <c r="HB361" s="71"/>
      <c r="HC361" s="71"/>
      <c r="HD361" s="71"/>
      <c r="HE361" s="71"/>
      <c r="HF361" s="71"/>
      <c r="HG361" s="71"/>
      <c r="HH361" s="71"/>
      <c r="HI361" s="71"/>
      <c r="HJ361" s="71"/>
      <c r="HK361" s="71"/>
      <c r="HL361" s="71"/>
      <c r="HM361" s="71"/>
      <c r="HN361" s="71"/>
      <c r="HO361" s="71"/>
      <c r="HP361" s="71"/>
      <c r="HQ361" s="71"/>
      <c r="HR361" s="71"/>
      <c r="HS361" s="71"/>
      <c r="HT361" s="71"/>
      <c r="HU361" s="71"/>
      <c r="HV361" s="71"/>
      <c r="HW361" s="71"/>
      <c r="HX361" s="71"/>
      <c r="HY361" s="71"/>
      <c r="HZ361" s="71"/>
      <c r="IA361" s="71"/>
      <c r="IB361" s="71"/>
      <c r="IC361" s="71"/>
      <c r="ID361" s="71"/>
      <c r="IE361" s="71"/>
      <c r="IF361" s="71"/>
      <c r="IG361" s="71"/>
      <c r="IH361" s="71"/>
      <c r="II361" s="71"/>
      <c r="IJ361" s="71"/>
      <c r="IK361" s="71"/>
      <c r="IL361" s="71"/>
      <c r="IM361" s="71"/>
      <c r="IN361" s="71"/>
      <c r="IO361" s="71"/>
      <c r="IP361" s="71"/>
      <c r="IQ361" s="71"/>
      <c r="IR361" s="71"/>
      <c r="IS361" s="71"/>
      <c r="IT361" s="71"/>
      <c r="IU361" s="71"/>
      <c r="IV361" s="71"/>
      <c r="IW361" s="71"/>
      <c r="IX361" s="71"/>
      <c r="IY361" s="71"/>
      <c r="IZ361" s="71"/>
      <c r="JA361" s="71"/>
      <c r="JB361" s="71"/>
      <c r="JC361" s="71"/>
      <c r="JD361" s="71"/>
      <c r="JE361" s="71"/>
      <c r="JF361" s="71"/>
      <c r="JG361" s="71"/>
      <c r="JH361" s="71"/>
      <c r="JI361" s="71"/>
      <c r="JJ361" s="71"/>
      <c r="JK361" s="71"/>
      <c r="JL361" s="71"/>
      <c r="JM361" s="71"/>
      <c r="JN361" s="71"/>
      <c r="JO361" s="71"/>
      <c r="JP361" s="71"/>
      <c r="JQ361" s="71"/>
      <c r="JR361" s="71"/>
      <c r="JS361" s="71"/>
      <c r="JT361" s="71"/>
      <c r="JU361" s="71"/>
      <c r="JV361" s="71"/>
      <c r="JW361" s="71"/>
      <c r="JX361" s="71"/>
      <c r="JY361" s="71"/>
      <c r="JZ361" s="71"/>
      <c r="KA361" s="71"/>
      <c r="KB361" s="71"/>
      <c r="KC361" s="71"/>
      <c r="KD361" s="71"/>
      <c r="KE361" s="71"/>
      <c r="KF361" s="71"/>
      <c r="KG361" s="71"/>
      <c r="KH361" s="71"/>
      <c r="KI361" s="71"/>
      <c r="KJ361" s="71"/>
      <c r="KK361" s="71"/>
      <c r="KL361" s="71"/>
      <c r="KM361" s="71"/>
      <c r="KN361" s="71"/>
      <c r="KO361" s="71"/>
      <c r="KP361" s="71"/>
      <c r="KQ361" s="71"/>
      <c r="KR361" s="71"/>
      <c r="KS361" s="71"/>
      <c r="KT361" s="71"/>
      <c r="KU361" s="71"/>
      <c r="KV361" s="71"/>
      <c r="KW361" s="71"/>
      <c r="KX361" s="71"/>
      <c r="KY361" s="71"/>
      <c r="KZ361" s="71"/>
      <c r="LA361" s="71"/>
      <c r="LB361" s="71"/>
      <c r="LC361" s="71"/>
      <c r="LD361" s="71"/>
      <c r="LE361" s="71"/>
      <c r="LF361" s="71"/>
      <c r="LG361" s="71"/>
      <c r="LH361" s="71"/>
      <c r="LI361" s="71"/>
      <c r="LJ361" s="71"/>
      <c r="LK361" s="71"/>
      <c r="LL361" s="71"/>
      <c r="LM361" s="71"/>
      <c r="LN361" s="71"/>
      <c r="LO361" s="71"/>
      <c r="LP361" s="71"/>
      <c r="LQ361" s="71"/>
      <c r="LR361" s="71"/>
      <c r="LS361" s="71"/>
      <c r="LT361" s="71"/>
      <c r="LU361" s="71"/>
      <c r="LV361" s="71"/>
      <c r="LW361" s="71"/>
      <c r="LX361" s="71"/>
      <c r="LY361" s="71"/>
      <c r="LZ361" s="71"/>
      <c r="MA361" s="71"/>
      <c r="MB361" s="71"/>
      <c r="MC361" s="71"/>
      <c r="MD361" s="71"/>
      <c r="ME361" s="71"/>
      <c r="MF361" s="71"/>
      <c r="MG361" s="71"/>
      <c r="MH361" s="71"/>
      <c r="MI361" s="71"/>
      <c r="MJ361" s="71"/>
      <c r="MK361" s="71"/>
      <c r="ML361" s="71"/>
      <c r="MM361" s="71"/>
      <c r="MN361" s="71"/>
      <c r="MO361" s="71"/>
      <c r="MP361" s="71"/>
      <c r="MQ361" s="71"/>
      <c r="MR361" s="71"/>
      <c r="MS361" s="71"/>
      <c r="MT361" s="71"/>
      <c r="MU361" s="71"/>
      <c r="MV361" s="71"/>
      <c r="MW361" s="71"/>
      <c r="MX361" s="71"/>
      <c r="MY361" s="71"/>
      <c r="MZ361" s="71"/>
      <c r="NA361" s="71"/>
      <c r="NB361" s="71"/>
      <c r="NC361" s="71"/>
      <c r="ND361" s="71"/>
      <c r="NE361" s="71"/>
      <c r="NF361" s="71"/>
      <c r="NG361" s="71"/>
      <c r="NH361" s="71"/>
      <c r="NI361" s="71"/>
      <c r="NJ361" s="71"/>
      <c r="NK361" s="71"/>
      <c r="NL361" s="71"/>
      <c r="NM361" s="71"/>
      <c r="NN361" s="71"/>
      <c r="NO361" s="71"/>
      <c r="NP361" s="71"/>
      <c r="NQ361" s="71"/>
      <c r="NR361" s="71"/>
      <c r="NS361" s="71"/>
      <c r="NT361" s="71"/>
      <c r="NU361" s="71"/>
      <c r="NV361" s="71"/>
      <c r="NW361" s="71"/>
      <c r="NX361" s="71"/>
      <c r="NY361" s="71"/>
      <c r="NZ361" s="71"/>
      <c r="OA361" s="71"/>
      <c r="OB361" s="71"/>
      <c r="OC361" s="71"/>
      <c r="OD361" s="71"/>
      <c r="OE361" s="71"/>
      <c r="OF361" s="71"/>
      <c r="OG361" s="71"/>
      <c r="OH361" s="71"/>
      <c r="OI361" s="71"/>
      <c r="OJ361" s="71"/>
      <c r="OK361" s="71"/>
      <c r="OL361" s="71"/>
      <c r="OM361" s="71"/>
      <c r="ON361" s="71"/>
      <c r="OO361" s="71"/>
      <c r="OP361" s="71"/>
      <c r="OQ361" s="71"/>
      <c r="OR361" s="71"/>
      <c r="OS361" s="71"/>
      <c r="OT361" s="71"/>
      <c r="OU361" s="71"/>
      <c r="OV361" s="71"/>
      <c r="OW361" s="71"/>
      <c r="OX361" s="71"/>
      <c r="OY361" s="71"/>
      <c r="OZ361" s="71"/>
      <c r="PA361" s="71"/>
      <c r="PB361" s="71"/>
      <c r="PC361" s="71"/>
      <c r="PD361" s="71"/>
      <c r="PE361" s="71"/>
      <c r="PF361" s="71"/>
      <c r="PG361" s="71"/>
      <c r="PH361" s="71"/>
      <c r="PI361" s="71"/>
      <c r="PJ361" s="71"/>
      <c r="PK361" s="71"/>
      <c r="PL361" s="71"/>
      <c r="PM361" s="71"/>
      <c r="PN361" s="71"/>
      <c r="PO361" s="71"/>
      <c r="PP361" s="71"/>
      <c r="PQ361" s="71"/>
      <c r="PR361" s="71"/>
      <c r="PS361" s="71"/>
      <c r="PT361" s="71"/>
      <c r="PU361" s="71"/>
      <c r="PV361" s="71"/>
      <c r="PW361" s="71"/>
      <c r="PX361" s="71"/>
      <c r="PY361" s="71"/>
      <c r="PZ361" s="71"/>
      <c r="QA361" s="71"/>
      <c r="QB361" s="71"/>
      <c r="QC361" s="71"/>
      <c r="QD361" s="71"/>
      <c r="QE361" s="71"/>
      <c r="QF361" s="71"/>
      <c r="QG361" s="71"/>
      <c r="QH361" s="71"/>
      <c r="QI361" s="71"/>
      <c r="QJ361" s="71"/>
      <c r="QK361" s="71"/>
      <c r="QL361" s="71"/>
      <c r="QM361" s="71"/>
      <c r="QN361" s="71"/>
      <c r="QO361" s="71"/>
      <c r="QP361" s="71"/>
      <c r="QQ361" s="71"/>
      <c r="QR361" s="71"/>
      <c r="QS361" s="71"/>
      <c r="QT361" s="71"/>
      <c r="QU361" s="71"/>
      <c r="QV361" s="71"/>
      <c r="QW361" s="71"/>
      <c r="QX361" s="71"/>
      <c r="QY361" s="71"/>
      <c r="QZ361" s="71"/>
      <c r="RA361" s="71"/>
      <c r="RB361" s="71"/>
      <c r="RC361" s="71"/>
      <c r="RD361" s="71"/>
      <c r="RE361" s="71"/>
      <c r="RF361" s="71"/>
      <c r="RG361" s="71"/>
      <c r="RH361" s="71"/>
      <c r="RI361" s="71"/>
      <c r="RJ361" s="71"/>
      <c r="RK361" s="71"/>
      <c r="RL361" s="71"/>
      <c r="RM361" s="71"/>
      <c r="RN361" s="71"/>
      <c r="RO361" s="71"/>
      <c r="RP361" s="71"/>
      <c r="RQ361" s="71"/>
      <c r="RR361" s="71"/>
      <c r="RS361" s="71"/>
      <c r="RT361" s="71"/>
      <c r="RU361" s="71"/>
      <c r="RV361" s="71"/>
      <c r="RW361" s="71"/>
      <c r="RX361" s="71"/>
      <c r="RY361" s="71"/>
      <c r="RZ361" s="71"/>
      <c r="SA361" s="71"/>
      <c r="SB361" s="71"/>
      <c r="SC361" s="71"/>
      <c r="SD361" s="71"/>
      <c r="SE361" s="71"/>
      <c r="SF361" s="71"/>
      <c r="SG361" s="71"/>
      <c r="SH361" s="71"/>
      <c r="SI361" s="71"/>
      <c r="SJ361" s="71"/>
      <c r="SK361" s="71"/>
      <c r="SL361" s="71"/>
      <c r="SM361" s="71"/>
      <c r="SN361" s="71"/>
      <c r="SO361" s="71"/>
      <c r="SP361" s="71"/>
      <c r="SQ361" s="71"/>
      <c r="SR361" s="71"/>
      <c r="SS361" s="71"/>
      <c r="ST361" s="71"/>
      <c r="SU361" s="71"/>
      <c r="SV361" s="71"/>
      <c r="SW361" s="71"/>
      <c r="SX361" s="71"/>
      <c r="SY361" s="71"/>
      <c r="SZ361" s="71"/>
      <c r="TA361" s="71"/>
      <c r="TB361" s="71"/>
      <c r="TC361" s="71"/>
      <c r="TD361" s="71"/>
      <c r="TE361" s="71"/>
      <c r="TF361" s="71"/>
      <c r="TG361" s="71"/>
      <c r="TH361" s="71"/>
      <c r="TI361" s="71"/>
      <c r="TJ361" s="71"/>
      <c r="TK361" s="71"/>
      <c r="TL361" s="71"/>
      <c r="TM361" s="71"/>
      <c r="TN361" s="71"/>
      <c r="TO361" s="71"/>
      <c r="TP361" s="71"/>
      <c r="TQ361" s="71"/>
      <c r="TR361" s="71"/>
      <c r="TS361" s="71"/>
      <c r="TT361" s="71"/>
      <c r="TU361" s="71"/>
      <c r="TV361" s="71"/>
      <c r="TW361" s="71"/>
      <c r="TX361" s="71"/>
      <c r="TY361" s="71"/>
      <c r="TZ361" s="71"/>
      <c r="UA361" s="71"/>
      <c r="UB361" s="71"/>
      <c r="UC361" s="71"/>
      <c r="UD361" s="71"/>
      <c r="UE361" s="71"/>
      <c r="UF361" s="71"/>
      <c r="UG361" s="71"/>
      <c r="UH361" s="71"/>
      <c r="UI361" s="71"/>
      <c r="UJ361" s="71"/>
      <c r="UK361" s="71"/>
      <c r="UL361" s="71"/>
      <c r="UM361" s="71"/>
      <c r="UN361" s="71"/>
      <c r="UO361" s="71"/>
      <c r="UP361" s="71"/>
      <c r="UQ361" s="71"/>
      <c r="UR361" s="71"/>
      <c r="US361" s="71"/>
      <c r="UT361" s="71"/>
      <c r="UU361" s="71"/>
      <c r="UV361" s="71"/>
      <c r="UW361" s="71"/>
      <c r="UX361" s="71"/>
      <c r="UY361" s="71"/>
      <c r="UZ361" s="71"/>
      <c r="VA361" s="71"/>
      <c r="VB361" s="71"/>
      <c r="VC361" s="71"/>
      <c r="VD361" s="71"/>
      <c r="VE361" s="71"/>
      <c r="VF361" s="71"/>
      <c r="VG361" s="71"/>
      <c r="VH361" s="71"/>
      <c r="VI361" s="71"/>
      <c r="VJ361" s="71"/>
      <c r="VK361" s="71"/>
      <c r="VL361" s="71"/>
      <c r="VM361" s="71"/>
      <c r="VN361" s="71"/>
      <c r="VO361" s="71"/>
      <c r="VP361" s="71"/>
      <c r="VQ361" s="71"/>
      <c r="VR361" s="71"/>
      <c r="VS361" s="71"/>
      <c r="VT361" s="71"/>
      <c r="VU361" s="71"/>
      <c r="VV361" s="71"/>
      <c r="VW361" s="71"/>
      <c r="VX361" s="71"/>
      <c r="VY361" s="71"/>
      <c r="VZ361" s="71"/>
      <c r="WA361" s="71"/>
      <c r="WB361" s="71"/>
      <c r="WC361" s="71"/>
      <c r="WD361" s="71"/>
      <c r="WE361" s="71"/>
      <c r="WF361" s="71"/>
      <c r="WG361" s="71"/>
      <c r="WH361" s="71"/>
      <c r="WI361" s="71"/>
      <c r="WJ361" s="71"/>
      <c r="WK361" s="71"/>
      <c r="WL361" s="71"/>
      <c r="WM361" s="71"/>
      <c r="WN361" s="71"/>
      <c r="WO361" s="71"/>
      <c r="WP361" s="71"/>
      <c r="WQ361" s="71"/>
      <c r="WR361" s="71"/>
      <c r="WS361" s="71"/>
      <c r="WT361" s="71"/>
      <c r="WU361" s="71"/>
      <c r="WV361" s="71"/>
      <c r="WW361" s="71"/>
      <c r="WX361" s="71"/>
      <c r="WY361" s="71"/>
      <c r="WZ361" s="71"/>
      <c r="XA361" s="71"/>
      <c r="XB361" s="71"/>
      <c r="XC361" s="71"/>
      <c r="XD361" s="71"/>
      <c r="XE361" s="71"/>
      <c r="XF361" s="71"/>
      <c r="XG361" s="71"/>
      <c r="XH361" s="71"/>
      <c r="XI361" s="71"/>
      <c r="XJ361" s="71"/>
      <c r="XK361" s="71"/>
      <c r="XL361" s="71"/>
      <c r="XM361" s="71"/>
      <c r="XN361" s="71"/>
      <c r="XO361" s="71"/>
      <c r="XP361" s="71"/>
      <c r="XQ361" s="71"/>
      <c r="XR361" s="71"/>
      <c r="XS361" s="71"/>
      <c r="XT361" s="71"/>
      <c r="XU361" s="71"/>
      <c r="XV361" s="71"/>
      <c r="XW361" s="71"/>
      <c r="XX361" s="71"/>
      <c r="XY361" s="71"/>
      <c r="XZ361" s="71"/>
      <c r="YA361" s="71"/>
      <c r="YB361" s="71"/>
      <c r="YC361" s="71"/>
      <c r="YD361" s="71"/>
      <c r="YE361" s="71"/>
      <c r="YF361" s="71"/>
      <c r="YG361" s="71"/>
      <c r="YH361" s="71"/>
      <c r="YI361" s="71"/>
      <c r="YJ361" s="71"/>
      <c r="YK361" s="71"/>
      <c r="YL361" s="71"/>
      <c r="YM361" s="71"/>
      <c r="YN361" s="71"/>
      <c r="YO361" s="71"/>
      <c r="YP361" s="71"/>
      <c r="YQ361" s="71"/>
      <c r="YR361" s="71"/>
      <c r="YS361" s="71"/>
      <c r="YT361" s="71"/>
      <c r="YU361" s="71"/>
      <c r="YV361" s="71"/>
      <c r="YW361" s="71"/>
      <c r="YX361" s="71"/>
      <c r="YY361" s="71"/>
      <c r="YZ361" s="71"/>
      <c r="ZA361" s="71"/>
      <c r="ZB361" s="71"/>
      <c r="ZC361" s="71"/>
      <c r="ZD361" s="71"/>
      <c r="ZE361" s="71"/>
      <c r="ZF361" s="71"/>
      <c r="ZG361" s="71"/>
      <c r="ZH361" s="71"/>
      <c r="ZI361" s="71"/>
      <c r="ZJ361" s="71"/>
      <c r="ZK361" s="71"/>
      <c r="ZL361" s="71"/>
      <c r="ZM361" s="71"/>
      <c r="ZN361" s="71"/>
      <c r="ZO361" s="71"/>
      <c r="ZP361" s="71"/>
      <c r="ZQ361" s="71"/>
      <c r="ZR361" s="71"/>
      <c r="ZS361" s="71"/>
      <c r="ZT361" s="71"/>
      <c r="ZU361" s="71"/>
      <c r="ZV361" s="71"/>
      <c r="ZW361" s="71"/>
      <c r="ZX361" s="71"/>
      <c r="ZY361" s="71"/>
      <c r="ZZ361" s="71"/>
      <c r="AAA361" s="71"/>
      <c r="AAB361" s="71"/>
      <c r="AAC361" s="71"/>
      <c r="AAD361" s="71"/>
      <c r="AAE361" s="71"/>
      <c r="AAF361" s="71"/>
      <c r="AAG361" s="71"/>
      <c r="AAH361" s="71"/>
      <c r="AAI361" s="71"/>
      <c r="AAJ361" s="71"/>
      <c r="AAK361" s="71"/>
      <c r="AAL361" s="71"/>
      <c r="AAM361" s="71"/>
      <c r="AAN361" s="71"/>
      <c r="AAO361" s="71"/>
      <c r="AAP361" s="71"/>
      <c r="AAQ361" s="71"/>
      <c r="AAR361" s="71"/>
      <c r="AAS361" s="71"/>
      <c r="AAT361" s="71"/>
      <c r="AAU361" s="71"/>
      <c r="AAV361" s="71"/>
      <c r="AAW361" s="71"/>
      <c r="AAX361" s="71"/>
      <c r="AAY361" s="71"/>
      <c r="AAZ361" s="71"/>
      <c r="ABA361" s="71"/>
      <c r="ABB361" s="71"/>
      <c r="ABC361" s="71"/>
      <c r="ABD361" s="71"/>
      <c r="ABE361" s="71"/>
      <c r="ABF361" s="71"/>
      <c r="ABG361" s="71"/>
      <c r="ABH361" s="71"/>
      <c r="ABI361" s="71"/>
      <c r="ABJ361" s="71"/>
      <c r="ABK361" s="71"/>
      <c r="ABL361" s="71"/>
      <c r="ABM361" s="71"/>
      <c r="ABN361" s="71"/>
      <c r="ABO361" s="71"/>
      <c r="ABP361" s="71"/>
      <c r="ABQ361" s="71"/>
      <c r="ABR361" s="71"/>
      <c r="ABS361" s="71"/>
      <c r="ABT361" s="71"/>
      <c r="ABU361" s="71"/>
      <c r="ABV361" s="71"/>
      <c r="ABW361" s="71"/>
      <c r="ABX361" s="71"/>
      <c r="ABY361" s="71"/>
      <c r="ABZ361" s="71"/>
      <c r="ACA361" s="71"/>
      <c r="ACB361" s="71"/>
      <c r="ACC361" s="71"/>
      <c r="ACD361" s="71"/>
      <c r="ACE361" s="71"/>
      <c r="ACF361" s="71"/>
      <c r="ACG361" s="71"/>
      <c r="ACH361" s="71"/>
      <c r="ACI361" s="71"/>
      <c r="ACJ361" s="71"/>
      <c r="ACK361" s="71"/>
      <c r="ACL361" s="71"/>
      <c r="ACM361" s="71"/>
      <c r="ACN361" s="71"/>
      <c r="ACO361" s="71"/>
      <c r="ACP361" s="71"/>
      <c r="ACQ361" s="71"/>
      <c r="ACR361" s="71"/>
      <c r="ACS361" s="71"/>
      <c r="ACT361" s="71"/>
      <c r="ACU361" s="71"/>
      <c r="ACV361" s="71"/>
      <c r="ACW361" s="71"/>
      <c r="ACX361" s="71"/>
      <c r="ACY361" s="71"/>
      <c r="ACZ361" s="71"/>
      <c r="ADA361" s="71"/>
      <c r="ADB361" s="71"/>
      <c r="ADC361" s="71"/>
      <c r="ADD361" s="71"/>
      <c r="ADE361" s="71"/>
      <c r="ADF361" s="71"/>
      <c r="ADG361" s="71"/>
      <c r="ADH361" s="71"/>
      <c r="ADI361" s="71"/>
      <c r="ADJ361" s="71"/>
      <c r="ADK361" s="71"/>
      <c r="ADL361" s="71"/>
      <c r="ADM361" s="71"/>
      <c r="ADN361" s="71"/>
      <c r="ADO361" s="71"/>
      <c r="ADP361" s="71"/>
      <c r="ADQ361" s="71"/>
      <c r="ADR361" s="71"/>
      <c r="ADS361" s="71"/>
      <c r="ADT361" s="71"/>
      <c r="ADU361" s="71"/>
      <c r="ADV361" s="71"/>
      <c r="ADW361" s="71"/>
      <c r="ADX361" s="71"/>
      <c r="ADY361" s="71"/>
      <c r="ADZ361" s="71"/>
      <c r="AEA361" s="71"/>
      <c r="AEB361" s="71"/>
      <c r="AEC361" s="71"/>
      <c r="AED361" s="71"/>
      <c r="AEE361" s="71"/>
      <c r="AEF361" s="71"/>
      <c r="AEG361" s="71"/>
      <c r="AEH361" s="71"/>
      <c r="AEI361" s="71"/>
      <c r="AEJ361" s="71"/>
      <c r="AEK361" s="71"/>
      <c r="AEL361" s="71"/>
      <c r="AEM361" s="71"/>
      <c r="AEN361" s="71"/>
      <c r="AEO361" s="71"/>
      <c r="AEP361" s="71"/>
      <c r="AEQ361" s="71"/>
      <c r="AER361" s="71"/>
      <c r="AES361" s="71"/>
      <c r="AET361" s="71"/>
      <c r="AEU361" s="71"/>
      <c r="AEV361" s="71"/>
      <c r="AEW361" s="71"/>
      <c r="AEX361" s="71"/>
      <c r="AEY361" s="71"/>
      <c r="AEZ361" s="71"/>
      <c r="AFA361" s="71"/>
      <c r="AFB361" s="71"/>
      <c r="AFC361" s="71"/>
      <c r="AFD361" s="71"/>
      <c r="AFE361" s="71"/>
      <c r="AFF361" s="71"/>
      <c r="AFG361" s="71"/>
      <c r="AFH361" s="71"/>
      <c r="AFI361" s="71"/>
      <c r="AFJ361" s="71"/>
      <c r="AFK361" s="71"/>
      <c r="AFL361" s="71"/>
      <c r="AFM361" s="71"/>
      <c r="AFN361" s="71"/>
      <c r="AFO361" s="71"/>
      <c r="AFP361" s="71"/>
      <c r="AFQ361" s="71"/>
      <c r="AFR361" s="71"/>
      <c r="AFS361" s="71"/>
      <c r="AFT361" s="71"/>
      <c r="AFU361" s="71"/>
      <c r="AFV361" s="71"/>
      <c r="AFW361" s="71"/>
      <c r="AFX361" s="71"/>
      <c r="AFY361" s="71"/>
      <c r="AFZ361" s="71"/>
      <c r="AGA361" s="71"/>
      <c r="AGB361" s="71"/>
      <c r="AGC361" s="71"/>
      <c r="AGD361" s="71"/>
      <c r="AGE361" s="71"/>
      <c r="AGF361" s="71"/>
      <c r="AGG361" s="71"/>
      <c r="AGH361" s="71"/>
      <c r="AGI361" s="71"/>
      <c r="AGJ361" s="71"/>
      <c r="AGK361" s="71"/>
      <c r="AGL361" s="71"/>
      <c r="AGM361" s="71"/>
      <c r="AGN361" s="71"/>
      <c r="AGO361" s="71"/>
      <c r="AGP361" s="71"/>
      <c r="AGQ361" s="71"/>
      <c r="AGR361" s="71"/>
      <c r="AGS361" s="71"/>
      <c r="AGT361" s="71"/>
      <c r="AGU361" s="71"/>
      <c r="AGV361" s="71"/>
      <c r="AGW361" s="71"/>
      <c r="AGX361" s="71"/>
      <c r="AGY361" s="71"/>
      <c r="AGZ361" s="71"/>
      <c r="AHA361" s="71"/>
      <c r="AHB361" s="71"/>
      <c r="AHC361" s="71"/>
      <c r="AHD361" s="71"/>
      <c r="AHE361" s="71"/>
      <c r="AHF361" s="71"/>
      <c r="AHG361" s="71"/>
      <c r="AHH361" s="71"/>
      <c r="AHI361" s="71"/>
      <c r="AHJ361" s="71"/>
      <c r="AHK361" s="71"/>
      <c r="AHL361" s="71"/>
      <c r="AHM361" s="71"/>
      <c r="AHN361" s="71"/>
      <c r="AHO361" s="71"/>
      <c r="AHP361" s="71"/>
      <c r="AHQ361" s="71"/>
      <c r="AHR361" s="71"/>
      <c r="AHS361" s="71"/>
      <c r="AHT361" s="71"/>
      <c r="AHU361" s="71"/>
      <c r="AHV361" s="71"/>
      <c r="AHW361" s="71"/>
      <c r="AHX361" s="71"/>
      <c r="AHY361" s="71"/>
      <c r="AHZ361" s="71"/>
      <c r="AIA361" s="71"/>
      <c r="AIB361" s="71"/>
      <c r="AIC361" s="71"/>
      <c r="AID361" s="71"/>
      <c r="AIE361" s="71"/>
      <c r="AIF361" s="71"/>
      <c r="AIG361" s="71"/>
      <c r="AIH361" s="71"/>
      <c r="AII361" s="71"/>
      <c r="AIJ361" s="71"/>
      <c r="AIK361" s="71"/>
      <c r="AIL361" s="71"/>
      <c r="AIM361" s="71"/>
      <c r="AIN361" s="71"/>
      <c r="AIO361" s="71"/>
      <c r="AIP361" s="71"/>
      <c r="AIQ361" s="71"/>
      <c r="AIR361" s="71"/>
      <c r="AIS361" s="71"/>
      <c r="AIT361" s="71"/>
      <c r="AIU361" s="71"/>
      <c r="AIV361" s="71"/>
      <c r="AIW361" s="71"/>
      <c r="AIX361" s="71"/>
      <c r="AIY361" s="71"/>
      <c r="AIZ361" s="71"/>
      <c r="AJA361" s="71"/>
      <c r="AJB361" s="71"/>
      <c r="AJC361" s="71"/>
      <c r="AJD361" s="71"/>
      <c r="AJE361" s="71"/>
      <c r="AJF361" s="71"/>
      <c r="AJG361" s="71"/>
      <c r="AJH361" s="71"/>
      <c r="AJI361" s="71"/>
      <c r="AJJ361" s="71"/>
      <c r="AJK361" s="71"/>
      <c r="AJL361" s="71"/>
      <c r="AJM361" s="71"/>
      <c r="AJN361" s="71"/>
      <c r="AJO361" s="71"/>
      <c r="AJP361" s="71"/>
      <c r="AJQ361" s="71"/>
      <c r="AJR361" s="71"/>
      <c r="AJS361" s="71"/>
      <c r="AJT361" s="71"/>
      <c r="AJU361" s="71"/>
      <c r="AJV361" s="71"/>
      <c r="AJW361" s="71"/>
      <c r="AJX361" s="71"/>
      <c r="AJY361" s="71"/>
      <c r="AJZ361" s="71"/>
      <c r="AKA361" s="71"/>
      <c r="AKB361" s="71"/>
      <c r="AKC361" s="71"/>
      <c r="AKD361" s="71"/>
      <c r="AKE361" s="71"/>
      <c r="AKF361" s="71"/>
      <c r="AKG361" s="71"/>
      <c r="AKH361" s="71"/>
      <c r="AKI361" s="71"/>
      <c r="AKJ361" s="71"/>
      <c r="AKK361" s="71"/>
      <c r="AKL361" s="71"/>
      <c r="AKM361" s="71"/>
      <c r="AKN361" s="71"/>
      <c r="AKO361" s="71"/>
      <c r="AKP361" s="71"/>
      <c r="AKQ361" s="71"/>
      <c r="AKR361" s="71"/>
      <c r="AKS361" s="71"/>
      <c r="AKT361" s="71"/>
      <c r="AKU361" s="71"/>
      <c r="AKV361" s="71"/>
      <c r="AKW361" s="71"/>
      <c r="AKX361" s="71"/>
      <c r="AKY361" s="71"/>
      <c r="AKZ361" s="71"/>
      <c r="ALA361" s="71"/>
      <c r="ALB361" s="71"/>
      <c r="ALC361" s="71"/>
      <c r="ALD361" s="71"/>
      <c r="ALE361" s="71"/>
      <c r="ALF361" s="71"/>
      <c r="ALG361" s="71"/>
      <c r="ALH361" s="71"/>
      <c r="ALI361" s="71"/>
      <c r="ALJ361" s="71"/>
      <c r="ALK361" s="71"/>
      <c r="ALL361" s="71"/>
      <c r="ALM361" s="71"/>
      <c r="ALN361" s="71"/>
      <c r="ALO361" s="71"/>
      <c r="ALP361" s="71"/>
      <c r="ALQ361" s="71"/>
      <c r="ALR361" s="71"/>
      <c r="ALS361" s="71"/>
      <c r="ALT361" s="71"/>
      <c r="ALU361" s="71"/>
      <c r="ALV361" s="71"/>
      <c r="ALW361" s="71"/>
      <c r="ALX361" s="71"/>
      <c r="ALY361" s="71"/>
      <c r="ALZ361" s="71"/>
      <c r="AMA361" s="71"/>
      <c r="AMB361" s="71"/>
      <c r="AMC361" s="71"/>
      <c r="AMD361" s="71"/>
      <c r="AME361" s="71"/>
      <c r="AMF361" s="71"/>
      <c r="AMG361" s="71"/>
      <c r="AMH361" s="71"/>
      <c r="AMI361" s="71"/>
    </row>
    <row r="362" spans="1:1023" s="13" customFormat="1">
      <c r="A362" s="71" t="s">
        <v>46</v>
      </c>
      <c r="B362" s="83">
        <v>1998</v>
      </c>
      <c r="C362" s="71" t="s">
        <v>222</v>
      </c>
      <c r="D362" s="83">
        <v>93</v>
      </c>
      <c r="E362" s="71" t="s">
        <v>223</v>
      </c>
      <c r="F362" s="110">
        <v>1620</v>
      </c>
      <c r="G362" s="6">
        <v>29952</v>
      </c>
      <c r="H362" s="6">
        <v>32982</v>
      </c>
      <c r="I362" s="51">
        <v>0</v>
      </c>
      <c r="J362" s="71">
        <v>2</v>
      </c>
      <c r="K362" s="71">
        <v>2</v>
      </c>
      <c r="L362" s="71">
        <v>100</v>
      </c>
      <c r="M362" s="71">
        <v>7000</v>
      </c>
      <c r="N362" s="71">
        <v>31000</v>
      </c>
      <c r="O362" s="10">
        <v>3300000</v>
      </c>
      <c r="P362" s="75">
        <f t="shared" si="115"/>
        <v>0.21212121212121215</v>
      </c>
      <c r="Q362" s="75">
        <f t="shared" si="116"/>
        <v>0.93939393939393934</v>
      </c>
      <c r="R362" s="71">
        <v>0</v>
      </c>
      <c r="S362" s="71">
        <v>-1</v>
      </c>
      <c r="T362" s="71">
        <v>-1</v>
      </c>
      <c r="U362" s="71">
        <v>-1</v>
      </c>
      <c r="V362" s="71">
        <v>0</v>
      </c>
      <c r="W362" s="71">
        <v>0</v>
      </c>
      <c r="X362" s="76">
        <f t="shared" si="110"/>
        <v>-0.5</v>
      </c>
      <c r="Y362" s="71">
        <v>-1</v>
      </c>
      <c r="Z362" s="71">
        <v>-1</v>
      </c>
      <c r="AA362" s="74" t="s">
        <v>33</v>
      </c>
      <c r="AB362" s="74" t="s">
        <v>33</v>
      </c>
      <c r="AC362" s="74" t="s">
        <v>78</v>
      </c>
      <c r="AD362" s="71">
        <v>0</v>
      </c>
      <c r="AE362" s="74" t="s">
        <v>33</v>
      </c>
      <c r="AF362" s="71" t="s">
        <v>59</v>
      </c>
      <c r="AG362" s="71" t="s">
        <v>59</v>
      </c>
      <c r="AH362" s="76">
        <f t="shared" si="111"/>
        <v>-0.66666666666666663</v>
      </c>
      <c r="AI362" s="76">
        <f t="shared" si="112"/>
        <v>-0.58333333333333326</v>
      </c>
      <c r="AJ362" s="74">
        <v>939</v>
      </c>
      <c r="AK362" s="71" t="s">
        <v>78</v>
      </c>
      <c r="AL362" s="71" t="s">
        <v>59</v>
      </c>
      <c r="AM362" s="71" t="s">
        <v>33</v>
      </c>
      <c r="AN362" s="71">
        <v>0</v>
      </c>
      <c r="AO362" s="71" t="s">
        <v>59</v>
      </c>
      <c r="AP362" s="71" t="s">
        <v>59</v>
      </c>
      <c r="AQ362" s="71" t="s">
        <v>59</v>
      </c>
      <c r="AR362" s="71" t="s">
        <v>59</v>
      </c>
      <c r="AS362" s="71">
        <v>-1</v>
      </c>
      <c r="AT362" s="71">
        <v>1</v>
      </c>
      <c r="AU362" s="71" t="s">
        <v>59</v>
      </c>
      <c r="AV362" s="71" t="s">
        <v>59</v>
      </c>
      <c r="AW362" s="71" t="s">
        <v>59</v>
      </c>
      <c r="AX362" s="71" t="s">
        <v>59</v>
      </c>
      <c r="AY362" s="71" t="s">
        <v>59</v>
      </c>
      <c r="AZ362" s="76">
        <f t="shared" si="113"/>
        <v>0</v>
      </c>
      <c r="BA362" s="71">
        <v>0</v>
      </c>
      <c r="BB362" s="71" t="s">
        <v>59</v>
      </c>
      <c r="BC362" s="71">
        <f t="shared" si="119"/>
        <v>104</v>
      </c>
      <c r="BD362" s="71">
        <v>0</v>
      </c>
      <c r="BE362" s="71" t="s">
        <v>59</v>
      </c>
      <c r="BF362" s="71">
        <f t="shared" si="120"/>
        <v>104</v>
      </c>
      <c r="BG362" s="71"/>
      <c r="BH362" s="71"/>
      <c r="BI362" s="71"/>
      <c r="BJ362" s="71"/>
      <c r="BK362" s="71"/>
      <c r="BL362" s="71"/>
      <c r="BM362" s="71"/>
      <c r="BN362" s="71"/>
      <c r="BO362" s="71"/>
      <c r="BP362" s="71"/>
      <c r="BQ362" s="71"/>
      <c r="BR362" s="71"/>
      <c r="BS362" s="71"/>
      <c r="BT362" s="71"/>
      <c r="BU362" s="71"/>
      <c r="BV362" s="71"/>
      <c r="BW362" s="71"/>
      <c r="BX362" s="71"/>
      <c r="BY362" s="71"/>
      <c r="BZ362" s="71"/>
      <c r="CA362" s="71"/>
      <c r="CB362" s="71"/>
      <c r="CC362" s="71"/>
      <c r="CD362" s="71"/>
      <c r="CE362" s="71"/>
      <c r="CF362" s="71"/>
      <c r="CG362" s="71"/>
      <c r="CH362" s="71"/>
      <c r="CI362" s="71"/>
      <c r="CJ362" s="71"/>
      <c r="CK362" s="71"/>
      <c r="CL362" s="71"/>
      <c r="CM362" s="71"/>
      <c r="CN362" s="71"/>
      <c r="CO362" s="71"/>
      <c r="CP362" s="71"/>
      <c r="CQ362" s="71"/>
      <c r="CR362" s="71"/>
      <c r="CS362" s="71"/>
      <c r="CT362" s="71"/>
      <c r="CU362" s="71"/>
      <c r="CV362" s="71"/>
      <c r="CW362" s="71"/>
      <c r="CX362" s="71"/>
      <c r="CY362" s="71"/>
      <c r="CZ362" s="71"/>
      <c r="DA362" s="71"/>
      <c r="DB362" s="71"/>
      <c r="DC362" s="71"/>
      <c r="DD362" s="71"/>
      <c r="DE362" s="71"/>
      <c r="DF362" s="71"/>
      <c r="DG362" s="71"/>
      <c r="DH362" s="71"/>
      <c r="DI362" s="71"/>
      <c r="DJ362" s="71"/>
      <c r="DK362" s="71"/>
      <c r="DL362" s="71"/>
      <c r="DM362" s="71"/>
      <c r="DN362" s="71"/>
      <c r="DO362" s="71"/>
      <c r="DP362" s="71"/>
      <c r="DQ362" s="71"/>
      <c r="DR362" s="71"/>
      <c r="DS362" s="71"/>
      <c r="DT362" s="71"/>
      <c r="DU362" s="71"/>
      <c r="DV362" s="71"/>
      <c r="DW362" s="71"/>
      <c r="DX362" s="71"/>
      <c r="DY362" s="71"/>
      <c r="DZ362" s="71"/>
      <c r="EA362" s="71"/>
      <c r="EB362" s="71"/>
      <c r="EC362" s="71"/>
      <c r="ED362" s="71"/>
      <c r="EE362" s="71"/>
      <c r="EF362" s="71"/>
      <c r="EG362" s="71"/>
      <c r="EH362" s="71"/>
      <c r="EI362" s="71"/>
      <c r="EJ362" s="71"/>
      <c r="EK362" s="71"/>
      <c r="EL362" s="71"/>
      <c r="EM362" s="71"/>
      <c r="EN362" s="71"/>
      <c r="EO362" s="71"/>
      <c r="EP362" s="71"/>
      <c r="EQ362" s="71"/>
      <c r="ER362" s="71"/>
      <c r="ES362" s="71"/>
      <c r="ET362" s="71"/>
      <c r="EU362" s="71"/>
      <c r="EV362" s="71"/>
      <c r="EW362" s="71"/>
      <c r="EX362" s="71"/>
      <c r="EY362" s="71"/>
      <c r="EZ362" s="71"/>
      <c r="FA362" s="71"/>
      <c r="FB362" s="71"/>
      <c r="FC362" s="71"/>
      <c r="FD362" s="71"/>
      <c r="FE362" s="71"/>
      <c r="FF362" s="71"/>
      <c r="FG362" s="71"/>
      <c r="FH362" s="71"/>
      <c r="FI362" s="71"/>
      <c r="FJ362" s="71"/>
      <c r="FK362" s="71"/>
      <c r="FL362" s="71"/>
      <c r="FM362" s="71"/>
      <c r="FN362" s="71"/>
      <c r="FO362" s="71"/>
      <c r="FP362" s="71"/>
      <c r="FQ362" s="71"/>
      <c r="FR362" s="71"/>
      <c r="FS362" s="71"/>
      <c r="FT362" s="71"/>
      <c r="FU362" s="71"/>
      <c r="FV362" s="71"/>
      <c r="FW362" s="71"/>
      <c r="FX362" s="71"/>
      <c r="FY362" s="71"/>
      <c r="FZ362" s="71"/>
      <c r="GA362" s="71"/>
      <c r="GB362" s="71"/>
      <c r="GC362" s="71"/>
      <c r="GD362" s="71"/>
      <c r="GE362" s="71"/>
      <c r="GF362" s="71"/>
      <c r="GG362" s="71"/>
      <c r="GH362" s="71"/>
      <c r="GI362" s="71"/>
      <c r="GJ362" s="71"/>
      <c r="GK362" s="71"/>
      <c r="GL362" s="71"/>
      <c r="GM362" s="71"/>
      <c r="GN362" s="71"/>
      <c r="GO362" s="71"/>
      <c r="GP362" s="71"/>
      <c r="GQ362" s="71"/>
      <c r="GR362" s="71"/>
      <c r="GS362" s="71"/>
      <c r="GT362" s="71"/>
      <c r="GU362" s="71"/>
      <c r="GV362" s="71"/>
      <c r="GW362" s="71"/>
      <c r="GX362" s="71"/>
      <c r="GY362" s="71"/>
      <c r="GZ362" s="71"/>
      <c r="HA362" s="71"/>
      <c r="HB362" s="71"/>
      <c r="HC362" s="71"/>
      <c r="HD362" s="71"/>
      <c r="HE362" s="71"/>
      <c r="HF362" s="71"/>
      <c r="HG362" s="71"/>
      <c r="HH362" s="71"/>
      <c r="HI362" s="71"/>
      <c r="HJ362" s="71"/>
      <c r="HK362" s="71"/>
      <c r="HL362" s="71"/>
      <c r="HM362" s="71"/>
      <c r="HN362" s="71"/>
      <c r="HO362" s="71"/>
      <c r="HP362" s="71"/>
      <c r="HQ362" s="71"/>
      <c r="HR362" s="71"/>
      <c r="HS362" s="71"/>
      <c r="HT362" s="71"/>
      <c r="HU362" s="71"/>
      <c r="HV362" s="71"/>
      <c r="HW362" s="71"/>
      <c r="HX362" s="71"/>
      <c r="HY362" s="71"/>
      <c r="HZ362" s="71"/>
      <c r="IA362" s="71"/>
      <c r="IB362" s="71"/>
      <c r="IC362" s="71"/>
      <c r="ID362" s="71"/>
      <c r="IE362" s="71"/>
      <c r="IF362" s="71"/>
      <c r="IG362" s="71"/>
      <c r="IH362" s="71"/>
      <c r="II362" s="71"/>
      <c r="IJ362" s="71"/>
      <c r="IK362" s="71"/>
      <c r="IL362" s="71"/>
      <c r="IM362" s="71"/>
      <c r="IN362" s="71"/>
      <c r="IO362" s="71"/>
      <c r="IP362" s="71"/>
      <c r="IQ362" s="71"/>
      <c r="IR362" s="71"/>
      <c r="IS362" s="71"/>
      <c r="IT362" s="71"/>
      <c r="IU362" s="71"/>
      <c r="IV362" s="71"/>
      <c r="IW362" s="71"/>
      <c r="IX362" s="71"/>
      <c r="IY362" s="71"/>
      <c r="IZ362" s="71"/>
      <c r="JA362" s="71"/>
      <c r="JB362" s="71"/>
      <c r="JC362" s="71"/>
      <c r="JD362" s="71"/>
      <c r="JE362" s="71"/>
      <c r="JF362" s="71"/>
      <c r="JG362" s="71"/>
      <c r="JH362" s="71"/>
      <c r="JI362" s="71"/>
      <c r="JJ362" s="71"/>
      <c r="JK362" s="71"/>
      <c r="JL362" s="71"/>
      <c r="JM362" s="71"/>
      <c r="JN362" s="71"/>
      <c r="JO362" s="71"/>
      <c r="JP362" s="71"/>
      <c r="JQ362" s="71"/>
      <c r="JR362" s="71"/>
      <c r="JS362" s="71"/>
      <c r="JT362" s="71"/>
      <c r="JU362" s="71"/>
      <c r="JV362" s="71"/>
      <c r="JW362" s="71"/>
      <c r="JX362" s="71"/>
      <c r="JY362" s="71"/>
      <c r="JZ362" s="71"/>
      <c r="KA362" s="71"/>
      <c r="KB362" s="71"/>
      <c r="KC362" s="71"/>
      <c r="KD362" s="71"/>
      <c r="KE362" s="71"/>
      <c r="KF362" s="71"/>
      <c r="KG362" s="71"/>
      <c r="KH362" s="71"/>
      <c r="KI362" s="71"/>
      <c r="KJ362" s="71"/>
      <c r="KK362" s="71"/>
      <c r="KL362" s="71"/>
      <c r="KM362" s="71"/>
      <c r="KN362" s="71"/>
      <c r="KO362" s="71"/>
      <c r="KP362" s="71"/>
      <c r="KQ362" s="71"/>
      <c r="KR362" s="71"/>
      <c r="KS362" s="71"/>
      <c r="KT362" s="71"/>
      <c r="KU362" s="71"/>
      <c r="KV362" s="71"/>
      <c r="KW362" s="71"/>
      <c r="KX362" s="71"/>
      <c r="KY362" s="71"/>
      <c r="KZ362" s="71"/>
      <c r="LA362" s="71"/>
      <c r="LB362" s="71"/>
      <c r="LC362" s="71"/>
      <c r="LD362" s="71"/>
      <c r="LE362" s="71"/>
      <c r="LF362" s="71"/>
      <c r="LG362" s="71"/>
      <c r="LH362" s="71"/>
      <c r="LI362" s="71"/>
      <c r="LJ362" s="71"/>
      <c r="LK362" s="71"/>
      <c r="LL362" s="71"/>
      <c r="LM362" s="71"/>
      <c r="LN362" s="71"/>
      <c r="LO362" s="71"/>
      <c r="LP362" s="71"/>
      <c r="LQ362" s="71"/>
      <c r="LR362" s="71"/>
      <c r="LS362" s="71"/>
      <c r="LT362" s="71"/>
      <c r="LU362" s="71"/>
      <c r="LV362" s="71"/>
      <c r="LW362" s="71"/>
      <c r="LX362" s="71"/>
      <c r="LY362" s="71"/>
      <c r="LZ362" s="71"/>
      <c r="MA362" s="71"/>
      <c r="MB362" s="71"/>
      <c r="MC362" s="71"/>
      <c r="MD362" s="71"/>
      <c r="ME362" s="71"/>
      <c r="MF362" s="71"/>
      <c r="MG362" s="71"/>
      <c r="MH362" s="71"/>
      <c r="MI362" s="71"/>
      <c r="MJ362" s="71"/>
      <c r="MK362" s="71"/>
      <c r="ML362" s="71"/>
      <c r="MM362" s="71"/>
      <c r="MN362" s="71"/>
      <c r="MO362" s="71"/>
      <c r="MP362" s="71"/>
      <c r="MQ362" s="71"/>
      <c r="MR362" s="71"/>
      <c r="MS362" s="71"/>
      <c r="MT362" s="71"/>
      <c r="MU362" s="71"/>
      <c r="MV362" s="71"/>
      <c r="MW362" s="71"/>
      <c r="MX362" s="71"/>
      <c r="MY362" s="71"/>
      <c r="MZ362" s="71"/>
      <c r="NA362" s="71"/>
      <c r="NB362" s="71"/>
      <c r="NC362" s="71"/>
      <c r="ND362" s="71"/>
      <c r="NE362" s="71"/>
      <c r="NF362" s="71"/>
      <c r="NG362" s="71"/>
      <c r="NH362" s="71"/>
      <c r="NI362" s="71"/>
      <c r="NJ362" s="71"/>
      <c r="NK362" s="71"/>
      <c r="NL362" s="71"/>
      <c r="NM362" s="71"/>
      <c r="NN362" s="71"/>
      <c r="NO362" s="71"/>
      <c r="NP362" s="71"/>
      <c r="NQ362" s="71"/>
      <c r="NR362" s="71"/>
      <c r="NS362" s="71"/>
      <c r="NT362" s="71"/>
      <c r="NU362" s="71"/>
      <c r="NV362" s="71"/>
      <c r="NW362" s="71"/>
      <c r="NX362" s="71"/>
      <c r="NY362" s="71"/>
      <c r="NZ362" s="71"/>
      <c r="OA362" s="71"/>
      <c r="OB362" s="71"/>
      <c r="OC362" s="71"/>
      <c r="OD362" s="71"/>
      <c r="OE362" s="71"/>
      <c r="OF362" s="71"/>
      <c r="OG362" s="71"/>
      <c r="OH362" s="71"/>
      <c r="OI362" s="71"/>
      <c r="OJ362" s="71"/>
      <c r="OK362" s="71"/>
      <c r="OL362" s="71"/>
      <c r="OM362" s="71"/>
      <c r="ON362" s="71"/>
      <c r="OO362" s="71"/>
      <c r="OP362" s="71"/>
      <c r="OQ362" s="71"/>
      <c r="OR362" s="71"/>
      <c r="OS362" s="71"/>
      <c r="OT362" s="71"/>
      <c r="OU362" s="71"/>
      <c r="OV362" s="71"/>
      <c r="OW362" s="71"/>
      <c r="OX362" s="71"/>
      <c r="OY362" s="71"/>
      <c r="OZ362" s="71"/>
      <c r="PA362" s="71"/>
      <c r="PB362" s="71"/>
      <c r="PC362" s="71"/>
      <c r="PD362" s="71"/>
      <c r="PE362" s="71"/>
      <c r="PF362" s="71"/>
      <c r="PG362" s="71"/>
      <c r="PH362" s="71"/>
      <c r="PI362" s="71"/>
      <c r="PJ362" s="71"/>
      <c r="PK362" s="71"/>
      <c r="PL362" s="71"/>
      <c r="PM362" s="71"/>
      <c r="PN362" s="71"/>
      <c r="PO362" s="71"/>
      <c r="PP362" s="71"/>
      <c r="PQ362" s="71"/>
      <c r="PR362" s="71"/>
      <c r="PS362" s="71"/>
      <c r="PT362" s="71"/>
      <c r="PU362" s="71"/>
      <c r="PV362" s="71"/>
      <c r="PW362" s="71"/>
      <c r="PX362" s="71"/>
      <c r="PY362" s="71"/>
      <c r="PZ362" s="71"/>
      <c r="QA362" s="71"/>
      <c r="QB362" s="71"/>
      <c r="QC362" s="71"/>
      <c r="QD362" s="71"/>
      <c r="QE362" s="71"/>
      <c r="QF362" s="71"/>
      <c r="QG362" s="71"/>
      <c r="QH362" s="71"/>
      <c r="QI362" s="71"/>
      <c r="QJ362" s="71"/>
      <c r="QK362" s="71"/>
      <c r="QL362" s="71"/>
      <c r="QM362" s="71"/>
      <c r="QN362" s="71"/>
      <c r="QO362" s="71"/>
      <c r="QP362" s="71"/>
      <c r="QQ362" s="71"/>
      <c r="QR362" s="71"/>
      <c r="QS362" s="71"/>
      <c r="QT362" s="71"/>
      <c r="QU362" s="71"/>
      <c r="QV362" s="71"/>
      <c r="QW362" s="71"/>
      <c r="QX362" s="71"/>
      <c r="QY362" s="71"/>
      <c r="QZ362" s="71"/>
      <c r="RA362" s="71"/>
      <c r="RB362" s="71"/>
      <c r="RC362" s="71"/>
      <c r="RD362" s="71"/>
      <c r="RE362" s="71"/>
      <c r="RF362" s="71"/>
      <c r="RG362" s="71"/>
      <c r="RH362" s="71"/>
      <c r="RI362" s="71"/>
      <c r="RJ362" s="71"/>
      <c r="RK362" s="71"/>
      <c r="RL362" s="71"/>
      <c r="RM362" s="71"/>
      <c r="RN362" s="71"/>
      <c r="RO362" s="71"/>
      <c r="RP362" s="71"/>
      <c r="RQ362" s="71"/>
      <c r="RR362" s="71"/>
      <c r="RS362" s="71"/>
      <c r="RT362" s="71"/>
      <c r="RU362" s="71"/>
      <c r="RV362" s="71"/>
      <c r="RW362" s="71"/>
      <c r="RX362" s="71"/>
      <c r="RY362" s="71"/>
      <c r="RZ362" s="71"/>
      <c r="SA362" s="71"/>
      <c r="SB362" s="71"/>
      <c r="SC362" s="71"/>
      <c r="SD362" s="71"/>
      <c r="SE362" s="71"/>
      <c r="SF362" s="71"/>
      <c r="SG362" s="71"/>
      <c r="SH362" s="71"/>
      <c r="SI362" s="71"/>
      <c r="SJ362" s="71"/>
      <c r="SK362" s="71"/>
      <c r="SL362" s="71"/>
      <c r="SM362" s="71"/>
      <c r="SN362" s="71"/>
      <c r="SO362" s="71"/>
      <c r="SP362" s="71"/>
      <c r="SQ362" s="71"/>
      <c r="SR362" s="71"/>
      <c r="SS362" s="71"/>
      <c r="ST362" s="71"/>
      <c r="SU362" s="71"/>
      <c r="SV362" s="71"/>
      <c r="SW362" s="71"/>
      <c r="SX362" s="71"/>
      <c r="SY362" s="71"/>
      <c r="SZ362" s="71"/>
      <c r="TA362" s="71"/>
      <c r="TB362" s="71"/>
      <c r="TC362" s="71"/>
      <c r="TD362" s="71"/>
      <c r="TE362" s="71"/>
      <c r="TF362" s="71"/>
      <c r="TG362" s="71"/>
      <c r="TH362" s="71"/>
      <c r="TI362" s="71"/>
      <c r="TJ362" s="71"/>
      <c r="TK362" s="71"/>
      <c r="TL362" s="71"/>
      <c r="TM362" s="71"/>
      <c r="TN362" s="71"/>
      <c r="TO362" s="71"/>
      <c r="TP362" s="71"/>
      <c r="TQ362" s="71"/>
      <c r="TR362" s="71"/>
      <c r="TS362" s="71"/>
      <c r="TT362" s="71"/>
      <c r="TU362" s="71"/>
      <c r="TV362" s="71"/>
      <c r="TW362" s="71"/>
      <c r="TX362" s="71"/>
      <c r="TY362" s="71"/>
      <c r="TZ362" s="71"/>
      <c r="UA362" s="71"/>
      <c r="UB362" s="71"/>
      <c r="UC362" s="71"/>
      <c r="UD362" s="71"/>
      <c r="UE362" s="71"/>
      <c r="UF362" s="71"/>
      <c r="UG362" s="71"/>
      <c r="UH362" s="71"/>
      <c r="UI362" s="71"/>
      <c r="UJ362" s="71"/>
      <c r="UK362" s="71"/>
      <c r="UL362" s="71"/>
      <c r="UM362" s="71"/>
      <c r="UN362" s="71"/>
      <c r="UO362" s="71"/>
      <c r="UP362" s="71"/>
      <c r="UQ362" s="71"/>
      <c r="UR362" s="71"/>
      <c r="US362" s="71"/>
      <c r="UT362" s="71"/>
      <c r="UU362" s="71"/>
      <c r="UV362" s="71"/>
      <c r="UW362" s="71"/>
      <c r="UX362" s="71"/>
      <c r="UY362" s="71"/>
      <c r="UZ362" s="71"/>
      <c r="VA362" s="71"/>
      <c r="VB362" s="71"/>
      <c r="VC362" s="71"/>
      <c r="VD362" s="71"/>
      <c r="VE362" s="71"/>
      <c r="VF362" s="71"/>
      <c r="VG362" s="71"/>
      <c r="VH362" s="71"/>
      <c r="VI362" s="71"/>
      <c r="VJ362" s="71"/>
      <c r="VK362" s="71"/>
      <c r="VL362" s="71"/>
      <c r="VM362" s="71"/>
      <c r="VN362" s="71"/>
      <c r="VO362" s="71"/>
      <c r="VP362" s="71"/>
      <c r="VQ362" s="71"/>
      <c r="VR362" s="71"/>
      <c r="VS362" s="71"/>
      <c r="VT362" s="71"/>
      <c r="VU362" s="71"/>
      <c r="VV362" s="71"/>
      <c r="VW362" s="71"/>
      <c r="VX362" s="71"/>
      <c r="VY362" s="71"/>
      <c r="VZ362" s="71"/>
      <c r="WA362" s="71"/>
      <c r="WB362" s="71"/>
      <c r="WC362" s="71"/>
      <c r="WD362" s="71"/>
      <c r="WE362" s="71"/>
      <c r="WF362" s="71"/>
      <c r="WG362" s="71"/>
      <c r="WH362" s="71"/>
      <c r="WI362" s="71"/>
      <c r="WJ362" s="71"/>
      <c r="WK362" s="71"/>
      <c r="WL362" s="71"/>
      <c r="WM362" s="71"/>
      <c r="WN362" s="71"/>
      <c r="WO362" s="71"/>
      <c r="WP362" s="71"/>
      <c r="WQ362" s="71"/>
      <c r="WR362" s="71"/>
      <c r="WS362" s="71"/>
      <c r="WT362" s="71"/>
      <c r="WU362" s="71"/>
      <c r="WV362" s="71"/>
      <c r="WW362" s="71"/>
      <c r="WX362" s="71"/>
      <c r="WY362" s="71"/>
      <c r="WZ362" s="71"/>
      <c r="XA362" s="71"/>
      <c r="XB362" s="71"/>
      <c r="XC362" s="71"/>
      <c r="XD362" s="71"/>
      <c r="XE362" s="71"/>
      <c r="XF362" s="71"/>
      <c r="XG362" s="71"/>
      <c r="XH362" s="71"/>
      <c r="XI362" s="71"/>
      <c r="XJ362" s="71"/>
      <c r="XK362" s="71"/>
      <c r="XL362" s="71"/>
      <c r="XM362" s="71"/>
      <c r="XN362" s="71"/>
      <c r="XO362" s="71"/>
      <c r="XP362" s="71"/>
      <c r="XQ362" s="71"/>
      <c r="XR362" s="71"/>
      <c r="XS362" s="71"/>
      <c r="XT362" s="71"/>
      <c r="XU362" s="71"/>
      <c r="XV362" s="71"/>
      <c r="XW362" s="71"/>
      <c r="XX362" s="71"/>
      <c r="XY362" s="71"/>
      <c r="XZ362" s="71"/>
      <c r="YA362" s="71"/>
      <c r="YB362" s="71"/>
      <c r="YC362" s="71"/>
      <c r="YD362" s="71"/>
      <c r="YE362" s="71"/>
      <c r="YF362" s="71"/>
      <c r="YG362" s="71"/>
      <c r="YH362" s="71"/>
      <c r="YI362" s="71"/>
      <c r="YJ362" s="71"/>
      <c r="YK362" s="71"/>
      <c r="YL362" s="71"/>
      <c r="YM362" s="71"/>
      <c r="YN362" s="71"/>
      <c r="YO362" s="71"/>
      <c r="YP362" s="71"/>
      <c r="YQ362" s="71"/>
      <c r="YR362" s="71"/>
      <c r="YS362" s="71"/>
      <c r="YT362" s="71"/>
      <c r="YU362" s="71"/>
      <c r="YV362" s="71"/>
      <c r="YW362" s="71"/>
      <c r="YX362" s="71"/>
      <c r="YY362" s="71"/>
      <c r="YZ362" s="71"/>
      <c r="ZA362" s="71"/>
      <c r="ZB362" s="71"/>
      <c r="ZC362" s="71"/>
      <c r="ZD362" s="71"/>
      <c r="ZE362" s="71"/>
      <c r="ZF362" s="71"/>
      <c r="ZG362" s="71"/>
      <c r="ZH362" s="71"/>
      <c r="ZI362" s="71"/>
      <c r="ZJ362" s="71"/>
      <c r="ZK362" s="71"/>
      <c r="ZL362" s="71"/>
      <c r="ZM362" s="71"/>
      <c r="ZN362" s="71"/>
      <c r="ZO362" s="71"/>
      <c r="ZP362" s="71"/>
      <c r="ZQ362" s="71"/>
      <c r="ZR362" s="71"/>
      <c r="ZS362" s="71"/>
      <c r="ZT362" s="71"/>
      <c r="ZU362" s="71"/>
      <c r="ZV362" s="71"/>
      <c r="ZW362" s="71"/>
      <c r="ZX362" s="71"/>
      <c r="ZY362" s="71"/>
      <c r="ZZ362" s="71"/>
      <c r="AAA362" s="71"/>
      <c r="AAB362" s="71"/>
      <c r="AAC362" s="71"/>
      <c r="AAD362" s="71"/>
      <c r="AAE362" s="71"/>
      <c r="AAF362" s="71"/>
      <c r="AAG362" s="71"/>
      <c r="AAH362" s="71"/>
      <c r="AAI362" s="71"/>
      <c r="AAJ362" s="71"/>
      <c r="AAK362" s="71"/>
      <c r="AAL362" s="71"/>
      <c r="AAM362" s="71"/>
      <c r="AAN362" s="71"/>
      <c r="AAO362" s="71"/>
      <c r="AAP362" s="71"/>
      <c r="AAQ362" s="71"/>
      <c r="AAR362" s="71"/>
      <c r="AAS362" s="71"/>
      <c r="AAT362" s="71"/>
      <c r="AAU362" s="71"/>
      <c r="AAV362" s="71"/>
      <c r="AAW362" s="71"/>
      <c r="AAX362" s="71"/>
      <c r="AAY362" s="71"/>
      <c r="AAZ362" s="71"/>
      <c r="ABA362" s="71"/>
      <c r="ABB362" s="71"/>
      <c r="ABC362" s="71"/>
      <c r="ABD362" s="71"/>
      <c r="ABE362" s="71"/>
      <c r="ABF362" s="71"/>
      <c r="ABG362" s="71"/>
      <c r="ABH362" s="71"/>
      <c r="ABI362" s="71"/>
      <c r="ABJ362" s="71"/>
      <c r="ABK362" s="71"/>
      <c r="ABL362" s="71"/>
      <c r="ABM362" s="71"/>
      <c r="ABN362" s="71"/>
      <c r="ABO362" s="71"/>
      <c r="ABP362" s="71"/>
      <c r="ABQ362" s="71"/>
      <c r="ABR362" s="71"/>
      <c r="ABS362" s="71"/>
      <c r="ABT362" s="71"/>
      <c r="ABU362" s="71"/>
      <c r="ABV362" s="71"/>
      <c r="ABW362" s="71"/>
      <c r="ABX362" s="71"/>
      <c r="ABY362" s="71"/>
      <c r="ABZ362" s="71"/>
      <c r="ACA362" s="71"/>
      <c r="ACB362" s="71"/>
      <c r="ACC362" s="71"/>
      <c r="ACD362" s="71"/>
      <c r="ACE362" s="71"/>
      <c r="ACF362" s="71"/>
      <c r="ACG362" s="71"/>
      <c r="ACH362" s="71"/>
      <c r="ACI362" s="71"/>
      <c r="ACJ362" s="71"/>
      <c r="ACK362" s="71"/>
      <c r="ACL362" s="71"/>
      <c r="ACM362" s="71"/>
      <c r="ACN362" s="71"/>
      <c r="ACO362" s="71"/>
      <c r="ACP362" s="71"/>
      <c r="ACQ362" s="71"/>
      <c r="ACR362" s="71"/>
      <c r="ACS362" s="71"/>
      <c r="ACT362" s="71"/>
      <c r="ACU362" s="71"/>
      <c r="ACV362" s="71"/>
      <c r="ACW362" s="71"/>
      <c r="ACX362" s="71"/>
      <c r="ACY362" s="71"/>
      <c r="ACZ362" s="71"/>
      <c r="ADA362" s="71"/>
      <c r="ADB362" s="71"/>
      <c r="ADC362" s="71"/>
      <c r="ADD362" s="71"/>
      <c r="ADE362" s="71"/>
      <c r="ADF362" s="71"/>
      <c r="ADG362" s="71"/>
      <c r="ADH362" s="71"/>
      <c r="ADI362" s="71"/>
      <c r="ADJ362" s="71"/>
      <c r="ADK362" s="71"/>
      <c r="ADL362" s="71"/>
      <c r="ADM362" s="71"/>
      <c r="ADN362" s="71"/>
      <c r="ADO362" s="71"/>
      <c r="ADP362" s="71"/>
      <c r="ADQ362" s="71"/>
      <c r="ADR362" s="71"/>
      <c r="ADS362" s="71"/>
      <c r="ADT362" s="71"/>
      <c r="ADU362" s="71"/>
      <c r="ADV362" s="71"/>
      <c r="ADW362" s="71"/>
      <c r="ADX362" s="71"/>
      <c r="ADY362" s="71"/>
      <c r="ADZ362" s="71"/>
      <c r="AEA362" s="71"/>
      <c r="AEB362" s="71"/>
      <c r="AEC362" s="71"/>
      <c r="AED362" s="71"/>
      <c r="AEE362" s="71"/>
      <c r="AEF362" s="71"/>
      <c r="AEG362" s="71"/>
      <c r="AEH362" s="71"/>
      <c r="AEI362" s="71"/>
      <c r="AEJ362" s="71"/>
      <c r="AEK362" s="71"/>
      <c r="AEL362" s="71"/>
      <c r="AEM362" s="71"/>
      <c r="AEN362" s="71"/>
      <c r="AEO362" s="71"/>
      <c r="AEP362" s="71"/>
      <c r="AEQ362" s="71"/>
      <c r="AER362" s="71"/>
      <c r="AES362" s="71"/>
      <c r="AET362" s="71"/>
      <c r="AEU362" s="71"/>
      <c r="AEV362" s="71"/>
      <c r="AEW362" s="71"/>
      <c r="AEX362" s="71"/>
      <c r="AEY362" s="71"/>
      <c r="AEZ362" s="71"/>
      <c r="AFA362" s="71"/>
      <c r="AFB362" s="71"/>
      <c r="AFC362" s="71"/>
      <c r="AFD362" s="71"/>
      <c r="AFE362" s="71"/>
      <c r="AFF362" s="71"/>
      <c r="AFG362" s="71"/>
      <c r="AFH362" s="71"/>
      <c r="AFI362" s="71"/>
      <c r="AFJ362" s="71"/>
      <c r="AFK362" s="71"/>
      <c r="AFL362" s="71"/>
      <c r="AFM362" s="71"/>
      <c r="AFN362" s="71"/>
      <c r="AFO362" s="71"/>
      <c r="AFP362" s="71"/>
      <c r="AFQ362" s="71"/>
      <c r="AFR362" s="71"/>
      <c r="AFS362" s="71"/>
      <c r="AFT362" s="71"/>
      <c r="AFU362" s="71"/>
      <c r="AFV362" s="71"/>
      <c r="AFW362" s="71"/>
      <c r="AFX362" s="71"/>
      <c r="AFY362" s="71"/>
      <c r="AFZ362" s="71"/>
      <c r="AGA362" s="71"/>
      <c r="AGB362" s="71"/>
      <c r="AGC362" s="71"/>
      <c r="AGD362" s="71"/>
      <c r="AGE362" s="71"/>
      <c r="AGF362" s="71"/>
      <c r="AGG362" s="71"/>
      <c r="AGH362" s="71"/>
      <c r="AGI362" s="71"/>
      <c r="AGJ362" s="71"/>
      <c r="AGK362" s="71"/>
      <c r="AGL362" s="71"/>
      <c r="AGM362" s="71"/>
      <c r="AGN362" s="71"/>
      <c r="AGO362" s="71"/>
      <c r="AGP362" s="71"/>
      <c r="AGQ362" s="71"/>
      <c r="AGR362" s="71"/>
      <c r="AGS362" s="71"/>
      <c r="AGT362" s="71"/>
      <c r="AGU362" s="71"/>
      <c r="AGV362" s="71"/>
      <c r="AGW362" s="71"/>
      <c r="AGX362" s="71"/>
      <c r="AGY362" s="71"/>
      <c r="AGZ362" s="71"/>
      <c r="AHA362" s="71"/>
      <c r="AHB362" s="71"/>
      <c r="AHC362" s="71"/>
      <c r="AHD362" s="71"/>
      <c r="AHE362" s="71"/>
      <c r="AHF362" s="71"/>
      <c r="AHG362" s="71"/>
      <c r="AHH362" s="71"/>
      <c r="AHI362" s="71"/>
      <c r="AHJ362" s="71"/>
      <c r="AHK362" s="71"/>
      <c r="AHL362" s="71"/>
      <c r="AHM362" s="71"/>
      <c r="AHN362" s="71"/>
      <c r="AHO362" s="71"/>
      <c r="AHP362" s="71"/>
      <c r="AHQ362" s="71"/>
      <c r="AHR362" s="71"/>
      <c r="AHS362" s="71"/>
      <c r="AHT362" s="71"/>
      <c r="AHU362" s="71"/>
      <c r="AHV362" s="71"/>
      <c r="AHW362" s="71"/>
      <c r="AHX362" s="71"/>
      <c r="AHY362" s="71"/>
      <c r="AHZ362" s="71"/>
      <c r="AIA362" s="71"/>
      <c r="AIB362" s="71"/>
      <c r="AIC362" s="71"/>
      <c r="AID362" s="71"/>
      <c r="AIE362" s="71"/>
      <c r="AIF362" s="71"/>
      <c r="AIG362" s="71"/>
      <c r="AIH362" s="71"/>
      <c r="AII362" s="71"/>
      <c r="AIJ362" s="71"/>
      <c r="AIK362" s="71"/>
      <c r="AIL362" s="71"/>
      <c r="AIM362" s="71"/>
      <c r="AIN362" s="71"/>
      <c r="AIO362" s="71"/>
      <c r="AIP362" s="71"/>
      <c r="AIQ362" s="71"/>
      <c r="AIR362" s="71"/>
      <c r="AIS362" s="71"/>
      <c r="AIT362" s="71"/>
      <c r="AIU362" s="71"/>
      <c r="AIV362" s="71"/>
      <c r="AIW362" s="71"/>
      <c r="AIX362" s="71"/>
      <c r="AIY362" s="71"/>
      <c r="AIZ362" s="71"/>
      <c r="AJA362" s="71"/>
      <c r="AJB362" s="71"/>
      <c r="AJC362" s="71"/>
      <c r="AJD362" s="71"/>
      <c r="AJE362" s="71"/>
      <c r="AJF362" s="71"/>
      <c r="AJG362" s="71"/>
      <c r="AJH362" s="71"/>
      <c r="AJI362" s="71"/>
      <c r="AJJ362" s="71"/>
      <c r="AJK362" s="71"/>
      <c r="AJL362" s="71"/>
      <c r="AJM362" s="71"/>
      <c r="AJN362" s="71"/>
      <c r="AJO362" s="71"/>
      <c r="AJP362" s="71"/>
      <c r="AJQ362" s="71"/>
      <c r="AJR362" s="71"/>
      <c r="AJS362" s="71"/>
      <c r="AJT362" s="71"/>
      <c r="AJU362" s="71"/>
      <c r="AJV362" s="71"/>
      <c r="AJW362" s="71"/>
      <c r="AJX362" s="71"/>
      <c r="AJY362" s="71"/>
      <c r="AJZ362" s="71"/>
      <c r="AKA362" s="71"/>
      <c r="AKB362" s="71"/>
      <c r="AKC362" s="71"/>
      <c r="AKD362" s="71"/>
      <c r="AKE362" s="71"/>
      <c r="AKF362" s="71"/>
      <c r="AKG362" s="71"/>
      <c r="AKH362" s="71"/>
      <c r="AKI362" s="71"/>
      <c r="AKJ362" s="71"/>
      <c r="AKK362" s="71"/>
      <c r="AKL362" s="71"/>
      <c r="AKM362" s="71"/>
      <c r="AKN362" s="71"/>
      <c r="AKO362" s="71"/>
      <c r="AKP362" s="71"/>
      <c r="AKQ362" s="71"/>
      <c r="AKR362" s="71"/>
      <c r="AKS362" s="71"/>
      <c r="AKT362" s="71"/>
      <c r="AKU362" s="71"/>
      <c r="AKV362" s="71"/>
      <c r="AKW362" s="71"/>
      <c r="AKX362" s="71"/>
      <c r="AKY362" s="71"/>
      <c r="AKZ362" s="71"/>
      <c r="ALA362" s="71"/>
      <c r="ALB362" s="71"/>
      <c r="ALC362" s="71"/>
      <c r="ALD362" s="71"/>
      <c r="ALE362" s="71"/>
      <c r="ALF362" s="71"/>
      <c r="ALG362" s="71"/>
      <c r="ALH362" s="71"/>
      <c r="ALI362" s="71"/>
      <c r="ALJ362" s="71"/>
      <c r="ALK362" s="71"/>
      <c r="ALL362" s="71"/>
      <c r="ALM362" s="71"/>
      <c r="ALN362" s="71"/>
      <c r="ALO362" s="71"/>
      <c r="ALP362" s="71"/>
      <c r="ALQ362" s="71"/>
      <c r="ALR362" s="71"/>
      <c r="ALS362" s="71"/>
      <c r="ALT362" s="71"/>
      <c r="ALU362" s="71"/>
      <c r="ALV362" s="71"/>
      <c r="ALW362" s="71"/>
      <c r="ALX362" s="71"/>
      <c r="ALY362" s="71"/>
      <c r="ALZ362" s="71"/>
      <c r="AMA362" s="71"/>
      <c r="AMB362" s="71"/>
      <c r="AMC362" s="71"/>
      <c r="AMD362" s="71"/>
      <c r="AME362" s="71"/>
      <c r="AMF362" s="71"/>
      <c r="AMG362" s="71"/>
      <c r="AMH362" s="71"/>
      <c r="AMI362" s="71"/>
    </row>
    <row r="363" spans="1:1023" s="13" customFormat="1">
      <c r="A363" s="71" t="s">
        <v>46</v>
      </c>
      <c r="B363" s="83">
        <v>1999</v>
      </c>
      <c r="C363" s="71" t="s">
        <v>222</v>
      </c>
      <c r="D363" s="83">
        <v>93</v>
      </c>
      <c r="E363" s="71" t="s">
        <v>223</v>
      </c>
      <c r="F363" s="110">
        <v>1620</v>
      </c>
      <c r="G363" s="6">
        <v>29952</v>
      </c>
      <c r="H363" s="6">
        <v>32982</v>
      </c>
      <c r="I363" s="51">
        <v>0</v>
      </c>
      <c r="J363" s="71">
        <v>2</v>
      </c>
      <c r="K363" s="71">
        <v>2</v>
      </c>
      <c r="L363" s="71">
        <v>100</v>
      </c>
      <c r="M363" s="71">
        <v>7000</v>
      </c>
      <c r="N363" s="71">
        <v>31000</v>
      </c>
      <c r="O363" s="10">
        <v>3300000</v>
      </c>
      <c r="P363" s="75">
        <f t="shared" si="115"/>
        <v>0.21212121212121215</v>
      </c>
      <c r="Q363" s="75">
        <f t="shared" si="116"/>
        <v>0.93939393939393934</v>
      </c>
      <c r="R363" s="71">
        <v>0</v>
      </c>
      <c r="S363" s="71">
        <v>-1</v>
      </c>
      <c r="T363" s="71">
        <v>-1</v>
      </c>
      <c r="U363" s="71">
        <v>-1</v>
      </c>
      <c r="V363" s="71">
        <v>0</v>
      </c>
      <c r="W363" s="71">
        <v>0</v>
      </c>
      <c r="X363" s="76">
        <f t="shared" ref="X363:X417" si="121">AVERAGE(R363:W363)</f>
        <v>-0.5</v>
      </c>
      <c r="Y363" s="71">
        <v>-1</v>
      </c>
      <c r="Z363" s="71">
        <v>-1</v>
      </c>
      <c r="AA363" s="74" t="s">
        <v>33</v>
      </c>
      <c r="AB363" s="74" t="s">
        <v>33</v>
      </c>
      <c r="AC363" s="74" t="s">
        <v>78</v>
      </c>
      <c r="AD363" s="71">
        <v>0</v>
      </c>
      <c r="AE363" s="74" t="s">
        <v>33</v>
      </c>
      <c r="AF363" s="71" t="s">
        <v>59</v>
      </c>
      <c r="AG363" s="71" t="s">
        <v>59</v>
      </c>
      <c r="AH363" s="76">
        <f t="shared" ref="AH363:AH417" si="122">AVERAGE(Y363:AG363)</f>
        <v>-0.66666666666666663</v>
      </c>
      <c r="AI363" s="76">
        <f t="shared" ref="AI363:AI417" si="123">AVERAGE(X363, AH363)</f>
        <v>-0.58333333333333326</v>
      </c>
      <c r="AJ363" s="74">
        <v>967</v>
      </c>
      <c r="AK363" s="71" t="s">
        <v>78</v>
      </c>
      <c r="AL363" s="71" t="s">
        <v>59</v>
      </c>
      <c r="AM363" s="71" t="s">
        <v>33</v>
      </c>
      <c r="AN363" s="71">
        <v>0</v>
      </c>
      <c r="AO363" s="71" t="s">
        <v>59</v>
      </c>
      <c r="AP363" s="71" t="s">
        <v>59</v>
      </c>
      <c r="AQ363" s="71" t="s">
        <v>59</v>
      </c>
      <c r="AR363" s="71" t="s">
        <v>59</v>
      </c>
      <c r="AS363" s="71">
        <v>-1</v>
      </c>
      <c r="AT363" s="71">
        <v>1</v>
      </c>
      <c r="AU363" s="71" t="s">
        <v>59</v>
      </c>
      <c r="AV363" s="71" t="s">
        <v>59</v>
      </c>
      <c r="AW363" s="71" t="s">
        <v>59</v>
      </c>
      <c r="AX363" s="71" t="s">
        <v>59</v>
      </c>
      <c r="AY363" s="71" t="s">
        <v>59</v>
      </c>
      <c r="AZ363" s="76">
        <f t="shared" si="113"/>
        <v>0</v>
      </c>
      <c r="BA363" s="71">
        <v>0</v>
      </c>
      <c r="BB363" s="71" t="s">
        <v>59</v>
      </c>
      <c r="BC363" s="71">
        <f t="shared" si="119"/>
        <v>116</v>
      </c>
      <c r="BD363" s="71">
        <v>0</v>
      </c>
      <c r="BE363" s="71" t="s">
        <v>59</v>
      </c>
      <c r="BF363" s="71">
        <f t="shared" si="120"/>
        <v>116</v>
      </c>
      <c r="BG363" s="71"/>
      <c r="BH363" s="71"/>
      <c r="BI363" s="71"/>
      <c r="BJ363" s="71"/>
      <c r="BK363" s="71"/>
      <c r="BL363" s="71"/>
      <c r="BM363" s="71"/>
      <c r="BN363" s="71"/>
      <c r="BO363" s="71"/>
      <c r="BP363" s="71"/>
      <c r="BQ363" s="71"/>
      <c r="BR363" s="71"/>
      <c r="BS363" s="71"/>
      <c r="BT363" s="71"/>
      <c r="BU363" s="71"/>
      <c r="BV363" s="71"/>
      <c r="BW363" s="71"/>
      <c r="BX363" s="71"/>
      <c r="BY363" s="71"/>
      <c r="BZ363" s="71"/>
      <c r="CA363" s="71"/>
      <c r="CB363" s="71"/>
      <c r="CC363" s="71"/>
      <c r="CD363" s="71"/>
      <c r="CE363" s="71"/>
      <c r="CF363" s="71"/>
      <c r="CG363" s="71"/>
      <c r="CH363" s="71"/>
      <c r="CI363" s="71"/>
      <c r="CJ363" s="71"/>
      <c r="CK363" s="71"/>
      <c r="CL363" s="71"/>
      <c r="CM363" s="71"/>
      <c r="CN363" s="71"/>
      <c r="CO363" s="71"/>
      <c r="CP363" s="71"/>
      <c r="CQ363" s="71"/>
      <c r="CR363" s="71"/>
      <c r="CS363" s="71"/>
      <c r="CT363" s="71"/>
      <c r="CU363" s="71"/>
      <c r="CV363" s="71"/>
      <c r="CW363" s="71"/>
      <c r="CX363" s="71"/>
      <c r="CY363" s="71"/>
      <c r="CZ363" s="71"/>
      <c r="DA363" s="71"/>
      <c r="DB363" s="71"/>
      <c r="DC363" s="71"/>
      <c r="DD363" s="71"/>
      <c r="DE363" s="71"/>
      <c r="DF363" s="71"/>
      <c r="DG363" s="71"/>
      <c r="DH363" s="71"/>
      <c r="DI363" s="71"/>
      <c r="DJ363" s="71"/>
      <c r="DK363" s="71"/>
      <c r="DL363" s="71"/>
      <c r="DM363" s="71"/>
      <c r="DN363" s="71"/>
      <c r="DO363" s="71"/>
      <c r="DP363" s="71"/>
      <c r="DQ363" s="71"/>
      <c r="DR363" s="71"/>
      <c r="DS363" s="71"/>
      <c r="DT363" s="71"/>
      <c r="DU363" s="71"/>
      <c r="DV363" s="71"/>
      <c r="DW363" s="71"/>
      <c r="DX363" s="71"/>
      <c r="DY363" s="71"/>
      <c r="DZ363" s="71"/>
      <c r="EA363" s="71"/>
      <c r="EB363" s="71"/>
      <c r="EC363" s="71"/>
      <c r="ED363" s="71"/>
      <c r="EE363" s="71"/>
      <c r="EF363" s="71"/>
      <c r="EG363" s="71"/>
      <c r="EH363" s="71"/>
      <c r="EI363" s="71"/>
      <c r="EJ363" s="71"/>
      <c r="EK363" s="71"/>
      <c r="EL363" s="71"/>
      <c r="EM363" s="71"/>
      <c r="EN363" s="71"/>
      <c r="EO363" s="71"/>
      <c r="EP363" s="71"/>
      <c r="EQ363" s="71"/>
      <c r="ER363" s="71"/>
      <c r="ES363" s="71"/>
      <c r="ET363" s="71"/>
      <c r="EU363" s="71"/>
      <c r="EV363" s="71"/>
      <c r="EW363" s="71"/>
      <c r="EX363" s="71"/>
      <c r="EY363" s="71"/>
      <c r="EZ363" s="71"/>
      <c r="FA363" s="71"/>
      <c r="FB363" s="71"/>
      <c r="FC363" s="71"/>
      <c r="FD363" s="71"/>
      <c r="FE363" s="71"/>
      <c r="FF363" s="71"/>
      <c r="FG363" s="71"/>
      <c r="FH363" s="71"/>
      <c r="FI363" s="71"/>
      <c r="FJ363" s="71"/>
      <c r="FK363" s="71"/>
      <c r="FL363" s="71"/>
      <c r="FM363" s="71"/>
      <c r="FN363" s="71"/>
      <c r="FO363" s="71"/>
      <c r="FP363" s="71"/>
      <c r="FQ363" s="71"/>
      <c r="FR363" s="71"/>
      <c r="FS363" s="71"/>
      <c r="FT363" s="71"/>
      <c r="FU363" s="71"/>
      <c r="FV363" s="71"/>
      <c r="FW363" s="71"/>
      <c r="FX363" s="71"/>
      <c r="FY363" s="71"/>
      <c r="FZ363" s="71"/>
      <c r="GA363" s="71"/>
      <c r="GB363" s="71"/>
      <c r="GC363" s="71"/>
      <c r="GD363" s="71"/>
      <c r="GE363" s="71"/>
      <c r="GF363" s="71"/>
      <c r="GG363" s="71"/>
      <c r="GH363" s="71"/>
      <c r="GI363" s="71"/>
      <c r="GJ363" s="71"/>
      <c r="GK363" s="71"/>
      <c r="GL363" s="71"/>
      <c r="GM363" s="71"/>
      <c r="GN363" s="71"/>
      <c r="GO363" s="71"/>
      <c r="GP363" s="71"/>
      <c r="GQ363" s="71"/>
      <c r="GR363" s="71"/>
      <c r="GS363" s="71"/>
      <c r="GT363" s="71"/>
      <c r="GU363" s="71"/>
      <c r="GV363" s="71"/>
      <c r="GW363" s="71"/>
      <c r="GX363" s="71"/>
      <c r="GY363" s="71"/>
      <c r="GZ363" s="71"/>
      <c r="HA363" s="71"/>
      <c r="HB363" s="71"/>
      <c r="HC363" s="71"/>
      <c r="HD363" s="71"/>
      <c r="HE363" s="71"/>
      <c r="HF363" s="71"/>
      <c r="HG363" s="71"/>
      <c r="HH363" s="71"/>
      <c r="HI363" s="71"/>
      <c r="HJ363" s="71"/>
      <c r="HK363" s="71"/>
      <c r="HL363" s="71"/>
      <c r="HM363" s="71"/>
      <c r="HN363" s="71"/>
      <c r="HO363" s="71"/>
      <c r="HP363" s="71"/>
      <c r="HQ363" s="71"/>
      <c r="HR363" s="71"/>
      <c r="HS363" s="71"/>
      <c r="HT363" s="71"/>
      <c r="HU363" s="71"/>
      <c r="HV363" s="71"/>
      <c r="HW363" s="71"/>
      <c r="HX363" s="71"/>
      <c r="HY363" s="71"/>
      <c r="HZ363" s="71"/>
      <c r="IA363" s="71"/>
      <c r="IB363" s="71"/>
      <c r="IC363" s="71"/>
      <c r="ID363" s="71"/>
      <c r="IE363" s="71"/>
      <c r="IF363" s="71"/>
      <c r="IG363" s="71"/>
      <c r="IH363" s="71"/>
      <c r="II363" s="71"/>
      <c r="IJ363" s="71"/>
      <c r="IK363" s="71"/>
      <c r="IL363" s="71"/>
      <c r="IM363" s="71"/>
      <c r="IN363" s="71"/>
      <c r="IO363" s="71"/>
      <c r="IP363" s="71"/>
      <c r="IQ363" s="71"/>
      <c r="IR363" s="71"/>
      <c r="IS363" s="71"/>
      <c r="IT363" s="71"/>
      <c r="IU363" s="71"/>
      <c r="IV363" s="71"/>
      <c r="IW363" s="71"/>
      <c r="IX363" s="71"/>
      <c r="IY363" s="71"/>
      <c r="IZ363" s="71"/>
      <c r="JA363" s="71"/>
      <c r="JB363" s="71"/>
      <c r="JC363" s="71"/>
      <c r="JD363" s="71"/>
      <c r="JE363" s="71"/>
      <c r="JF363" s="71"/>
      <c r="JG363" s="71"/>
      <c r="JH363" s="71"/>
      <c r="JI363" s="71"/>
      <c r="JJ363" s="71"/>
      <c r="JK363" s="71"/>
      <c r="JL363" s="71"/>
      <c r="JM363" s="71"/>
      <c r="JN363" s="71"/>
      <c r="JO363" s="71"/>
      <c r="JP363" s="71"/>
      <c r="JQ363" s="71"/>
      <c r="JR363" s="71"/>
      <c r="JS363" s="71"/>
      <c r="JT363" s="71"/>
      <c r="JU363" s="71"/>
      <c r="JV363" s="71"/>
      <c r="JW363" s="71"/>
      <c r="JX363" s="71"/>
      <c r="JY363" s="71"/>
      <c r="JZ363" s="71"/>
      <c r="KA363" s="71"/>
      <c r="KB363" s="71"/>
      <c r="KC363" s="71"/>
      <c r="KD363" s="71"/>
      <c r="KE363" s="71"/>
      <c r="KF363" s="71"/>
      <c r="KG363" s="71"/>
      <c r="KH363" s="71"/>
      <c r="KI363" s="71"/>
      <c r="KJ363" s="71"/>
      <c r="KK363" s="71"/>
      <c r="KL363" s="71"/>
      <c r="KM363" s="71"/>
      <c r="KN363" s="71"/>
      <c r="KO363" s="71"/>
      <c r="KP363" s="71"/>
      <c r="KQ363" s="71"/>
      <c r="KR363" s="71"/>
      <c r="KS363" s="71"/>
      <c r="KT363" s="71"/>
      <c r="KU363" s="71"/>
      <c r="KV363" s="71"/>
      <c r="KW363" s="71"/>
      <c r="KX363" s="71"/>
      <c r="KY363" s="71"/>
      <c r="KZ363" s="71"/>
      <c r="LA363" s="71"/>
      <c r="LB363" s="71"/>
      <c r="LC363" s="71"/>
      <c r="LD363" s="71"/>
      <c r="LE363" s="71"/>
      <c r="LF363" s="71"/>
      <c r="LG363" s="71"/>
      <c r="LH363" s="71"/>
      <c r="LI363" s="71"/>
      <c r="LJ363" s="71"/>
      <c r="LK363" s="71"/>
      <c r="LL363" s="71"/>
      <c r="LM363" s="71"/>
      <c r="LN363" s="71"/>
      <c r="LO363" s="71"/>
      <c r="LP363" s="71"/>
      <c r="LQ363" s="71"/>
      <c r="LR363" s="71"/>
      <c r="LS363" s="71"/>
      <c r="LT363" s="71"/>
      <c r="LU363" s="71"/>
      <c r="LV363" s="71"/>
      <c r="LW363" s="71"/>
      <c r="LX363" s="71"/>
      <c r="LY363" s="71"/>
      <c r="LZ363" s="71"/>
      <c r="MA363" s="71"/>
      <c r="MB363" s="71"/>
      <c r="MC363" s="71"/>
      <c r="MD363" s="71"/>
      <c r="ME363" s="71"/>
      <c r="MF363" s="71"/>
      <c r="MG363" s="71"/>
      <c r="MH363" s="71"/>
      <c r="MI363" s="71"/>
      <c r="MJ363" s="71"/>
      <c r="MK363" s="71"/>
      <c r="ML363" s="71"/>
      <c r="MM363" s="71"/>
      <c r="MN363" s="71"/>
      <c r="MO363" s="71"/>
      <c r="MP363" s="71"/>
      <c r="MQ363" s="71"/>
      <c r="MR363" s="71"/>
      <c r="MS363" s="71"/>
      <c r="MT363" s="71"/>
      <c r="MU363" s="71"/>
      <c r="MV363" s="71"/>
      <c r="MW363" s="71"/>
      <c r="MX363" s="71"/>
      <c r="MY363" s="71"/>
      <c r="MZ363" s="71"/>
      <c r="NA363" s="71"/>
      <c r="NB363" s="71"/>
      <c r="NC363" s="71"/>
      <c r="ND363" s="71"/>
      <c r="NE363" s="71"/>
      <c r="NF363" s="71"/>
      <c r="NG363" s="71"/>
      <c r="NH363" s="71"/>
      <c r="NI363" s="71"/>
      <c r="NJ363" s="71"/>
      <c r="NK363" s="71"/>
      <c r="NL363" s="71"/>
      <c r="NM363" s="71"/>
      <c r="NN363" s="71"/>
      <c r="NO363" s="71"/>
      <c r="NP363" s="71"/>
      <c r="NQ363" s="71"/>
      <c r="NR363" s="71"/>
      <c r="NS363" s="71"/>
      <c r="NT363" s="71"/>
      <c r="NU363" s="71"/>
      <c r="NV363" s="71"/>
      <c r="NW363" s="71"/>
      <c r="NX363" s="71"/>
      <c r="NY363" s="71"/>
      <c r="NZ363" s="71"/>
      <c r="OA363" s="71"/>
      <c r="OB363" s="71"/>
      <c r="OC363" s="71"/>
      <c r="OD363" s="71"/>
      <c r="OE363" s="71"/>
      <c r="OF363" s="71"/>
      <c r="OG363" s="71"/>
      <c r="OH363" s="71"/>
      <c r="OI363" s="71"/>
      <c r="OJ363" s="71"/>
      <c r="OK363" s="71"/>
      <c r="OL363" s="71"/>
      <c r="OM363" s="71"/>
      <c r="ON363" s="71"/>
      <c r="OO363" s="71"/>
      <c r="OP363" s="71"/>
      <c r="OQ363" s="71"/>
      <c r="OR363" s="71"/>
      <c r="OS363" s="71"/>
      <c r="OT363" s="71"/>
      <c r="OU363" s="71"/>
      <c r="OV363" s="71"/>
      <c r="OW363" s="71"/>
      <c r="OX363" s="71"/>
      <c r="OY363" s="71"/>
      <c r="OZ363" s="71"/>
      <c r="PA363" s="71"/>
      <c r="PB363" s="71"/>
      <c r="PC363" s="71"/>
      <c r="PD363" s="71"/>
      <c r="PE363" s="71"/>
      <c r="PF363" s="71"/>
      <c r="PG363" s="71"/>
      <c r="PH363" s="71"/>
      <c r="PI363" s="71"/>
      <c r="PJ363" s="71"/>
      <c r="PK363" s="71"/>
      <c r="PL363" s="71"/>
      <c r="PM363" s="71"/>
      <c r="PN363" s="71"/>
      <c r="PO363" s="71"/>
      <c r="PP363" s="71"/>
      <c r="PQ363" s="71"/>
      <c r="PR363" s="71"/>
      <c r="PS363" s="71"/>
      <c r="PT363" s="71"/>
      <c r="PU363" s="71"/>
      <c r="PV363" s="71"/>
      <c r="PW363" s="71"/>
      <c r="PX363" s="71"/>
      <c r="PY363" s="71"/>
      <c r="PZ363" s="71"/>
      <c r="QA363" s="71"/>
      <c r="QB363" s="71"/>
      <c r="QC363" s="71"/>
      <c r="QD363" s="71"/>
      <c r="QE363" s="71"/>
      <c r="QF363" s="71"/>
      <c r="QG363" s="71"/>
      <c r="QH363" s="71"/>
      <c r="QI363" s="71"/>
      <c r="QJ363" s="71"/>
      <c r="QK363" s="71"/>
      <c r="QL363" s="71"/>
      <c r="QM363" s="71"/>
      <c r="QN363" s="71"/>
      <c r="QO363" s="71"/>
      <c r="QP363" s="71"/>
      <c r="QQ363" s="71"/>
      <c r="QR363" s="71"/>
      <c r="QS363" s="71"/>
      <c r="QT363" s="71"/>
      <c r="QU363" s="71"/>
      <c r="QV363" s="71"/>
      <c r="QW363" s="71"/>
      <c r="QX363" s="71"/>
      <c r="QY363" s="71"/>
      <c r="QZ363" s="71"/>
      <c r="RA363" s="71"/>
      <c r="RB363" s="71"/>
      <c r="RC363" s="71"/>
      <c r="RD363" s="71"/>
      <c r="RE363" s="71"/>
      <c r="RF363" s="71"/>
      <c r="RG363" s="71"/>
      <c r="RH363" s="71"/>
      <c r="RI363" s="71"/>
      <c r="RJ363" s="71"/>
      <c r="RK363" s="71"/>
      <c r="RL363" s="71"/>
      <c r="RM363" s="71"/>
      <c r="RN363" s="71"/>
      <c r="RO363" s="71"/>
      <c r="RP363" s="71"/>
      <c r="RQ363" s="71"/>
      <c r="RR363" s="71"/>
      <c r="RS363" s="71"/>
      <c r="RT363" s="71"/>
      <c r="RU363" s="71"/>
      <c r="RV363" s="71"/>
      <c r="RW363" s="71"/>
      <c r="RX363" s="71"/>
      <c r="RY363" s="71"/>
      <c r="RZ363" s="71"/>
      <c r="SA363" s="71"/>
      <c r="SB363" s="71"/>
      <c r="SC363" s="71"/>
      <c r="SD363" s="71"/>
      <c r="SE363" s="71"/>
      <c r="SF363" s="71"/>
      <c r="SG363" s="71"/>
      <c r="SH363" s="71"/>
      <c r="SI363" s="71"/>
      <c r="SJ363" s="71"/>
      <c r="SK363" s="71"/>
      <c r="SL363" s="71"/>
      <c r="SM363" s="71"/>
      <c r="SN363" s="71"/>
      <c r="SO363" s="71"/>
      <c r="SP363" s="71"/>
      <c r="SQ363" s="71"/>
      <c r="SR363" s="71"/>
      <c r="SS363" s="71"/>
      <c r="ST363" s="71"/>
      <c r="SU363" s="71"/>
      <c r="SV363" s="71"/>
      <c r="SW363" s="71"/>
      <c r="SX363" s="71"/>
      <c r="SY363" s="71"/>
      <c r="SZ363" s="71"/>
      <c r="TA363" s="71"/>
      <c r="TB363" s="71"/>
      <c r="TC363" s="71"/>
      <c r="TD363" s="71"/>
      <c r="TE363" s="71"/>
      <c r="TF363" s="71"/>
      <c r="TG363" s="71"/>
      <c r="TH363" s="71"/>
      <c r="TI363" s="71"/>
      <c r="TJ363" s="71"/>
      <c r="TK363" s="71"/>
      <c r="TL363" s="71"/>
      <c r="TM363" s="71"/>
      <c r="TN363" s="71"/>
      <c r="TO363" s="71"/>
      <c r="TP363" s="71"/>
      <c r="TQ363" s="71"/>
      <c r="TR363" s="71"/>
      <c r="TS363" s="71"/>
      <c r="TT363" s="71"/>
      <c r="TU363" s="71"/>
      <c r="TV363" s="71"/>
      <c r="TW363" s="71"/>
      <c r="TX363" s="71"/>
      <c r="TY363" s="71"/>
      <c r="TZ363" s="71"/>
      <c r="UA363" s="71"/>
      <c r="UB363" s="71"/>
      <c r="UC363" s="71"/>
      <c r="UD363" s="71"/>
      <c r="UE363" s="71"/>
      <c r="UF363" s="71"/>
      <c r="UG363" s="71"/>
      <c r="UH363" s="71"/>
      <c r="UI363" s="71"/>
      <c r="UJ363" s="71"/>
      <c r="UK363" s="71"/>
      <c r="UL363" s="71"/>
      <c r="UM363" s="71"/>
      <c r="UN363" s="71"/>
      <c r="UO363" s="71"/>
      <c r="UP363" s="71"/>
      <c r="UQ363" s="71"/>
      <c r="UR363" s="71"/>
      <c r="US363" s="71"/>
      <c r="UT363" s="71"/>
      <c r="UU363" s="71"/>
      <c r="UV363" s="71"/>
      <c r="UW363" s="71"/>
      <c r="UX363" s="71"/>
      <c r="UY363" s="71"/>
      <c r="UZ363" s="71"/>
      <c r="VA363" s="71"/>
      <c r="VB363" s="71"/>
      <c r="VC363" s="71"/>
      <c r="VD363" s="71"/>
      <c r="VE363" s="71"/>
      <c r="VF363" s="71"/>
      <c r="VG363" s="71"/>
      <c r="VH363" s="71"/>
      <c r="VI363" s="71"/>
      <c r="VJ363" s="71"/>
      <c r="VK363" s="71"/>
      <c r="VL363" s="71"/>
      <c r="VM363" s="71"/>
      <c r="VN363" s="71"/>
      <c r="VO363" s="71"/>
      <c r="VP363" s="71"/>
      <c r="VQ363" s="71"/>
      <c r="VR363" s="71"/>
      <c r="VS363" s="71"/>
      <c r="VT363" s="71"/>
      <c r="VU363" s="71"/>
      <c r="VV363" s="71"/>
      <c r="VW363" s="71"/>
      <c r="VX363" s="71"/>
      <c r="VY363" s="71"/>
      <c r="VZ363" s="71"/>
      <c r="WA363" s="71"/>
      <c r="WB363" s="71"/>
      <c r="WC363" s="71"/>
      <c r="WD363" s="71"/>
      <c r="WE363" s="71"/>
      <c r="WF363" s="71"/>
      <c r="WG363" s="71"/>
      <c r="WH363" s="71"/>
      <c r="WI363" s="71"/>
      <c r="WJ363" s="71"/>
      <c r="WK363" s="71"/>
      <c r="WL363" s="71"/>
      <c r="WM363" s="71"/>
      <c r="WN363" s="71"/>
      <c r="WO363" s="71"/>
      <c r="WP363" s="71"/>
      <c r="WQ363" s="71"/>
      <c r="WR363" s="71"/>
      <c r="WS363" s="71"/>
      <c r="WT363" s="71"/>
      <c r="WU363" s="71"/>
      <c r="WV363" s="71"/>
      <c r="WW363" s="71"/>
      <c r="WX363" s="71"/>
      <c r="WY363" s="71"/>
      <c r="WZ363" s="71"/>
      <c r="XA363" s="71"/>
      <c r="XB363" s="71"/>
      <c r="XC363" s="71"/>
      <c r="XD363" s="71"/>
      <c r="XE363" s="71"/>
      <c r="XF363" s="71"/>
      <c r="XG363" s="71"/>
      <c r="XH363" s="71"/>
      <c r="XI363" s="71"/>
      <c r="XJ363" s="71"/>
      <c r="XK363" s="71"/>
      <c r="XL363" s="71"/>
      <c r="XM363" s="71"/>
      <c r="XN363" s="71"/>
      <c r="XO363" s="71"/>
      <c r="XP363" s="71"/>
      <c r="XQ363" s="71"/>
      <c r="XR363" s="71"/>
      <c r="XS363" s="71"/>
      <c r="XT363" s="71"/>
      <c r="XU363" s="71"/>
      <c r="XV363" s="71"/>
      <c r="XW363" s="71"/>
      <c r="XX363" s="71"/>
      <c r="XY363" s="71"/>
      <c r="XZ363" s="71"/>
      <c r="YA363" s="71"/>
      <c r="YB363" s="71"/>
      <c r="YC363" s="71"/>
      <c r="YD363" s="71"/>
      <c r="YE363" s="71"/>
      <c r="YF363" s="71"/>
      <c r="YG363" s="71"/>
      <c r="YH363" s="71"/>
      <c r="YI363" s="71"/>
      <c r="YJ363" s="71"/>
      <c r="YK363" s="71"/>
      <c r="YL363" s="71"/>
      <c r="YM363" s="71"/>
      <c r="YN363" s="71"/>
      <c r="YO363" s="71"/>
      <c r="YP363" s="71"/>
      <c r="YQ363" s="71"/>
      <c r="YR363" s="71"/>
      <c r="YS363" s="71"/>
      <c r="YT363" s="71"/>
      <c r="YU363" s="71"/>
      <c r="YV363" s="71"/>
      <c r="YW363" s="71"/>
      <c r="YX363" s="71"/>
      <c r="YY363" s="71"/>
      <c r="YZ363" s="71"/>
      <c r="ZA363" s="71"/>
      <c r="ZB363" s="71"/>
      <c r="ZC363" s="71"/>
      <c r="ZD363" s="71"/>
      <c r="ZE363" s="71"/>
      <c r="ZF363" s="71"/>
      <c r="ZG363" s="71"/>
      <c r="ZH363" s="71"/>
      <c r="ZI363" s="71"/>
      <c r="ZJ363" s="71"/>
      <c r="ZK363" s="71"/>
      <c r="ZL363" s="71"/>
      <c r="ZM363" s="71"/>
      <c r="ZN363" s="71"/>
      <c r="ZO363" s="71"/>
      <c r="ZP363" s="71"/>
      <c r="ZQ363" s="71"/>
      <c r="ZR363" s="71"/>
      <c r="ZS363" s="71"/>
      <c r="ZT363" s="71"/>
      <c r="ZU363" s="71"/>
      <c r="ZV363" s="71"/>
      <c r="ZW363" s="71"/>
      <c r="ZX363" s="71"/>
      <c r="ZY363" s="71"/>
      <c r="ZZ363" s="71"/>
      <c r="AAA363" s="71"/>
      <c r="AAB363" s="71"/>
      <c r="AAC363" s="71"/>
      <c r="AAD363" s="71"/>
      <c r="AAE363" s="71"/>
      <c r="AAF363" s="71"/>
      <c r="AAG363" s="71"/>
      <c r="AAH363" s="71"/>
      <c r="AAI363" s="71"/>
      <c r="AAJ363" s="71"/>
      <c r="AAK363" s="71"/>
      <c r="AAL363" s="71"/>
      <c r="AAM363" s="71"/>
      <c r="AAN363" s="71"/>
      <c r="AAO363" s="71"/>
      <c r="AAP363" s="71"/>
      <c r="AAQ363" s="71"/>
      <c r="AAR363" s="71"/>
      <c r="AAS363" s="71"/>
      <c r="AAT363" s="71"/>
      <c r="AAU363" s="71"/>
      <c r="AAV363" s="71"/>
      <c r="AAW363" s="71"/>
      <c r="AAX363" s="71"/>
      <c r="AAY363" s="71"/>
      <c r="AAZ363" s="71"/>
      <c r="ABA363" s="71"/>
      <c r="ABB363" s="71"/>
      <c r="ABC363" s="71"/>
      <c r="ABD363" s="71"/>
      <c r="ABE363" s="71"/>
      <c r="ABF363" s="71"/>
      <c r="ABG363" s="71"/>
      <c r="ABH363" s="71"/>
      <c r="ABI363" s="71"/>
      <c r="ABJ363" s="71"/>
      <c r="ABK363" s="71"/>
      <c r="ABL363" s="71"/>
      <c r="ABM363" s="71"/>
      <c r="ABN363" s="71"/>
      <c r="ABO363" s="71"/>
      <c r="ABP363" s="71"/>
      <c r="ABQ363" s="71"/>
      <c r="ABR363" s="71"/>
      <c r="ABS363" s="71"/>
      <c r="ABT363" s="71"/>
      <c r="ABU363" s="71"/>
      <c r="ABV363" s="71"/>
      <c r="ABW363" s="71"/>
      <c r="ABX363" s="71"/>
      <c r="ABY363" s="71"/>
      <c r="ABZ363" s="71"/>
      <c r="ACA363" s="71"/>
      <c r="ACB363" s="71"/>
      <c r="ACC363" s="71"/>
      <c r="ACD363" s="71"/>
      <c r="ACE363" s="71"/>
      <c r="ACF363" s="71"/>
      <c r="ACG363" s="71"/>
      <c r="ACH363" s="71"/>
      <c r="ACI363" s="71"/>
      <c r="ACJ363" s="71"/>
      <c r="ACK363" s="71"/>
      <c r="ACL363" s="71"/>
      <c r="ACM363" s="71"/>
      <c r="ACN363" s="71"/>
      <c r="ACO363" s="71"/>
      <c r="ACP363" s="71"/>
      <c r="ACQ363" s="71"/>
      <c r="ACR363" s="71"/>
      <c r="ACS363" s="71"/>
      <c r="ACT363" s="71"/>
      <c r="ACU363" s="71"/>
      <c r="ACV363" s="71"/>
      <c r="ACW363" s="71"/>
      <c r="ACX363" s="71"/>
      <c r="ACY363" s="71"/>
      <c r="ACZ363" s="71"/>
      <c r="ADA363" s="71"/>
      <c r="ADB363" s="71"/>
      <c r="ADC363" s="71"/>
      <c r="ADD363" s="71"/>
      <c r="ADE363" s="71"/>
      <c r="ADF363" s="71"/>
      <c r="ADG363" s="71"/>
      <c r="ADH363" s="71"/>
      <c r="ADI363" s="71"/>
      <c r="ADJ363" s="71"/>
      <c r="ADK363" s="71"/>
      <c r="ADL363" s="71"/>
      <c r="ADM363" s="71"/>
      <c r="ADN363" s="71"/>
      <c r="ADO363" s="71"/>
      <c r="ADP363" s="71"/>
      <c r="ADQ363" s="71"/>
      <c r="ADR363" s="71"/>
      <c r="ADS363" s="71"/>
      <c r="ADT363" s="71"/>
      <c r="ADU363" s="71"/>
      <c r="ADV363" s="71"/>
      <c r="ADW363" s="71"/>
      <c r="ADX363" s="71"/>
      <c r="ADY363" s="71"/>
      <c r="ADZ363" s="71"/>
      <c r="AEA363" s="71"/>
      <c r="AEB363" s="71"/>
      <c r="AEC363" s="71"/>
      <c r="AED363" s="71"/>
      <c r="AEE363" s="71"/>
      <c r="AEF363" s="71"/>
      <c r="AEG363" s="71"/>
      <c r="AEH363" s="71"/>
      <c r="AEI363" s="71"/>
      <c r="AEJ363" s="71"/>
      <c r="AEK363" s="71"/>
      <c r="AEL363" s="71"/>
      <c r="AEM363" s="71"/>
      <c r="AEN363" s="71"/>
      <c r="AEO363" s="71"/>
      <c r="AEP363" s="71"/>
      <c r="AEQ363" s="71"/>
      <c r="AER363" s="71"/>
      <c r="AES363" s="71"/>
      <c r="AET363" s="71"/>
      <c r="AEU363" s="71"/>
      <c r="AEV363" s="71"/>
      <c r="AEW363" s="71"/>
      <c r="AEX363" s="71"/>
      <c r="AEY363" s="71"/>
      <c r="AEZ363" s="71"/>
      <c r="AFA363" s="71"/>
      <c r="AFB363" s="71"/>
      <c r="AFC363" s="71"/>
      <c r="AFD363" s="71"/>
      <c r="AFE363" s="71"/>
      <c r="AFF363" s="71"/>
      <c r="AFG363" s="71"/>
      <c r="AFH363" s="71"/>
      <c r="AFI363" s="71"/>
      <c r="AFJ363" s="71"/>
      <c r="AFK363" s="71"/>
      <c r="AFL363" s="71"/>
      <c r="AFM363" s="71"/>
      <c r="AFN363" s="71"/>
      <c r="AFO363" s="71"/>
      <c r="AFP363" s="71"/>
      <c r="AFQ363" s="71"/>
      <c r="AFR363" s="71"/>
      <c r="AFS363" s="71"/>
      <c r="AFT363" s="71"/>
      <c r="AFU363" s="71"/>
      <c r="AFV363" s="71"/>
      <c r="AFW363" s="71"/>
      <c r="AFX363" s="71"/>
      <c r="AFY363" s="71"/>
      <c r="AFZ363" s="71"/>
      <c r="AGA363" s="71"/>
      <c r="AGB363" s="71"/>
      <c r="AGC363" s="71"/>
      <c r="AGD363" s="71"/>
      <c r="AGE363" s="71"/>
      <c r="AGF363" s="71"/>
      <c r="AGG363" s="71"/>
      <c r="AGH363" s="71"/>
      <c r="AGI363" s="71"/>
      <c r="AGJ363" s="71"/>
      <c r="AGK363" s="71"/>
      <c r="AGL363" s="71"/>
      <c r="AGM363" s="71"/>
      <c r="AGN363" s="71"/>
      <c r="AGO363" s="71"/>
      <c r="AGP363" s="71"/>
      <c r="AGQ363" s="71"/>
      <c r="AGR363" s="71"/>
      <c r="AGS363" s="71"/>
      <c r="AGT363" s="71"/>
      <c r="AGU363" s="71"/>
      <c r="AGV363" s="71"/>
      <c r="AGW363" s="71"/>
      <c r="AGX363" s="71"/>
      <c r="AGY363" s="71"/>
      <c r="AGZ363" s="71"/>
      <c r="AHA363" s="71"/>
      <c r="AHB363" s="71"/>
      <c r="AHC363" s="71"/>
      <c r="AHD363" s="71"/>
      <c r="AHE363" s="71"/>
      <c r="AHF363" s="71"/>
      <c r="AHG363" s="71"/>
      <c r="AHH363" s="71"/>
      <c r="AHI363" s="71"/>
      <c r="AHJ363" s="71"/>
      <c r="AHK363" s="71"/>
      <c r="AHL363" s="71"/>
      <c r="AHM363" s="71"/>
      <c r="AHN363" s="71"/>
      <c r="AHO363" s="71"/>
      <c r="AHP363" s="71"/>
      <c r="AHQ363" s="71"/>
      <c r="AHR363" s="71"/>
      <c r="AHS363" s="71"/>
      <c r="AHT363" s="71"/>
      <c r="AHU363" s="71"/>
      <c r="AHV363" s="71"/>
      <c r="AHW363" s="71"/>
      <c r="AHX363" s="71"/>
      <c r="AHY363" s="71"/>
      <c r="AHZ363" s="71"/>
      <c r="AIA363" s="71"/>
      <c r="AIB363" s="71"/>
      <c r="AIC363" s="71"/>
      <c r="AID363" s="71"/>
      <c r="AIE363" s="71"/>
      <c r="AIF363" s="71"/>
      <c r="AIG363" s="71"/>
      <c r="AIH363" s="71"/>
      <c r="AII363" s="71"/>
      <c r="AIJ363" s="71"/>
      <c r="AIK363" s="71"/>
      <c r="AIL363" s="71"/>
      <c r="AIM363" s="71"/>
      <c r="AIN363" s="71"/>
      <c r="AIO363" s="71"/>
      <c r="AIP363" s="71"/>
      <c r="AIQ363" s="71"/>
      <c r="AIR363" s="71"/>
      <c r="AIS363" s="71"/>
      <c r="AIT363" s="71"/>
      <c r="AIU363" s="71"/>
      <c r="AIV363" s="71"/>
      <c r="AIW363" s="71"/>
      <c r="AIX363" s="71"/>
      <c r="AIY363" s="71"/>
      <c r="AIZ363" s="71"/>
      <c r="AJA363" s="71"/>
      <c r="AJB363" s="71"/>
      <c r="AJC363" s="71"/>
      <c r="AJD363" s="71"/>
      <c r="AJE363" s="71"/>
      <c r="AJF363" s="71"/>
      <c r="AJG363" s="71"/>
      <c r="AJH363" s="71"/>
      <c r="AJI363" s="71"/>
      <c r="AJJ363" s="71"/>
      <c r="AJK363" s="71"/>
      <c r="AJL363" s="71"/>
      <c r="AJM363" s="71"/>
      <c r="AJN363" s="71"/>
      <c r="AJO363" s="71"/>
      <c r="AJP363" s="71"/>
      <c r="AJQ363" s="71"/>
      <c r="AJR363" s="71"/>
      <c r="AJS363" s="71"/>
      <c r="AJT363" s="71"/>
      <c r="AJU363" s="71"/>
      <c r="AJV363" s="71"/>
      <c r="AJW363" s="71"/>
      <c r="AJX363" s="71"/>
      <c r="AJY363" s="71"/>
      <c r="AJZ363" s="71"/>
      <c r="AKA363" s="71"/>
      <c r="AKB363" s="71"/>
      <c r="AKC363" s="71"/>
      <c r="AKD363" s="71"/>
      <c r="AKE363" s="71"/>
      <c r="AKF363" s="71"/>
      <c r="AKG363" s="71"/>
      <c r="AKH363" s="71"/>
      <c r="AKI363" s="71"/>
      <c r="AKJ363" s="71"/>
      <c r="AKK363" s="71"/>
      <c r="AKL363" s="71"/>
      <c r="AKM363" s="71"/>
      <c r="AKN363" s="71"/>
      <c r="AKO363" s="71"/>
      <c r="AKP363" s="71"/>
      <c r="AKQ363" s="71"/>
      <c r="AKR363" s="71"/>
      <c r="AKS363" s="71"/>
      <c r="AKT363" s="71"/>
      <c r="AKU363" s="71"/>
      <c r="AKV363" s="71"/>
      <c r="AKW363" s="71"/>
      <c r="AKX363" s="71"/>
      <c r="AKY363" s="71"/>
      <c r="AKZ363" s="71"/>
      <c r="ALA363" s="71"/>
      <c r="ALB363" s="71"/>
      <c r="ALC363" s="71"/>
      <c r="ALD363" s="71"/>
      <c r="ALE363" s="71"/>
      <c r="ALF363" s="71"/>
      <c r="ALG363" s="71"/>
      <c r="ALH363" s="71"/>
      <c r="ALI363" s="71"/>
      <c r="ALJ363" s="71"/>
      <c r="ALK363" s="71"/>
      <c r="ALL363" s="71"/>
      <c r="ALM363" s="71"/>
      <c r="ALN363" s="71"/>
      <c r="ALO363" s="71"/>
      <c r="ALP363" s="71"/>
      <c r="ALQ363" s="71"/>
      <c r="ALR363" s="71"/>
      <c r="ALS363" s="71"/>
      <c r="ALT363" s="71"/>
      <c r="ALU363" s="71"/>
      <c r="ALV363" s="71"/>
      <c r="ALW363" s="71"/>
      <c r="ALX363" s="71"/>
      <c r="ALY363" s="71"/>
      <c r="ALZ363" s="71"/>
      <c r="AMA363" s="71"/>
      <c r="AMB363" s="71"/>
      <c r="AMC363" s="71"/>
      <c r="AMD363" s="71"/>
      <c r="AME363" s="71"/>
      <c r="AMF363" s="71"/>
      <c r="AMG363" s="71"/>
      <c r="AMH363" s="71"/>
      <c r="AMI363" s="71"/>
    </row>
    <row r="364" spans="1:1023" s="13" customFormat="1">
      <c r="A364" s="71" t="s">
        <v>46</v>
      </c>
      <c r="B364" s="83">
        <v>2000</v>
      </c>
      <c r="C364" s="71" t="s">
        <v>222</v>
      </c>
      <c r="D364" s="83">
        <v>93</v>
      </c>
      <c r="E364" s="71" t="s">
        <v>223</v>
      </c>
      <c r="F364" s="110">
        <v>1620</v>
      </c>
      <c r="G364" s="6">
        <v>29952</v>
      </c>
      <c r="H364" s="6">
        <v>32982</v>
      </c>
      <c r="I364" s="51">
        <v>0</v>
      </c>
      <c r="J364" s="71">
        <v>2</v>
      </c>
      <c r="K364" s="71">
        <v>2</v>
      </c>
      <c r="L364" s="71">
        <v>100</v>
      </c>
      <c r="M364" s="71">
        <v>7000</v>
      </c>
      <c r="N364" s="71">
        <v>31000</v>
      </c>
      <c r="O364" s="10">
        <v>3300000</v>
      </c>
      <c r="P364" s="75">
        <f t="shared" si="115"/>
        <v>0.21212121212121215</v>
      </c>
      <c r="Q364" s="75">
        <f t="shared" si="116"/>
        <v>0.93939393939393934</v>
      </c>
      <c r="R364" s="71">
        <v>0</v>
      </c>
      <c r="S364" s="71">
        <v>-1</v>
      </c>
      <c r="T364" s="71">
        <v>-1</v>
      </c>
      <c r="U364" s="71">
        <v>-1</v>
      </c>
      <c r="V364" s="71">
        <v>0</v>
      </c>
      <c r="W364" s="71">
        <v>0</v>
      </c>
      <c r="X364" s="76">
        <f t="shared" si="121"/>
        <v>-0.5</v>
      </c>
      <c r="Y364" s="71">
        <v>-1</v>
      </c>
      <c r="Z364" s="71">
        <v>-1</v>
      </c>
      <c r="AA364" s="74" t="s">
        <v>33</v>
      </c>
      <c r="AB364" s="74" t="s">
        <v>33</v>
      </c>
      <c r="AC364" s="71">
        <v>-1</v>
      </c>
      <c r="AD364" s="71">
        <v>0</v>
      </c>
      <c r="AE364" s="71">
        <v>-1</v>
      </c>
      <c r="AF364" s="71" t="s">
        <v>59</v>
      </c>
      <c r="AG364" s="71" t="s">
        <v>59</v>
      </c>
      <c r="AH364" s="76">
        <f t="shared" si="122"/>
        <v>-0.8</v>
      </c>
      <c r="AI364" s="76">
        <f t="shared" si="123"/>
        <v>-0.65</v>
      </c>
      <c r="AJ364" s="74">
        <v>1.0009999999999999</v>
      </c>
      <c r="AK364" s="71" t="s">
        <v>78</v>
      </c>
      <c r="AL364" s="71" t="s">
        <v>59</v>
      </c>
      <c r="AM364" s="71" t="s">
        <v>33</v>
      </c>
      <c r="AN364" s="71">
        <v>0</v>
      </c>
      <c r="AO364" s="71" t="s">
        <v>59</v>
      </c>
      <c r="AP364" s="71" t="s">
        <v>59</v>
      </c>
      <c r="AQ364" s="71" t="s">
        <v>59</v>
      </c>
      <c r="AR364" s="71" t="s">
        <v>59</v>
      </c>
      <c r="AS364" s="71">
        <v>-1</v>
      </c>
      <c r="AT364" s="71">
        <v>1</v>
      </c>
      <c r="AU364" s="71" t="s">
        <v>59</v>
      </c>
      <c r="AV364" s="71" t="s">
        <v>59</v>
      </c>
      <c r="AW364" s="71" t="s">
        <v>59</v>
      </c>
      <c r="AX364" s="71" t="s">
        <v>59</v>
      </c>
      <c r="AY364" s="71" t="s">
        <v>59</v>
      </c>
      <c r="AZ364" s="76">
        <f t="shared" si="113"/>
        <v>0</v>
      </c>
      <c r="BA364" s="71">
        <v>0</v>
      </c>
      <c r="BB364" s="71" t="s">
        <v>59</v>
      </c>
      <c r="BC364" s="71">
        <f t="shared" si="119"/>
        <v>128</v>
      </c>
      <c r="BD364" s="71">
        <v>0</v>
      </c>
      <c r="BE364" s="71" t="s">
        <v>59</v>
      </c>
      <c r="BF364" s="71">
        <f t="shared" si="120"/>
        <v>128</v>
      </c>
      <c r="BG364" s="71"/>
      <c r="BH364" s="71"/>
      <c r="BI364" s="71"/>
      <c r="BJ364" s="71"/>
      <c r="BK364" s="71"/>
      <c r="BL364" s="71"/>
      <c r="BM364" s="71"/>
      <c r="BN364" s="71"/>
      <c r="BO364" s="71"/>
      <c r="BP364" s="71"/>
      <c r="BQ364" s="71"/>
      <c r="BR364" s="71"/>
      <c r="BS364" s="71"/>
      <c r="BT364" s="71"/>
      <c r="BU364" s="71"/>
      <c r="BV364" s="71"/>
      <c r="BW364" s="71"/>
      <c r="BX364" s="71"/>
      <c r="BY364" s="71"/>
      <c r="BZ364" s="71"/>
      <c r="CA364" s="71"/>
      <c r="CB364" s="71"/>
      <c r="CC364" s="71"/>
      <c r="CD364" s="71"/>
      <c r="CE364" s="71"/>
      <c r="CF364" s="71"/>
      <c r="CG364" s="71"/>
      <c r="CH364" s="71"/>
      <c r="CI364" s="71"/>
      <c r="CJ364" s="71"/>
      <c r="CK364" s="71"/>
      <c r="CL364" s="71"/>
      <c r="CM364" s="71"/>
      <c r="CN364" s="71"/>
      <c r="CO364" s="71"/>
      <c r="CP364" s="71"/>
      <c r="CQ364" s="71"/>
      <c r="CR364" s="71"/>
      <c r="CS364" s="71"/>
      <c r="CT364" s="71"/>
      <c r="CU364" s="71"/>
      <c r="CV364" s="71"/>
      <c r="CW364" s="71"/>
      <c r="CX364" s="71"/>
      <c r="CY364" s="71"/>
      <c r="CZ364" s="71"/>
      <c r="DA364" s="71"/>
      <c r="DB364" s="71"/>
      <c r="DC364" s="71"/>
      <c r="DD364" s="71"/>
      <c r="DE364" s="71"/>
      <c r="DF364" s="71"/>
      <c r="DG364" s="71"/>
      <c r="DH364" s="71"/>
      <c r="DI364" s="71"/>
      <c r="DJ364" s="71"/>
      <c r="DK364" s="71"/>
      <c r="DL364" s="71"/>
      <c r="DM364" s="71"/>
      <c r="DN364" s="71"/>
      <c r="DO364" s="71"/>
      <c r="DP364" s="71"/>
      <c r="DQ364" s="71"/>
      <c r="DR364" s="71"/>
      <c r="DS364" s="71"/>
      <c r="DT364" s="71"/>
      <c r="DU364" s="71"/>
      <c r="DV364" s="71"/>
      <c r="DW364" s="71"/>
      <c r="DX364" s="71"/>
      <c r="DY364" s="71"/>
      <c r="DZ364" s="71"/>
      <c r="EA364" s="71"/>
      <c r="EB364" s="71"/>
      <c r="EC364" s="71"/>
      <c r="ED364" s="71"/>
      <c r="EE364" s="71"/>
      <c r="EF364" s="71"/>
      <c r="EG364" s="71"/>
      <c r="EH364" s="71"/>
      <c r="EI364" s="71"/>
      <c r="EJ364" s="71"/>
      <c r="EK364" s="71"/>
      <c r="EL364" s="71"/>
      <c r="EM364" s="71"/>
      <c r="EN364" s="71"/>
      <c r="EO364" s="71"/>
      <c r="EP364" s="71"/>
      <c r="EQ364" s="71"/>
      <c r="ER364" s="71"/>
      <c r="ES364" s="71"/>
      <c r="ET364" s="71"/>
      <c r="EU364" s="71"/>
      <c r="EV364" s="71"/>
      <c r="EW364" s="71"/>
      <c r="EX364" s="71"/>
      <c r="EY364" s="71"/>
      <c r="EZ364" s="71"/>
      <c r="FA364" s="71"/>
      <c r="FB364" s="71"/>
      <c r="FC364" s="71"/>
      <c r="FD364" s="71"/>
      <c r="FE364" s="71"/>
      <c r="FF364" s="71"/>
      <c r="FG364" s="71"/>
      <c r="FH364" s="71"/>
      <c r="FI364" s="71"/>
      <c r="FJ364" s="71"/>
      <c r="FK364" s="71"/>
      <c r="FL364" s="71"/>
      <c r="FM364" s="71"/>
      <c r="FN364" s="71"/>
      <c r="FO364" s="71"/>
      <c r="FP364" s="71"/>
      <c r="FQ364" s="71"/>
      <c r="FR364" s="71"/>
      <c r="FS364" s="71"/>
      <c r="FT364" s="71"/>
      <c r="FU364" s="71"/>
      <c r="FV364" s="71"/>
      <c r="FW364" s="71"/>
      <c r="FX364" s="71"/>
      <c r="FY364" s="71"/>
      <c r="FZ364" s="71"/>
      <c r="GA364" s="71"/>
      <c r="GB364" s="71"/>
      <c r="GC364" s="71"/>
      <c r="GD364" s="71"/>
      <c r="GE364" s="71"/>
      <c r="GF364" s="71"/>
      <c r="GG364" s="71"/>
      <c r="GH364" s="71"/>
      <c r="GI364" s="71"/>
      <c r="GJ364" s="71"/>
      <c r="GK364" s="71"/>
      <c r="GL364" s="71"/>
      <c r="GM364" s="71"/>
      <c r="GN364" s="71"/>
      <c r="GO364" s="71"/>
      <c r="GP364" s="71"/>
      <c r="GQ364" s="71"/>
      <c r="GR364" s="71"/>
      <c r="GS364" s="71"/>
      <c r="GT364" s="71"/>
      <c r="GU364" s="71"/>
      <c r="GV364" s="71"/>
      <c r="GW364" s="71"/>
      <c r="GX364" s="71"/>
      <c r="GY364" s="71"/>
      <c r="GZ364" s="71"/>
      <c r="HA364" s="71"/>
      <c r="HB364" s="71"/>
      <c r="HC364" s="71"/>
      <c r="HD364" s="71"/>
      <c r="HE364" s="71"/>
      <c r="HF364" s="71"/>
      <c r="HG364" s="71"/>
      <c r="HH364" s="71"/>
      <c r="HI364" s="71"/>
      <c r="HJ364" s="71"/>
      <c r="HK364" s="71"/>
      <c r="HL364" s="71"/>
      <c r="HM364" s="71"/>
      <c r="HN364" s="71"/>
      <c r="HO364" s="71"/>
      <c r="HP364" s="71"/>
      <c r="HQ364" s="71"/>
      <c r="HR364" s="71"/>
      <c r="HS364" s="71"/>
      <c r="HT364" s="71"/>
      <c r="HU364" s="71"/>
      <c r="HV364" s="71"/>
      <c r="HW364" s="71"/>
      <c r="HX364" s="71"/>
      <c r="HY364" s="71"/>
      <c r="HZ364" s="71"/>
      <c r="IA364" s="71"/>
      <c r="IB364" s="71"/>
      <c r="IC364" s="71"/>
      <c r="ID364" s="71"/>
      <c r="IE364" s="71"/>
      <c r="IF364" s="71"/>
      <c r="IG364" s="71"/>
      <c r="IH364" s="71"/>
      <c r="II364" s="71"/>
      <c r="IJ364" s="71"/>
      <c r="IK364" s="71"/>
      <c r="IL364" s="71"/>
      <c r="IM364" s="71"/>
      <c r="IN364" s="71"/>
      <c r="IO364" s="71"/>
      <c r="IP364" s="71"/>
      <c r="IQ364" s="71"/>
      <c r="IR364" s="71"/>
      <c r="IS364" s="71"/>
      <c r="IT364" s="71"/>
      <c r="IU364" s="71"/>
      <c r="IV364" s="71"/>
      <c r="IW364" s="71"/>
      <c r="IX364" s="71"/>
      <c r="IY364" s="71"/>
      <c r="IZ364" s="71"/>
      <c r="JA364" s="71"/>
      <c r="JB364" s="71"/>
      <c r="JC364" s="71"/>
      <c r="JD364" s="71"/>
      <c r="JE364" s="71"/>
      <c r="JF364" s="71"/>
      <c r="JG364" s="71"/>
      <c r="JH364" s="71"/>
      <c r="JI364" s="71"/>
      <c r="JJ364" s="71"/>
      <c r="JK364" s="71"/>
      <c r="JL364" s="71"/>
      <c r="JM364" s="71"/>
      <c r="JN364" s="71"/>
      <c r="JO364" s="71"/>
      <c r="JP364" s="71"/>
      <c r="JQ364" s="71"/>
      <c r="JR364" s="71"/>
      <c r="JS364" s="71"/>
      <c r="JT364" s="71"/>
      <c r="JU364" s="71"/>
      <c r="JV364" s="71"/>
      <c r="JW364" s="71"/>
      <c r="JX364" s="71"/>
      <c r="JY364" s="71"/>
      <c r="JZ364" s="71"/>
      <c r="KA364" s="71"/>
      <c r="KB364" s="71"/>
      <c r="KC364" s="71"/>
      <c r="KD364" s="71"/>
      <c r="KE364" s="71"/>
      <c r="KF364" s="71"/>
      <c r="KG364" s="71"/>
      <c r="KH364" s="71"/>
      <c r="KI364" s="71"/>
      <c r="KJ364" s="71"/>
      <c r="KK364" s="71"/>
      <c r="KL364" s="71"/>
      <c r="KM364" s="71"/>
      <c r="KN364" s="71"/>
      <c r="KO364" s="71"/>
      <c r="KP364" s="71"/>
      <c r="KQ364" s="71"/>
      <c r="KR364" s="71"/>
      <c r="KS364" s="71"/>
      <c r="KT364" s="71"/>
      <c r="KU364" s="71"/>
      <c r="KV364" s="71"/>
      <c r="KW364" s="71"/>
      <c r="KX364" s="71"/>
      <c r="KY364" s="71"/>
      <c r="KZ364" s="71"/>
      <c r="LA364" s="71"/>
      <c r="LB364" s="71"/>
      <c r="LC364" s="71"/>
      <c r="LD364" s="71"/>
      <c r="LE364" s="71"/>
      <c r="LF364" s="71"/>
      <c r="LG364" s="71"/>
      <c r="LH364" s="71"/>
      <c r="LI364" s="71"/>
      <c r="LJ364" s="71"/>
      <c r="LK364" s="71"/>
      <c r="LL364" s="71"/>
      <c r="LM364" s="71"/>
      <c r="LN364" s="71"/>
      <c r="LO364" s="71"/>
      <c r="LP364" s="71"/>
      <c r="LQ364" s="71"/>
      <c r="LR364" s="71"/>
      <c r="LS364" s="71"/>
      <c r="LT364" s="71"/>
      <c r="LU364" s="71"/>
      <c r="LV364" s="71"/>
      <c r="LW364" s="71"/>
      <c r="LX364" s="71"/>
      <c r="LY364" s="71"/>
      <c r="LZ364" s="71"/>
      <c r="MA364" s="71"/>
      <c r="MB364" s="71"/>
      <c r="MC364" s="71"/>
      <c r="MD364" s="71"/>
      <c r="ME364" s="71"/>
      <c r="MF364" s="71"/>
      <c r="MG364" s="71"/>
      <c r="MH364" s="71"/>
      <c r="MI364" s="71"/>
      <c r="MJ364" s="71"/>
      <c r="MK364" s="71"/>
      <c r="ML364" s="71"/>
      <c r="MM364" s="71"/>
      <c r="MN364" s="71"/>
      <c r="MO364" s="71"/>
      <c r="MP364" s="71"/>
      <c r="MQ364" s="71"/>
      <c r="MR364" s="71"/>
      <c r="MS364" s="71"/>
      <c r="MT364" s="71"/>
      <c r="MU364" s="71"/>
      <c r="MV364" s="71"/>
      <c r="MW364" s="71"/>
      <c r="MX364" s="71"/>
      <c r="MY364" s="71"/>
      <c r="MZ364" s="71"/>
      <c r="NA364" s="71"/>
      <c r="NB364" s="71"/>
      <c r="NC364" s="71"/>
      <c r="ND364" s="71"/>
      <c r="NE364" s="71"/>
      <c r="NF364" s="71"/>
      <c r="NG364" s="71"/>
      <c r="NH364" s="71"/>
      <c r="NI364" s="71"/>
      <c r="NJ364" s="71"/>
      <c r="NK364" s="71"/>
      <c r="NL364" s="71"/>
      <c r="NM364" s="71"/>
      <c r="NN364" s="71"/>
      <c r="NO364" s="71"/>
      <c r="NP364" s="71"/>
      <c r="NQ364" s="71"/>
      <c r="NR364" s="71"/>
      <c r="NS364" s="71"/>
      <c r="NT364" s="71"/>
      <c r="NU364" s="71"/>
      <c r="NV364" s="71"/>
      <c r="NW364" s="71"/>
      <c r="NX364" s="71"/>
      <c r="NY364" s="71"/>
      <c r="NZ364" s="71"/>
      <c r="OA364" s="71"/>
      <c r="OB364" s="71"/>
      <c r="OC364" s="71"/>
      <c r="OD364" s="71"/>
      <c r="OE364" s="71"/>
      <c r="OF364" s="71"/>
      <c r="OG364" s="71"/>
      <c r="OH364" s="71"/>
      <c r="OI364" s="71"/>
      <c r="OJ364" s="71"/>
      <c r="OK364" s="71"/>
      <c r="OL364" s="71"/>
      <c r="OM364" s="71"/>
      <c r="ON364" s="71"/>
      <c r="OO364" s="71"/>
      <c r="OP364" s="71"/>
      <c r="OQ364" s="71"/>
      <c r="OR364" s="71"/>
      <c r="OS364" s="71"/>
      <c r="OT364" s="71"/>
      <c r="OU364" s="71"/>
      <c r="OV364" s="71"/>
      <c r="OW364" s="71"/>
      <c r="OX364" s="71"/>
      <c r="OY364" s="71"/>
      <c r="OZ364" s="71"/>
      <c r="PA364" s="71"/>
      <c r="PB364" s="71"/>
      <c r="PC364" s="71"/>
      <c r="PD364" s="71"/>
      <c r="PE364" s="71"/>
      <c r="PF364" s="71"/>
      <c r="PG364" s="71"/>
      <c r="PH364" s="71"/>
      <c r="PI364" s="71"/>
      <c r="PJ364" s="71"/>
      <c r="PK364" s="71"/>
      <c r="PL364" s="71"/>
      <c r="PM364" s="71"/>
      <c r="PN364" s="71"/>
      <c r="PO364" s="71"/>
      <c r="PP364" s="71"/>
      <c r="PQ364" s="71"/>
      <c r="PR364" s="71"/>
      <c r="PS364" s="71"/>
      <c r="PT364" s="71"/>
      <c r="PU364" s="71"/>
      <c r="PV364" s="71"/>
      <c r="PW364" s="71"/>
      <c r="PX364" s="71"/>
      <c r="PY364" s="71"/>
      <c r="PZ364" s="71"/>
      <c r="QA364" s="71"/>
      <c r="QB364" s="71"/>
      <c r="QC364" s="71"/>
      <c r="QD364" s="71"/>
      <c r="QE364" s="71"/>
      <c r="QF364" s="71"/>
      <c r="QG364" s="71"/>
      <c r="QH364" s="71"/>
      <c r="QI364" s="71"/>
      <c r="QJ364" s="71"/>
      <c r="QK364" s="71"/>
      <c r="QL364" s="71"/>
      <c r="QM364" s="71"/>
      <c r="QN364" s="71"/>
      <c r="QO364" s="71"/>
      <c r="QP364" s="71"/>
      <c r="QQ364" s="71"/>
      <c r="QR364" s="71"/>
      <c r="QS364" s="71"/>
      <c r="QT364" s="71"/>
      <c r="QU364" s="71"/>
      <c r="QV364" s="71"/>
      <c r="QW364" s="71"/>
      <c r="QX364" s="71"/>
      <c r="QY364" s="71"/>
      <c r="QZ364" s="71"/>
      <c r="RA364" s="71"/>
      <c r="RB364" s="71"/>
      <c r="RC364" s="71"/>
      <c r="RD364" s="71"/>
      <c r="RE364" s="71"/>
      <c r="RF364" s="71"/>
      <c r="RG364" s="71"/>
      <c r="RH364" s="71"/>
      <c r="RI364" s="71"/>
      <c r="RJ364" s="71"/>
      <c r="RK364" s="71"/>
      <c r="RL364" s="71"/>
      <c r="RM364" s="71"/>
      <c r="RN364" s="71"/>
      <c r="RO364" s="71"/>
      <c r="RP364" s="71"/>
      <c r="RQ364" s="71"/>
      <c r="RR364" s="71"/>
      <c r="RS364" s="71"/>
      <c r="RT364" s="71"/>
      <c r="RU364" s="71"/>
      <c r="RV364" s="71"/>
      <c r="RW364" s="71"/>
      <c r="RX364" s="71"/>
      <c r="RY364" s="71"/>
      <c r="RZ364" s="71"/>
      <c r="SA364" s="71"/>
      <c r="SB364" s="71"/>
      <c r="SC364" s="71"/>
      <c r="SD364" s="71"/>
      <c r="SE364" s="71"/>
      <c r="SF364" s="71"/>
      <c r="SG364" s="71"/>
      <c r="SH364" s="71"/>
      <c r="SI364" s="71"/>
      <c r="SJ364" s="71"/>
      <c r="SK364" s="71"/>
      <c r="SL364" s="71"/>
      <c r="SM364" s="71"/>
      <c r="SN364" s="71"/>
      <c r="SO364" s="71"/>
      <c r="SP364" s="71"/>
      <c r="SQ364" s="71"/>
      <c r="SR364" s="71"/>
      <c r="SS364" s="71"/>
      <c r="ST364" s="71"/>
      <c r="SU364" s="71"/>
      <c r="SV364" s="71"/>
      <c r="SW364" s="71"/>
      <c r="SX364" s="71"/>
      <c r="SY364" s="71"/>
      <c r="SZ364" s="71"/>
      <c r="TA364" s="71"/>
      <c r="TB364" s="71"/>
      <c r="TC364" s="71"/>
      <c r="TD364" s="71"/>
      <c r="TE364" s="71"/>
      <c r="TF364" s="71"/>
      <c r="TG364" s="71"/>
      <c r="TH364" s="71"/>
      <c r="TI364" s="71"/>
      <c r="TJ364" s="71"/>
      <c r="TK364" s="71"/>
      <c r="TL364" s="71"/>
      <c r="TM364" s="71"/>
      <c r="TN364" s="71"/>
      <c r="TO364" s="71"/>
      <c r="TP364" s="71"/>
      <c r="TQ364" s="71"/>
      <c r="TR364" s="71"/>
      <c r="TS364" s="71"/>
      <c r="TT364" s="71"/>
      <c r="TU364" s="71"/>
      <c r="TV364" s="71"/>
      <c r="TW364" s="71"/>
      <c r="TX364" s="71"/>
      <c r="TY364" s="71"/>
      <c r="TZ364" s="71"/>
      <c r="UA364" s="71"/>
      <c r="UB364" s="71"/>
      <c r="UC364" s="71"/>
      <c r="UD364" s="71"/>
      <c r="UE364" s="71"/>
      <c r="UF364" s="71"/>
      <c r="UG364" s="71"/>
      <c r="UH364" s="71"/>
      <c r="UI364" s="71"/>
      <c r="UJ364" s="71"/>
      <c r="UK364" s="71"/>
      <c r="UL364" s="71"/>
      <c r="UM364" s="71"/>
      <c r="UN364" s="71"/>
      <c r="UO364" s="71"/>
      <c r="UP364" s="71"/>
      <c r="UQ364" s="71"/>
      <c r="UR364" s="71"/>
      <c r="US364" s="71"/>
      <c r="UT364" s="71"/>
      <c r="UU364" s="71"/>
      <c r="UV364" s="71"/>
      <c r="UW364" s="71"/>
      <c r="UX364" s="71"/>
      <c r="UY364" s="71"/>
      <c r="UZ364" s="71"/>
      <c r="VA364" s="71"/>
      <c r="VB364" s="71"/>
      <c r="VC364" s="71"/>
      <c r="VD364" s="71"/>
      <c r="VE364" s="71"/>
      <c r="VF364" s="71"/>
      <c r="VG364" s="71"/>
      <c r="VH364" s="71"/>
      <c r="VI364" s="71"/>
      <c r="VJ364" s="71"/>
      <c r="VK364" s="71"/>
      <c r="VL364" s="71"/>
      <c r="VM364" s="71"/>
      <c r="VN364" s="71"/>
      <c r="VO364" s="71"/>
      <c r="VP364" s="71"/>
      <c r="VQ364" s="71"/>
      <c r="VR364" s="71"/>
      <c r="VS364" s="71"/>
      <c r="VT364" s="71"/>
      <c r="VU364" s="71"/>
      <c r="VV364" s="71"/>
      <c r="VW364" s="71"/>
      <c r="VX364" s="71"/>
      <c r="VY364" s="71"/>
      <c r="VZ364" s="71"/>
      <c r="WA364" s="71"/>
      <c r="WB364" s="71"/>
      <c r="WC364" s="71"/>
      <c r="WD364" s="71"/>
      <c r="WE364" s="71"/>
      <c r="WF364" s="71"/>
      <c r="WG364" s="71"/>
      <c r="WH364" s="71"/>
      <c r="WI364" s="71"/>
      <c r="WJ364" s="71"/>
      <c r="WK364" s="71"/>
      <c r="WL364" s="71"/>
      <c r="WM364" s="71"/>
      <c r="WN364" s="71"/>
      <c r="WO364" s="71"/>
      <c r="WP364" s="71"/>
      <c r="WQ364" s="71"/>
      <c r="WR364" s="71"/>
      <c r="WS364" s="71"/>
      <c r="WT364" s="71"/>
      <c r="WU364" s="71"/>
      <c r="WV364" s="71"/>
      <c r="WW364" s="71"/>
      <c r="WX364" s="71"/>
      <c r="WY364" s="71"/>
      <c r="WZ364" s="71"/>
      <c r="XA364" s="71"/>
      <c r="XB364" s="71"/>
      <c r="XC364" s="71"/>
      <c r="XD364" s="71"/>
      <c r="XE364" s="71"/>
      <c r="XF364" s="71"/>
      <c r="XG364" s="71"/>
      <c r="XH364" s="71"/>
      <c r="XI364" s="71"/>
      <c r="XJ364" s="71"/>
      <c r="XK364" s="71"/>
      <c r="XL364" s="71"/>
      <c r="XM364" s="71"/>
      <c r="XN364" s="71"/>
      <c r="XO364" s="71"/>
      <c r="XP364" s="71"/>
      <c r="XQ364" s="71"/>
      <c r="XR364" s="71"/>
      <c r="XS364" s="71"/>
      <c r="XT364" s="71"/>
      <c r="XU364" s="71"/>
      <c r="XV364" s="71"/>
      <c r="XW364" s="71"/>
      <c r="XX364" s="71"/>
      <c r="XY364" s="71"/>
      <c r="XZ364" s="71"/>
      <c r="YA364" s="71"/>
      <c r="YB364" s="71"/>
      <c r="YC364" s="71"/>
      <c r="YD364" s="71"/>
      <c r="YE364" s="71"/>
      <c r="YF364" s="71"/>
      <c r="YG364" s="71"/>
      <c r="YH364" s="71"/>
      <c r="YI364" s="71"/>
      <c r="YJ364" s="71"/>
      <c r="YK364" s="71"/>
      <c r="YL364" s="71"/>
      <c r="YM364" s="71"/>
      <c r="YN364" s="71"/>
      <c r="YO364" s="71"/>
      <c r="YP364" s="71"/>
      <c r="YQ364" s="71"/>
      <c r="YR364" s="71"/>
      <c r="YS364" s="71"/>
      <c r="YT364" s="71"/>
      <c r="YU364" s="71"/>
      <c r="YV364" s="71"/>
      <c r="YW364" s="71"/>
      <c r="YX364" s="71"/>
      <c r="YY364" s="71"/>
      <c r="YZ364" s="71"/>
      <c r="ZA364" s="71"/>
      <c r="ZB364" s="71"/>
      <c r="ZC364" s="71"/>
      <c r="ZD364" s="71"/>
      <c r="ZE364" s="71"/>
      <c r="ZF364" s="71"/>
      <c r="ZG364" s="71"/>
      <c r="ZH364" s="71"/>
      <c r="ZI364" s="71"/>
      <c r="ZJ364" s="71"/>
      <c r="ZK364" s="71"/>
      <c r="ZL364" s="71"/>
      <c r="ZM364" s="71"/>
      <c r="ZN364" s="71"/>
      <c r="ZO364" s="71"/>
      <c r="ZP364" s="71"/>
      <c r="ZQ364" s="71"/>
      <c r="ZR364" s="71"/>
      <c r="ZS364" s="71"/>
      <c r="ZT364" s="71"/>
      <c r="ZU364" s="71"/>
      <c r="ZV364" s="71"/>
      <c r="ZW364" s="71"/>
      <c r="ZX364" s="71"/>
      <c r="ZY364" s="71"/>
      <c r="ZZ364" s="71"/>
      <c r="AAA364" s="71"/>
      <c r="AAB364" s="71"/>
      <c r="AAC364" s="71"/>
      <c r="AAD364" s="71"/>
      <c r="AAE364" s="71"/>
      <c r="AAF364" s="71"/>
      <c r="AAG364" s="71"/>
      <c r="AAH364" s="71"/>
      <c r="AAI364" s="71"/>
      <c r="AAJ364" s="71"/>
      <c r="AAK364" s="71"/>
      <c r="AAL364" s="71"/>
      <c r="AAM364" s="71"/>
      <c r="AAN364" s="71"/>
      <c r="AAO364" s="71"/>
      <c r="AAP364" s="71"/>
      <c r="AAQ364" s="71"/>
      <c r="AAR364" s="71"/>
      <c r="AAS364" s="71"/>
      <c r="AAT364" s="71"/>
      <c r="AAU364" s="71"/>
      <c r="AAV364" s="71"/>
      <c r="AAW364" s="71"/>
      <c r="AAX364" s="71"/>
      <c r="AAY364" s="71"/>
      <c r="AAZ364" s="71"/>
      <c r="ABA364" s="71"/>
      <c r="ABB364" s="71"/>
      <c r="ABC364" s="71"/>
      <c r="ABD364" s="71"/>
      <c r="ABE364" s="71"/>
      <c r="ABF364" s="71"/>
      <c r="ABG364" s="71"/>
      <c r="ABH364" s="71"/>
      <c r="ABI364" s="71"/>
      <c r="ABJ364" s="71"/>
      <c r="ABK364" s="71"/>
      <c r="ABL364" s="71"/>
      <c r="ABM364" s="71"/>
      <c r="ABN364" s="71"/>
      <c r="ABO364" s="71"/>
      <c r="ABP364" s="71"/>
      <c r="ABQ364" s="71"/>
      <c r="ABR364" s="71"/>
      <c r="ABS364" s="71"/>
      <c r="ABT364" s="71"/>
      <c r="ABU364" s="71"/>
      <c r="ABV364" s="71"/>
      <c r="ABW364" s="71"/>
      <c r="ABX364" s="71"/>
      <c r="ABY364" s="71"/>
      <c r="ABZ364" s="71"/>
      <c r="ACA364" s="71"/>
      <c r="ACB364" s="71"/>
      <c r="ACC364" s="71"/>
      <c r="ACD364" s="71"/>
      <c r="ACE364" s="71"/>
      <c r="ACF364" s="71"/>
      <c r="ACG364" s="71"/>
      <c r="ACH364" s="71"/>
      <c r="ACI364" s="71"/>
      <c r="ACJ364" s="71"/>
      <c r="ACK364" s="71"/>
      <c r="ACL364" s="71"/>
      <c r="ACM364" s="71"/>
      <c r="ACN364" s="71"/>
      <c r="ACO364" s="71"/>
      <c r="ACP364" s="71"/>
      <c r="ACQ364" s="71"/>
      <c r="ACR364" s="71"/>
      <c r="ACS364" s="71"/>
      <c r="ACT364" s="71"/>
      <c r="ACU364" s="71"/>
      <c r="ACV364" s="71"/>
      <c r="ACW364" s="71"/>
      <c r="ACX364" s="71"/>
      <c r="ACY364" s="71"/>
      <c r="ACZ364" s="71"/>
      <c r="ADA364" s="71"/>
      <c r="ADB364" s="71"/>
      <c r="ADC364" s="71"/>
      <c r="ADD364" s="71"/>
      <c r="ADE364" s="71"/>
      <c r="ADF364" s="71"/>
      <c r="ADG364" s="71"/>
      <c r="ADH364" s="71"/>
      <c r="ADI364" s="71"/>
      <c r="ADJ364" s="71"/>
      <c r="ADK364" s="71"/>
      <c r="ADL364" s="71"/>
      <c r="ADM364" s="71"/>
      <c r="ADN364" s="71"/>
      <c r="ADO364" s="71"/>
      <c r="ADP364" s="71"/>
      <c r="ADQ364" s="71"/>
      <c r="ADR364" s="71"/>
      <c r="ADS364" s="71"/>
      <c r="ADT364" s="71"/>
      <c r="ADU364" s="71"/>
      <c r="ADV364" s="71"/>
      <c r="ADW364" s="71"/>
      <c r="ADX364" s="71"/>
      <c r="ADY364" s="71"/>
      <c r="ADZ364" s="71"/>
      <c r="AEA364" s="71"/>
      <c r="AEB364" s="71"/>
      <c r="AEC364" s="71"/>
      <c r="AED364" s="71"/>
      <c r="AEE364" s="71"/>
      <c r="AEF364" s="71"/>
      <c r="AEG364" s="71"/>
      <c r="AEH364" s="71"/>
      <c r="AEI364" s="71"/>
      <c r="AEJ364" s="71"/>
      <c r="AEK364" s="71"/>
      <c r="AEL364" s="71"/>
      <c r="AEM364" s="71"/>
      <c r="AEN364" s="71"/>
      <c r="AEO364" s="71"/>
      <c r="AEP364" s="71"/>
      <c r="AEQ364" s="71"/>
      <c r="AER364" s="71"/>
      <c r="AES364" s="71"/>
      <c r="AET364" s="71"/>
      <c r="AEU364" s="71"/>
      <c r="AEV364" s="71"/>
      <c r="AEW364" s="71"/>
      <c r="AEX364" s="71"/>
      <c r="AEY364" s="71"/>
      <c r="AEZ364" s="71"/>
      <c r="AFA364" s="71"/>
      <c r="AFB364" s="71"/>
      <c r="AFC364" s="71"/>
      <c r="AFD364" s="71"/>
      <c r="AFE364" s="71"/>
      <c r="AFF364" s="71"/>
      <c r="AFG364" s="71"/>
      <c r="AFH364" s="71"/>
      <c r="AFI364" s="71"/>
      <c r="AFJ364" s="71"/>
      <c r="AFK364" s="71"/>
      <c r="AFL364" s="71"/>
      <c r="AFM364" s="71"/>
      <c r="AFN364" s="71"/>
      <c r="AFO364" s="71"/>
      <c r="AFP364" s="71"/>
      <c r="AFQ364" s="71"/>
      <c r="AFR364" s="71"/>
      <c r="AFS364" s="71"/>
      <c r="AFT364" s="71"/>
      <c r="AFU364" s="71"/>
      <c r="AFV364" s="71"/>
      <c r="AFW364" s="71"/>
      <c r="AFX364" s="71"/>
      <c r="AFY364" s="71"/>
      <c r="AFZ364" s="71"/>
      <c r="AGA364" s="71"/>
      <c r="AGB364" s="71"/>
      <c r="AGC364" s="71"/>
      <c r="AGD364" s="71"/>
      <c r="AGE364" s="71"/>
      <c r="AGF364" s="71"/>
      <c r="AGG364" s="71"/>
      <c r="AGH364" s="71"/>
      <c r="AGI364" s="71"/>
      <c r="AGJ364" s="71"/>
      <c r="AGK364" s="71"/>
      <c r="AGL364" s="71"/>
      <c r="AGM364" s="71"/>
      <c r="AGN364" s="71"/>
      <c r="AGO364" s="71"/>
      <c r="AGP364" s="71"/>
      <c r="AGQ364" s="71"/>
      <c r="AGR364" s="71"/>
      <c r="AGS364" s="71"/>
      <c r="AGT364" s="71"/>
      <c r="AGU364" s="71"/>
      <c r="AGV364" s="71"/>
      <c r="AGW364" s="71"/>
      <c r="AGX364" s="71"/>
      <c r="AGY364" s="71"/>
      <c r="AGZ364" s="71"/>
      <c r="AHA364" s="71"/>
      <c r="AHB364" s="71"/>
      <c r="AHC364" s="71"/>
      <c r="AHD364" s="71"/>
      <c r="AHE364" s="71"/>
      <c r="AHF364" s="71"/>
      <c r="AHG364" s="71"/>
      <c r="AHH364" s="71"/>
      <c r="AHI364" s="71"/>
      <c r="AHJ364" s="71"/>
      <c r="AHK364" s="71"/>
      <c r="AHL364" s="71"/>
      <c r="AHM364" s="71"/>
      <c r="AHN364" s="71"/>
      <c r="AHO364" s="71"/>
      <c r="AHP364" s="71"/>
      <c r="AHQ364" s="71"/>
      <c r="AHR364" s="71"/>
      <c r="AHS364" s="71"/>
      <c r="AHT364" s="71"/>
      <c r="AHU364" s="71"/>
      <c r="AHV364" s="71"/>
      <c r="AHW364" s="71"/>
      <c r="AHX364" s="71"/>
      <c r="AHY364" s="71"/>
      <c r="AHZ364" s="71"/>
      <c r="AIA364" s="71"/>
      <c r="AIB364" s="71"/>
      <c r="AIC364" s="71"/>
      <c r="AID364" s="71"/>
      <c r="AIE364" s="71"/>
      <c r="AIF364" s="71"/>
      <c r="AIG364" s="71"/>
      <c r="AIH364" s="71"/>
      <c r="AII364" s="71"/>
      <c r="AIJ364" s="71"/>
      <c r="AIK364" s="71"/>
      <c r="AIL364" s="71"/>
      <c r="AIM364" s="71"/>
      <c r="AIN364" s="71"/>
      <c r="AIO364" s="71"/>
      <c r="AIP364" s="71"/>
      <c r="AIQ364" s="71"/>
      <c r="AIR364" s="71"/>
      <c r="AIS364" s="71"/>
      <c r="AIT364" s="71"/>
      <c r="AIU364" s="71"/>
      <c r="AIV364" s="71"/>
      <c r="AIW364" s="71"/>
      <c r="AIX364" s="71"/>
      <c r="AIY364" s="71"/>
      <c r="AIZ364" s="71"/>
      <c r="AJA364" s="71"/>
      <c r="AJB364" s="71"/>
      <c r="AJC364" s="71"/>
      <c r="AJD364" s="71"/>
      <c r="AJE364" s="71"/>
      <c r="AJF364" s="71"/>
      <c r="AJG364" s="71"/>
      <c r="AJH364" s="71"/>
      <c r="AJI364" s="71"/>
      <c r="AJJ364" s="71"/>
      <c r="AJK364" s="71"/>
      <c r="AJL364" s="71"/>
      <c r="AJM364" s="71"/>
      <c r="AJN364" s="71"/>
      <c r="AJO364" s="71"/>
      <c r="AJP364" s="71"/>
      <c r="AJQ364" s="71"/>
      <c r="AJR364" s="71"/>
      <c r="AJS364" s="71"/>
      <c r="AJT364" s="71"/>
      <c r="AJU364" s="71"/>
      <c r="AJV364" s="71"/>
      <c r="AJW364" s="71"/>
      <c r="AJX364" s="71"/>
      <c r="AJY364" s="71"/>
      <c r="AJZ364" s="71"/>
      <c r="AKA364" s="71"/>
      <c r="AKB364" s="71"/>
      <c r="AKC364" s="71"/>
      <c r="AKD364" s="71"/>
      <c r="AKE364" s="71"/>
      <c r="AKF364" s="71"/>
      <c r="AKG364" s="71"/>
      <c r="AKH364" s="71"/>
      <c r="AKI364" s="71"/>
      <c r="AKJ364" s="71"/>
      <c r="AKK364" s="71"/>
      <c r="AKL364" s="71"/>
      <c r="AKM364" s="71"/>
      <c r="AKN364" s="71"/>
      <c r="AKO364" s="71"/>
      <c r="AKP364" s="71"/>
      <c r="AKQ364" s="71"/>
      <c r="AKR364" s="71"/>
      <c r="AKS364" s="71"/>
      <c r="AKT364" s="71"/>
      <c r="AKU364" s="71"/>
      <c r="AKV364" s="71"/>
      <c r="AKW364" s="71"/>
      <c r="AKX364" s="71"/>
      <c r="AKY364" s="71"/>
      <c r="AKZ364" s="71"/>
      <c r="ALA364" s="71"/>
      <c r="ALB364" s="71"/>
      <c r="ALC364" s="71"/>
      <c r="ALD364" s="71"/>
      <c r="ALE364" s="71"/>
      <c r="ALF364" s="71"/>
      <c r="ALG364" s="71"/>
      <c r="ALH364" s="71"/>
      <c r="ALI364" s="71"/>
      <c r="ALJ364" s="71"/>
      <c r="ALK364" s="71"/>
      <c r="ALL364" s="71"/>
      <c r="ALM364" s="71"/>
      <c r="ALN364" s="71"/>
      <c r="ALO364" s="71"/>
      <c r="ALP364" s="71"/>
      <c r="ALQ364" s="71"/>
      <c r="ALR364" s="71"/>
      <c r="ALS364" s="71"/>
      <c r="ALT364" s="71"/>
      <c r="ALU364" s="71"/>
      <c r="ALV364" s="71"/>
      <c r="ALW364" s="71"/>
      <c r="ALX364" s="71"/>
      <c r="ALY364" s="71"/>
      <c r="ALZ364" s="71"/>
      <c r="AMA364" s="71"/>
      <c r="AMB364" s="71"/>
      <c r="AMC364" s="71"/>
      <c r="AMD364" s="71"/>
      <c r="AME364" s="71"/>
      <c r="AMF364" s="71"/>
      <c r="AMG364" s="71"/>
      <c r="AMH364" s="71"/>
      <c r="AMI364" s="71"/>
    </row>
    <row r="365" spans="1:1023" s="13" customFormat="1">
      <c r="A365" s="71" t="s">
        <v>46</v>
      </c>
      <c r="B365" s="83">
        <v>2001</v>
      </c>
      <c r="C365" s="71" t="s">
        <v>222</v>
      </c>
      <c r="D365" s="83">
        <v>93</v>
      </c>
      <c r="E365" s="71" t="s">
        <v>223</v>
      </c>
      <c r="F365" s="110">
        <v>1620</v>
      </c>
      <c r="G365" s="6">
        <v>29952</v>
      </c>
      <c r="H365" s="6">
        <v>32982</v>
      </c>
      <c r="I365" s="51">
        <v>0</v>
      </c>
      <c r="J365" s="71">
        <v>2</v>
      </c>
      <c r="K365" s="71">
        <v>2</v>
      </c>
      <c r="L365" s="71">
        <v>100</v>
      </c>
      <c r="M365" s="71">
        <v>7000</v>
      </c>
      <c r="N365" s="71">
        <v>31000</v>
      </c>
      <c r="O365" s="10">
        <v>3300000</v>
      </c>
      <c r="P365" s="75">
        <f t="shared" si="115"/>
        <v>0.21212121212121215</v>
      </c>
      <c r="Q365" s="75">
        <f t="shared" si="116"/>
        <v>0.93939393939393934</v>
      </c>
      <c r="R365" s="71">
        <v>0</v>
      </c>
      <c r="S365" s="71">
        <v>-1</v>
      </c>
      <c r="T365" s="71">
        <v>-1</v>
      </c>
      <c r="U365" s="71">
        <v>-1</v>
      </c>
      <c r="V365" s="71">
        <v>0</v>
      </c>
      <c r="W365" s="71">
        <v>0</v>
      </c>
      <c r="X365" s="76">
        <f t="shared" si="121"/>
        <v>-0.5</v>
      </c>
      <c r="Y365" s="71">
        <v>-1</v>
      </c>
      <c r="Z365" s="71">
        <v>-1</v>
      </c>
      <c r="AA365" s="74" t="s">
        <v>33</v>
      </c>
      <c r="AB365" s="74" t="s">
        <v>33</v>
      </c>
      <c r="AC365" s="71">
        <v>-1</v>
      </c>
      <c r="AD365" s="71">
        <v>0</v>
      </c>
      <c r="AE365" s="71">
        <v>-1</v>
      </c>
      <c r="AF365" s="71" t="s">
        <v>59</v>
      </c>
      <c r="AG365" s="71" t="s">
        <v>59</v>
      </c>
      <c r="AH365" s="76">
        <f t="shared" si="122"/>
        <v>-0.8</v>
      </c>
      <c r="AI365" s="76">
        <f t="shared" si="123"/>
        <v>-0.65</v>
      </c>
      <c r="AJ365" s="74">
        <v>1.028</v>
      </c>
      <c r="AK365" s="71" t="s">
        <v>78</v>
      </c>
      <c r="AL365" s="71" t="s">
        <v>59</v>
      </c>
      <c r="AM365" s="71" t="s">
        <v>33</v>
      </c>
      <c r="AN365" s="71">
        <v>0</v>
      </c>
      <c r="AO365" s="71" t="s">
        <v>59</v>
      </c>
      <c r="AP365" s="71" t="s">
        <v>59</v>
      </c>
      <c r="AQ365" s="71" t="s">
        <v>59</v>
      </c>
      <c r="AR365" s="71" t="s">
        <v>59</v>
      </c>
      <c r="AS365" s="71">
        <v>-1</v>
      </c>
      <c r="AT365" s="71">
        <v>1</v>
      </c>
      <c r="AU365" s="71" t="s">
        <v>59</v>
      </c>
      <c r="AV365" s="71" t="s">
        <v>59</v>
      </c>
      <c r="AW365" s="71" t="s">
        <v>59</v>
      </c>
      <c r="AX365" s="71" t="s">
        <v>59</v>
      </c>
      <c r="AY365" s="71" t="s">
        <v>59</v>
      </c>
      <c r="AZ365" s="76">
        <f t="shared" si="113"/>
        <v>0</v>
      </c>
      <c r="BA365" s="71">
        <v>0</v>
      </c>
      <c r="BB365" s="71" t="s">
        <v>59</v>
      </c>
      <c r="BC365" s="71">
        <f t="shared" si="119"/>
        <v>140</v>
      </c>
      <c r="BD365" s="71">
        <v>0</v>
      </c>
      <c r="BE365" s="71" t="s">
        <v>59</v>
      </c>
      <c r="BF365" s="71">
        <f t="shared" si="120"/>
        <v>140</v>
      </c>
      <c r="BG365" s="71"/>
      <c r="BH365" s="71"/>
      <c r="BI365" s="71"/>
      <c r="BJ365" s="71"/>
      <c r="BK365" s="71"/>
      <c r="BL365" s="71"/>
      <c r="BM365" s="71"/>
      <c r="BN365" s="71"/>
      <c r="BO365" s="71"/>
      <c r="BP365" s="71"/>
      <c r="BQ365" s="71"/>
      <c r="BR365" s="71"/>
      <c r="BS365" s="71"/>
      <c r="BT365" s="71"/>
      <c r="BU365" s="71"/>
      <c r="BV365" s="71"/>
      <c r="BW365" s="71"/>
      <c r="BX365" s="71"/>
      <c r="BY365" s="71"/>
      <c r="BZ365" s="71"/>
      <c r="CA365" s="71"/>
      <c r="CB365" s="71"/>
      <c r="CC365" s="71"/>
      <c r="CD365" s="71"/>
      <c r="CE365" s="71"/>
      <c r="CF365" s="71"/>
      <c r="CG365" s="71"/>
      <c r="CH365" s="71"/>
      <c r="CI365" s="71"/>
      <c r="CJ365" s="71"/>
      <c r="CK365" s="71"/>
      <c r="CL365" s="71"/>
      <c r="CM365" s="71"/>
      <c r="CN365" s="71"/>
      <c r="CO365" s="71"/>
      <c r="CP365" s="71"/>
      <c r="CQ365" s="71"/>
      <c r="CR365" s="71"/>
      <c r="CS365" s="71"/>
      <c r="CT365" s="71"/>
      <c r="CU365" s="71"/>
      <c r="CV365" s="71"/>
      <c r="CW365" s="71"/>
      <c r="CX365" s="71"/>
      <c r="CY365" s="71"/>
      <c r="CZ365" s="71"/>
      <c r="DA365" s="71"/>
      <c r="DB365" s="71"/>
      <c r="DC365" s="71"/>
      <c r="DD365" s="71"/>
      <c r="DE365" s="71"/>
      <c r="DF365" s="71"/>
      <c r="DG365" s="71"/>
      <c r="DH365" s="71"/>
      <c r="DI365" s="71"/>
      <c r="DJ365" s="71"/>
      <c r="DK365" s="71"/>
      <c r="DL365" s="71"/>
      <c r="DM365" s="71"/>
      <c r="DN365" s="71"/>
      <c r="DO365" s="71"/>
      <c r="DP365" s="71"/>
      <c r="DQ365" s="71"/>
      <c r="DR365" s="71"/>
      <c r="DS365" s="71"/>
      <c r="DT365" s="71"/>
      <c r="DU365" s="71"/>
      <c r="DV365" s="71"/>
      <c r="DW365" s="71"/>
      <c r="DX365" s="71"/>
      <c r="DY365" s="71"/>
      <c r="DZ365" s="71"/>
      <c r="EA365" s="71"/>
      <c r="EB365" s="71"/>
      <c r="EC365" s="71"/>
      <c r="ED365" s="71"/>
      <c r="EE365" s="71"/>
      <c r="EF365" s="71"/>
      <c r="EG365" s="71"/>
      <c r="EH365" s="71"/>
      <c r="EI365" s="71"/>
      <c r="EJ365" s="71"/>
      <c r="EK365" s="71"/>
      <c r="EL365" s="71"/>
      <c r="EM365" s="71"/>
      <c r="EN365" s="71"/>
      <c r="EO365" s="71"/>
      <c r="EP365" s="71"/>
      <c r="EQ365" s="71"/>
      <c r="ER365" s="71"/>
      <c r="ES365" s="71"/>
      <c r="ET365" s="71"/>
      <c r="EU365" s="71"/>
      <c r="EV365" s="71"/>
      <c r="EW365" s="71"/>
      <c r="EX365" s="71"/>
      <c r="EY365" s="71"/>
      <c r="EZ365" s="71"/>
      <c r="FA365" s="71"/>
      <c r="FB365" s="71"/>
      <c r="FC365" s="71"/>
      <c r="FD365" s="71"/>
      <c r="FE365" s="71"/>
      <c r="FF365" s="71"/>
      <c r="FG365" s="71"/>
      <c r="FH365" s="71"/>
      <c r="FI365" s="71"/>
      <c r="FJ365" s="71"/>
      <c r="FK365" s="71"/>
      <c r="FL365" s="71"/>
      <c r="FM365" s="71"/>
      <c r="FN365" s="71"/>
      <c r="FO365" s="71"/>
      <c r="FP365" s="71"/>
      <c r="FQ365" s="71"/>
      <c r="FR365" s="71"/>
      <c r="FS365" s="71"/>
      <c r="FT365" s="71"/>
      <c r="FU365" s="71"/>
      <c r="FV365" s="71"/>
      <c r="FW365" s="71"/>
      <c r="FX365" s="71"/>
      <c r="FY365" s="71"/>
      <c r="FZ365" s="71"/>
      <c r="GA365" s="71"/>
      <c r="GB365" s="71"/>
      <c r="GC365" s="71"/>
      <c r="GD365" s="71"/>
      <c r="GE365" s="71"/>
      <c r="GF365" s="71"/>
      <c r="GG365" s="71"/>
      <c r="GH365" s="71"/>
      <c r="GI365" s="71"/>
      <c r="GJ365" s="71"/>
      <c r="GK365" s="71"/>
      <c r="GL365" s="71"/>
      <c r="GM365" s="71"/>
      <c r="GN365" s="71"/>
      <c r="GO365" s="71"/>
      <c r="GP365" s="71"/>
      <c r="GQ365" s="71"/>
      <c r="GR365" s="71"/>
      <c r="GS365" s="71"/>
      <c r="GT365" s="71"/>
      <c r="GU365" s="71"/>
      <c r="GV365" s="71"/>
      <c r="GW365" s="71"/>
      <c r="GX365" s="71"/>
      <c r="GY365" s="71"/>
      <c r="GZ365" s="71"/>
      <c r="HA365" s="71"/>
      <c r="HB365" s="71"/>
      <c r="HC365" s="71"/>
      <c r="HD365" s="71"/>
      <c r="HE365" s="71"/>
      <c r="HF365" s="71"/>
      <c r="HG365" s="71"/>
      <c r="HH365" s="71"/>
      <c r="HI365" s="71"/>
      <c r="HJ365" s="71"/>
      <c r="HK365" s="71"/>
      <c r="HL365" s="71"/>
      <c r="HM365" s="71"/>
      <c r="HN365" s="71"/>
      <c r="HO365" s="71"/>
      <c r="HP365" s="71"/>
      <c r="HQ365" s="71"/>
      <c r="HR365" s="71"/>
      <c r="HS365" s="71"/>
      <c r="HT365" s="71"/>
      <c r="HU365" s="71"/>
      <c r="HV365" s="71"/>
      <c r="HW365" s="71"/>
      <c r="HX365" s="71"/>
      <c r="HY365" s="71"/>
      <c r="HZ365" s="71"/>
      <c r="IA365" s="71"/>
      <c r="IB365" s="71"/>
      <c r="IC365" s="71"/>
      <c r="ID365" s="71"/>
      <c r="IE365" s="71"/>
      <c r="IF365" s="71"/>
      <c r="IG365" s="71"/>
      <c r="IH365" s="71"/>
      <c r="II365" s="71"/>
      <c r="IJ365" s="71"/>
      <c r="IK365" s="71"/>
      <c r="IL365" s="71"/>
      <c r="IM365" s="71"/>
      <c r="IN365" s="71"/>
      <c r="IO365" s="71"/>
      <c r="IP365" s="71"/>
      <c r="IQ365" s="71"/>
      <c r="IR365" s="71"/>
      <c r="IS365" s="71"/>
      <c r="IT365" s="71"/>
      <c r="IU365" s="71"/>
      <c r="IV365" s="71"/>
      <c r="IW365" s="71"/>
      <c r="IX365" s="71"/>
      <c r="IY365" s="71"/>
      <c r="IZ365" s="71"/>
      <c r="JA365" s="71"/>
      <c r="JB365" s="71"/>
      <c r="JC365" s="71"/>
      <c r="JD365" s="71"/>
      <c r="JE365" s="71"/>
      <c r="JF365" s="71"/>
      <c r="JG365" s="71"/>
      <c r="JH365" s="71"/>
      <c r="JI365" s="71"/>
      <c r="JJ365" s="71"/>
      <c r="JK365" s="71"/>
      <c r="JL365" s="71"/>
      <c r="JM365" s="71"/>
      <c r="JN365" s="71"/>
      <c r="JO365" s="71"/>
      <c r="JP365" s="71"/>
      <c r="JQ365" s="71"/>
      <c r="JR365" s="71"/>
      <c r="JS365" s="71"/>
      <c r="JT365" s="71"/>
      <c r="JU365" s="71"/>
      <c r="JV365" s="71"/>
      <c r="JW365" s="71"/>
      <c r="JX365" s="71"/>
      <c r="JY365" s="71"/>
      <c r="JZ365" s="71"/>
      <c r="KA365" s="71"/>
      <c r="KB365" s="71"/>
      <c r="KC365" s="71"/>
      <c r="KD365" s="71"/>
      <c r="KE365" s="71"/>
      <c r="KF365" s="71"/>
      <c r="KG365" s="71"/>
      <c r="KH365" s="71"/>
      <c r="KI365" s="71"/>
      <c r="KJ365" s="71"/>
      <c r="KK365" s="71"/>
      <c r="KL365" s="71"/>
      <c r="KM365" s="71"/>
      <c r="KN365" s="71"/>
      <c r="KO365" s="71"/>
      <c r="KP365" s="71"/>
      <c r="KQ365" s="71"/>
      <c r="KR365" s="71"/>
      <c r="KS365" s="71"/>
      <c r="KT365" s="71"/>
      <c r="KU365" s="71"/>
      <c r="KV365" s="71"/>
      <c r="KW365" s="71"/>
      <c r="KX365" s="71"/>
      <c r="KY365" s="71"/>
      <c r="KZ365" s="71"/>
      <c r="LA365" s="71"/>
      <c r="LB365" s="71"/>
      <c r="LC365" s="71"/>
      <c r="LD365" s="71"/>
      <c r="LE365" s="71"/>
      <c r="LF365" s="71"/>
      <c r="LG365" s="71"/>
      <c r="LH365" s="71"/>
      <c r="LI365" s="71"/>
      <c r="LJ365" s="71"/>
      <c r="LK365" s="71"/>
      <c r="LL365" s="71"/>
      <c r="LM365" s="71"/>
      <c r="LN365" s="71"/>
      <c r="LO365" s="71"/>
      <c r="LP365" s="71"/>
      <c r="LQ365" s="71"/>
      <c r="LR365" s="71"/>
      <c r="LS365" s="71"/>
      <c r="LT365" s="71"/>
      <c r="LU365" s="71"/>
      <c r="LV365" s="71"/>
      <c r="LW365" s="71"/>
      <c r="LX365" s="71"/>
      <c r="LY365" s="71"/>
      <c r="LZ365" s="71"/>
      <c r="MA365" s="71"/>
      <c r="MB365" s="71"/>
      <c r="MC365" s="71"/>
      <c r="MD365" s="71"/>
      <c r="ME365" s="71"/>
      <c r="MF365" s="71"/>
      <c r="MG365" s="71"/>
      <c r="MH365" s="71"/>
      <c r="MI365" s="71"/>
      <c r="MJ365" s="71"/>
      <c r="MK365" s="71"/>
      <c r="ML365" s="71"/>
      <c r="MM365" s="71"/>
      <c r="MN365" s="71"/>
      <c r="MO365" s="71"/>
      <c r="MP365" s="71"/>
      <c r="MQ365" s="71"/>
      <c r="MR365" s="71"/>
      <c r="MS365" s="71"/>
      <c r="MT365" s="71"/>
      <c r="MU365" s="71"/>
      <c r="MV365" s="71"/>
      <c r="MW365" s="71"/>
      <c r="MX365" s="71"/>
      <c r="MY365" s="71"/>
      <c r="MZ365" s="71"/>
      <c r="NA365" s="71"/>
      <c r="NB365" s="71"/>
      <c r="NC365" s="71"/>
      <c r="ND365" s="71"/>
      <c r="NE365" s="71"/>
      <c r="NF365" s="71"/>
      <c r="NG365" s="71"/>
      <c r="NH365" s="71"/>
      <c r="NI365" s="71"/>
      <c r="NJ365" s="71"/>
      <c r="NK365" s="71"/>
      <c r="NL365" s="71"/>
      <c r="NM365" s="71"/>
      <c r="NN365" s="71"/>
      <c r="NO365" s="71"/>
      <c r="NP365" s="71"/>
      <c r="NQ365" s="71"/>
      <c r="NR365" s="71"/>
      <c r="NS365" s="71"/>
      <c r="NT365" s="71"/>
      <c r="NU365" s="71"/>
      <c r="NV365" s="71"/>
      <c r="NW365" s="71"/>
      <c r="NX365" s="71"/>
      <c r="NY365" s="71"/>
      <c r="NZ365" s="71"/>
      <c r="OA365" s="71"/>
      <c r="OB365" s="71"/>
      <c r="OC365" s="71"/>
      <c r="OD365" s="71"/>
      <c r="OE365" s="71"/>
      <c r="OF365" s="71"/>
      <c r="OG365" s="71"/>
      <c r="OH365" s="71"/>
      <c r="OI365" s="71"/>
      <c r="OJ365" s="71"/>
      <c r="OK365" s="71"/>
      <c r="OL365" s="71"/>
      <c r="OM365" s="71"/>
      <c r="ON365" s="71"/>
      <c r="OO365" s="71"/>
      <c r="OP365" s="71"/>
      <c r="OQ365" s="71"/>
      <c r="OR365" s="71"/>
      <c r="OS365" s="71"/>
      <c r="OT365" s="71"/>
      <c r="OU365" s="71"/>
      <c r="OV365" s="71"/>
      <c r="OW365" s="71"/>
      <c r="OX365" s="71"/>
      <c r="OY365" s="71"/>
      <c r="OZ365" s="71"/>
      <c r="PA365" s="71"/>
      <c r="PB365" s="71"/>
      <c r="PC365" s="71"/>
      <c r="PD365" s="71"/>
      <c r="PE365" s="71"/>
      <c r="PF365" s="71"/>
      <c r="PG365" s="71"/>
      <c r="PH365" s="71"/>
      <c r="PI365" s="71"/>
      <c r="PJ365" s="71"/>
      <c r="PK365" s="71"/>
      <c r="PL365" s="71"/>
      <c r="PM365" s="71"/>
      <c r="PN365" s="71"/>
      <c r="PO365" s="71"/>
      <c r="PP365" s="71"/>
      <c r="PQ365" s="71"/>
      <c r="PR365" s="71"/>
      <c r="PS365" s="71"/>
      <c r="PT365" s="71"/>
      <c r="PU365" s="71"/>
      <c r="PV365" s="71"/>
      <c r="PW365" s="71"/>
      <c r="PX365" s="71"/>
      <c r="PY365" s="71"/>
      <c r="PZ365" s="71"/>
      <c r="QA365" s="71"/>
      <c r="QB365" s="71"/>
      <c r="QC365" s="71"/>
      <c r="QD365" s="71"/>
      <c r="QE365" s="71"/>
      <c r="QF365" s="71"/>
      <c r="QG365" s="71"/>
      <c r="QH365" s="71"/>
      <c r="QI365" s="71"/>
      <c r="QJ365" s="71"/>
      <c r="QK365" s="71"/>
      <c r="QL365" s="71"/>
      <c r="QM365" s="71"/>
      <c r="QN365" s="71"/>
      <c r="QO365" s="71"/>
      <c r="QP365" s="71"/>
      <c r="QQ365" s="71"/>
      <c r="QR365" s="71"/>
      <c r="QS365" s="71"/>
      <c r="QT365" s="71"/>
      <c r="QU365" s="71"/>
      <c r="QV365" s="71"/>
      <c r="QW365" s="71"/>
      <c r="QX365" s="71"/>
      <c r="QY365" s="71"/>
      <c r="QZ365" s="71"/>
      <c r="RA365" s="71"/>
      <c r="RB365" s="71"/>
      <c r="RC365" s="71"/>
      <c r="RD365" s="71"/>
      <c r="RE365" s="71"/>
      <c r="RF365" s="71"/>
      <c r="RG365" s="71"/>
      <c r="RH365" s="71"/>
      <c r="RI365" s="71"/>
      <c r="RJ365" s="71"/>
      <c r="RK365" s="71"/>
      <c r="RL365" s="71"/>
      <c r="RM365" s="71"/>
      <c r="RN365" s="71"/>
      <c r="RO365" s="71"/>
      <c r="RP365" s="71"/>
      <c r="RQ365" s="71"/>
      <c r="RR365" s="71"/>
      <c r="RS365" s="71"/>
      <c r="RT365" s="71"/>
      <c r="RU365" s="71"/>
      <c r="RV365" s="71"/>
      <c r="RW365" s="71"/>
      <c r="RX365" s="71"/>
      <c r="RY365" s="71"/>
      <c r="RZ365" s="71"/>
      <c r="SA365" s="71"/>
      <c r="SB365" s="71"/>
      <c r="SC365" s="71"/>
      <c r="SD365" s="71"/>
      <c r="SE365" s="71"/>
      <c r="SF365" s="71"/>
      <c r="SG365" s="71"/>
      <c r="SH365" s="71"/>
      <c r="SI365" s="71"/>
      <c r="SJ365" s="71"/>
      <c r="SK365" s="71"/>
      <c r="SL365" s="71"/>
      <c r="SM365" s="71"/>
      <c r="SN365" s="71"/>
      <c r="SO365" s="71"/>
      <c r="SP365" s="71"/>
      <c r="SQ365" s="71"/>
      <c r="SR365" s="71"/>
      <c r="SS365" s="71"/>
      <c r="ST365" s="71"/>
      <c r="SU365" s="71"/>
      <c r="SV365" s="71"/>
      <c r="SW365" s="71"/>
      <c r="SX365" s="71"/>
      <c r="SY365" s="71"/>
      <c r="SZ365" s="71"/>
      <c r="TA365" s="71"/>
      <c r="TB365" s="71"/>
      <c r="TC365" s="71"/>
      <c r="TD365" s="71"/>
      <c r="TE365" s="71"/>
      <c r="TF365" s="71"/>
      <c r="TG365" s="71"/>
      <c r="TH365" s="71"/>
      <c r="TI365" s="71"/>
      <c r="TJ365" s="71"/>
      <c r="TK365" s="71"/>
      <c r="TL365" s="71"/>
      <c r="TM365" s="71"/>
      <c r="TN365" s="71"/>
      <c r="TO365" s="71"/>
      <c r="TP365" s="71"/>
      <c r="TQ365" s="71"/>
      <c r="TR365" s="71"/>
      <c r="TS365" s="71"/>
      <c r="TT365" s="71"/>
      <c r="TU365" s="71"/>
      <c r="TV365" s="71"/>
      <c r="TW365" s="71"/>
      <c r="TX365" s="71"/>
      <c r="TY365" s="71"/>
      <c r="TZ365" s="71"/>
      <c r="UA365" s="71"/>
      <c r="UB365" s="71"/>
      <c r="UC365" s="71"/>
      <c r="UD365" s="71"/>
      <c r="UE365" s="71"/>
      <c r="UF365" s="71"/>
      <c r="UG365" s="71"/>
      <c r="UH365" s="71"/>
      <c r="UI365" s="71"/>
      <c r="UJ365" s="71"/>
      <c r="UK365" s="71"/>
      <c r="UL365" s="71"/>
      <c r="UM365" s="71"/>
      <c r="UN365" s="71"/>
      <c r="UO365" s="71"/>
      <c r="UP365" s="71"/>
      <c r="UQ365" s="71"/>
      <c r="UR365" s="71"/>
      <c r="US365" s="71"/>
      <c r="UT365" s="71"/>
      <c r="UU365" s="71"/>
      <c r="UV365" s="71"/>
      <c r="UW365" s="71"/>
      <c r="UX365" s="71"/>
      <c r="UY365" s="71"/>
      <c r="UZ365" s="71"/>
      <c r="VA365" s="71"/>
      <c r="VB365" s="71"/>
      <c r="VC365" s="71"/>
      <c r="VD365" s="71"/>
      <c r="VE365" s="71"/>
      <c r="VF365" s="71"/>
      <c r="VG365" s="71"/>
      <c r="VH365" s="71"/>
      <c r="VI365" s="71"/>
      <c r="VJ365" s="71"/>
      <c r="VK365" s="71"/>
      <c r="VL365" s="71"/>
      <c r="VM365" s="71"/>
      <c r="VN365" s="71"/>
      <c r="VO365" s="71"/>
      <c r="VP365" s="71"/>
      <c r="VQ365" s="71"/>
      <c r="VR365" s="71"/>
      <c r="VS365" s="71"/>
      <c r="VT365" s="71"/>
      <c r="VU365" s="71"/>
      <c r="VV365" s="71"/>
      <c r="VW365" s="71"/>
      <c r="VX365" s="71"/>
      <c r="VY365" s="71"/>
      <c r="VZ365" s="71"/>
      <c r="WA365" s="71"/>
      <c r="WB365" s="71"/>
      <c r="WC365" s="71"/>
      <c r="WD365" s="71"/>
      <c r="WE365" s="71"/>
      <c r="WF365" s="71"/>
      <c r="WG365" s="71"/>
      <c r="WH365" s="71"/>
      <c r="WI365" s="71"/>
      <c r="WJ365" s="71"/>
      <c r="WK365" s="71"/>
      <c r="WL365" s="71"/>
      <c r="WM365" s="71"/>
      <c r="WN365" s="71"/>
      <c r="WO365" s="71"/>
      <c r="WP365" s="71"/>
      <c r="WQ365" s="71"/>
      <c r="WR365" s="71"/>
      <c r="WS365" s="71"/>
      <c r="WT365" s="71"/>
      <c r="WU365" s="71"/>
      <c r="WV365" s="71"/>
      <c r="WW365" s="71"/>
      <c r="WX365" s="71"/>
      <c r="WY365" s="71"/>
      <c r="WZ365" s="71"/>
      <c r="XA365" s="71"/>
      <c r="XB365" s="71"/>
      <c r="XC365" s="71"/>
      <c r="XD365" s="71"/>
      <c r="XE365" s="71"/>
      <c r="XF365" s="71"/>
      <c r="XG365" s="71"/>
      <c r="XH365" s="71"/>
      <c r="XI365" s="71"/>
      <c r="XJ365" s="71"/>
      <c r="XK365" s="71"/>
      <c r="XL365" s="71"/>
      <c r="XM365" s="71"/>
      <c r="XN365" s="71"/>
      <c r="XO365" s="71"/>
      <c r="XP365" s="71"/>
      <c r="XQ365" s="71"/>
      <c r="XR365" s="71"/>
      <c r="XS365" s="71"/>
      <c r="XT365" s="71"/>
      <c r="XU365" s="71"/>
      <c r="XV365" s="71"/>
      <c r="XW365" s="71"/>
      <c r="XX365" s="71"/>
      <c r="XY365" s="71"/>
      <c r="XZ365" s="71"/>
      <c r="YA365" s="71"/>
      <c r="YB365" s="71"/>
      <c r="YC365" s="71"/>
      <c r="YD365" s="71"/>
      <c r="YE365" s="71"/>
      <c r="YF365" s="71"/>
      <c r="YG365" s="71"/>
      <c r="YH365" s="71"/>
      <c r="YI365" s="71"/>
      <c r="YJ365" s="71"/>
      <c r="YK365" s="71"/>
      <c r="YL365" s="71"/>
      <c r="YM365" s="71"/>
      <c r="YN365" s="71"/>
      <c r="YO365" s="71"/>
      <c r="YP365" s="71"/>
      <c r="YQ365" s="71"/>
      <c r="YR365" s="71"/>
      <c r="YS365" s="71"/>
      <c r="YT365" s="71"/>
      <c r="YU365" s="71"/>
      <c r="YV365" s="71"/>
      <c r="YW365" s="71"/>
      <c r="YX365" s="71"/>
      <c r="YY365" s="71"/>
      <c r="YZ365" s="71"/>
      <c r="ZA365" s="71"/>
      <c r="ZB365" s="71"/>
      <c r="ZC365" s="71"/>
      <c r="ZD365" s="71"/>
      <c r="ZE365" s="71"/>
      <c r="ZF365" s="71"/>
      <c r="ZG365" s="71"/>
      <c r="ZH365" s="71"/>
      <c r="ZI365" s="71"/>
      <c r="ZJ365" s="71"/>
      <c r="ZK365" s="71"/>
      <c r="ZL365" s="71"/>
      <c r="ZM365" s="71"/>
      <c r="ZN365" s="71"/>
      <c r="ZO365" s="71"/>
      <c r="ZP365" s="71"/>
      <c r="ZQ365" s="71"/>
      <c r="ZR365" s="71"/>
      <c r="ZS365" s="71"/>
      <c r="ZT365" s="71"/>
      <c r="ZU365" s="71"/>
      <c r="ZV365" s="71"/>
      <c r="ZW365" s="71"/>
      <c r="ZX365" s="71"/>
      <c r="ZY365" s="71"/>
      <c r="ZZ365" s="71"/>
      <c r="AAA365" s="71"/>
      <c r="AAB365" s="71"/>
      <c r="AAC365" s="71"/>
      <c r="AAD365" s="71"/>
      <c r="AAE365" s="71"/>
      <c r="AAF365" s="71"/>
      <c r="AAG365" s="71"/>
      <c r="AAH365" s="71"/>
      <c r="AAI365" s="71"/>
      <c r="AAJ365" s="71"/>
      <c r="AAK365" s="71"/>
      <c r="AAL365" s="71"/>
      <c r="AAM365" s="71"/>
      <c r="AAN365" s="71"/>
      <c r="AAO365" s="71"/>
      <c r="AAP365" s="71"/>
      <c r="AAQ365" s="71"/>
      <c r="AAR365" s="71"/>
      <c r="AAS365" s="71"/>
      <c r="AAT365" s="71"/>
      <c r="AAU365" s="71"/>
      <c r="AAV365" s="71"/>
      <c r="AAW365" s="71"/>
      <c r="AAX365" s="71"/>
      <c r="AAY365" s="71"/>
      <c r="AAZ365" s="71"/>
      <c r="ABA365" s="71"/>
      <c r="ABB365" s="71"/>
      <c r="ABC365" s="71"/>
      <c r="ABD365" s="71"/>
      <c r="ABE365" s="71"/>
      <c r="ABF365" s="71"/>
      <c r="ABG365" s="71"/>
      <c r="ABH365" s="71"/>
      <c r="ABI365" s="71"/>
      <c r="ABJ365" s="71"/>
      <c r="ABK365" s="71"/>
      <c r="ABL365" s="71"/>
      <c r="ABM365" s="71"/>
      <c r="ABN365" s="71"/>
      <c r="ABO365" s="71"/>
      <c r="ABP365" s="71"/>
      <c r="ABQ365" s="71"/>
      <c r="ABR365" s="71"/>
      <c r="ABS365" s="71"/>
      <c r="ABT365" s="71"/>
      <c r="ABU365" s="71"/>
      <c r="ABV365" s="71"/>
      <c r="ABW365" s="71"/>
      <c r="ABX365" s="71"/>
      <c r="ABY365" s="71"/>
      <c r="ABZ365" s="71"/>
      <c r="ACA365" s="71"/>
      <c r="ACB365" s="71"/>
      <c r="ACC365" s="71"/>
      <c r="ACD365" s="71"/>
      <c r="ACE365" s="71"/>
      <c r="ACF365" s="71"/>
      <c r="ACG365" s="71"/>
      <c r="ACH365" s="71"/>
      <c r="ACI365" s="71"/>
      <c r="ACJ365" s="71"/>
      <c r="ACK365" s="71"/>
      <c r="ACL365" s="71"/>
      <c r="ACM365" s="71"/>
      <c r="ACN365" s="71"/>
      <c r="ACO365" s="71"/>
      <c r="ACP365" s="71"/>
      <c r="ACQ365" s="71"/>
      <c r="ACR365" s="71"/>
      <c r="ACS365" s="71"/>
      <c r="ACT365" s="71"/>
      <c r="ACU365" s="71"/>
      <c r="ACV365" s="71"/>
      <c r="ACW365" s="71"/>
      <c r="ACX365" s="71"/>
      <c r="ACY365" s="71"/>
      <c r="ACZ365" s="71"/>
      <c r="ADA365" s="71"/>
      <c r="ADB365" s="71"/>
      <c r="ADC365" s="71"/>
      <c r="ADD365" s="71"/>
      <c r="ADE365" s="71"/>
      <c r="ADF365" s="71"/>
      <c r="ADG365" s="71"/>
      <c r="ADH365" s="71"/>
      <c r="ADI365" s="71"/>
      <c r="ADJ365" s="71"/>
      <c r="ADK365" s="71"/>
      <c r="ADL365" s="71"/>
      <c r="ADM365" s="71"/>
      <c r="ADN365" s="71"/>
      <c r="ADO365" s="71"/>
      <c r="ADP365" s="71"/>
      <c r="ADQ365" s="71"/>
      <c r="ADR365" s="71"/>
      <c r="ADS365" s="71"/>
      <c r="ADT365" s="71"/>
      <c r="ADU365" s="71"/>
      <c r="ADV365" s="71"/>
      <c r="ADW365" s="71"/>
      <c r="ADX365" s="71"/>
      <c r="ADY365" s="71"/>
      <c r="ADZ365" s="71"/>
      <c r="AEA365" s="71"/>
      <c r="AEB365" s="71"/>
      <c r="AEC365" s="71"/>
      <c r="AED365" s="71"/>
      <c r="AEE365" s="71"/>
      <c r="AEF365" s="71"/>
      <c r="AEG365" s="71"/>
      <c r="AEH365" s="71"/>
      <c r="AEI365" s="71"/>
      <c r="AEJ365" s="71"/>
      <c r="AEK365" s="71"/>
      <c r="AEL365" s="71"/>
      <c r="AEM365" s="71"/>
      <c r="AEN365" s="71"/>
      <c r="AEO365" s="71"/>
      <c r="AEP365" s="71"/>
      <c r="AEQ365" s="71"/>
      <c r="AER365" s="71"/>
      <c r="AES365" s="71"/>
      <c r="AET365" s="71"/>
      <c r="AEU365" s="71"/>
      <c r="AEV365" s="71"/>
      <c r="AEW365" s="71"/>
      <c r="AEX365" s="71"/>
      <c r="AEY365" s="71"/>
      <c r="AEZ365" s="71"/>
      <c r="AFA365" s="71"/>
      <c r="AFB365" s="71"/>
      <c r="AFC365" s="71"/>
      <c r="AFD365" s="71"/>
      <c r="AFE365" s="71"/>
      <c r="AFF365" s="71"/>
      <c r="AFG365" s="71"/>
      <c r="AFH365" s="71"/>
      <c r="AFI365" s="71"/>
      <c r="AFJ365" s="71"/>
      <c r="AFK365" s="71"/>
      <c r="AFL365" s="71"/>
      <c r="AFM365" s="71"/>
      <c r="AFN365" s="71"/>
      <c r="AFO365" s="71"/>
      <c r="AFP365" s="71"/>
      <c r="AFQ365" s="71"/>
      <c r="AFR365" s="71"/>
      <c r="AFS365" s="71"/>
      <c r="AFT365" s="71"/>
      <c r="AFU365" s="71"/>
      <c r="AFV365" s="71"/>
      <c r="AFW365" s="71"/>
      <c r="AFX365" s="71"/>
      <c r="AFY365" s="71"/>
      <c r="AFZ365" s="71"/>
      <c r="AGA365" s="71"/>
      <c r="AGB365" s="71"/>
      <c r="AGC365" s="71"/>
      <c r="AGD365" s="71"/>
      <c r="AGE365" s="71"/>
      <c r="AGF365" s="71"/>
      <c r="AGG365" s="71"/>
      <c r="AGH365" s="71"/>
      <c r="AGI365" s="71"/>
      <c r="AGJ365" s="71"/>
      <c r="AGK365" s="71"/>
      <c r="AGL365" s="71"/>
      <c r="AGM365" s="71"/>
      <c r="AGN365" s="71"/>
      <c r="AGO365" s="71"/>
      <c r="AGP365" s="71"/>
      <c r="AGQ365" s="71"/>
      <c r="AGR365" s="71"/>
      <c r="AGS365" s="71"/>
      <c r="AGT365" s="71"/>
      <c r="AGU365" s="71"/>
      <c r="AGV365" s="71"/>
      <c r="AGW365" s="71"/>
      <c r="AGX365" s="71"/>
      <c r="AGY365" s="71"/>
      <c r="AGZ365" s="71"/>
      <c r="AHA365" s="71"/>
      <c r="AHB365" s="71"/>
      <c r="AHC365" s="71"/>
      <c r="AHD365" s="71"/>
      <c r="AHE365" s="71"/>
      <c r="AHF365" s="71"/>
      <c r="AHG365" s="71"/>
      <c r="AHH365" s="71"/>
      <c r="AHI365" s="71"/>
      <c r="AHJ365" s="71"/>
      <c r="AHK365" s="71"/>
      <c r="AHL365" s="71"/>
      <c r="AHM365" s="71"/>
      <c r="AHN365" s="71"/>
      <c r="AHO365" s="71"/>
      <c r="AHP365" s="71"/>
      <c r="AHQ365" s="71"/>
      <c r="AHR365" s="71"/>
      <c r="AHS365" s="71"/>
      <c r="AHT365" s="71"/>
      <c r="AHU365" s="71"/>
      <c r="AHV365" s="71"/>
      <c r="AHW365" s="71"/>
      <c r="AHX365" s="71"/>
      <c r="AHY365" s="71"/>
      <c r="AHZ365" s="71"/>
      <c r="AIA365" s="71"/>
      <c r="AIB365" s="71"/>
      <c r="AIC365" s="71"/>
      <c r="AID365" s="71"/>
      <c r="AIE365" s="71"/>
      <c r="AIF365" s="71"/>
      <c r="AIG365" s="71"/>
      <c r="AIH365" s="71"/>
      <c r="AII365" s="71"/>
      <c r="AIJ365" s="71"/>
      <c r="AIK365" s="71"/>
      <c r="AIL365" s="71"/>
      <c r="AIM365" s="71"/>
      <c r="AIN365" s="71"/>
      <c r="AIO365" s="71"/>
      <c r="AIP365" s="71"/>
      <c r="AIQ365" s="71"/>
      <c r="AIR365" s="71"/>
      <c r="AIS365" s="71"/>
      <c r="AIT365" s="71"/>
      <c r="AIU365" s="71"/>
      <c r="AIV365" s="71"/>
      <c r="AIW365" s="71"/>
      <c r="AIX365" s="71"/>
      <c r="AIY365" s="71"/>
      <c r="AIZ365" s="71"/>
      <c r="AJA365" s="71"/>
      <c r="AJB365" s="71"/>
      <c r="AJC365" s="71"/>
      <c r="AJD365" s="71"/>
      <c r="AJE365" s="71"/>
      <c r="AJF365" s="71"/>
      <c r="AJG365" s="71"/>
      <c r="AJH365" s="71"/>
      <c r="AJI365" s="71"/>
      <c r="AJJ365" s="71"/>
      <c r="AJK365" s="71"/>
      <c r="AJL365" s="71"/>
      <c r="AJM365" s="71"/>
      <c r="AJN365" s="71"/>
      <c r="AJO365" s="71"/>
      <c r="AJP365" s="71"/>
      <c r="AJQ365" s="71"/>
      <c r="AJR365" s="71"/>
      <c r="AJS365" s="71"/>
      <c r="AJT365" s="71"/>
      <c r="AJU365" s="71"/>
      <c r="AJV365" s="71"/>
      <c r="AJW365" s="71"/>
      <c r="AJX365" s="71"/>
      <c r="AJY365" s="71"/>
      <c r="AJZ365" s="71"/>
      <c r="AKA365" s="71"/>
      <c r="AKB365" s="71"/>
      <c r="AKC365" s="71"/>
      <c r="AKD365" s="71"/>
      <c r="AKE365" s="71"/>
      <c r="AKF365" s="71"/>
      <c r="AKG365" s="71"/>
      <c r="AKH365" s="71"/>
      <c r="AKI365" s="71"/>
      <c r="AKJ365" s="71"/>
      <c r="AKK365" s="71"/>
      <c r="AKL365" s="71"/>
      <c r="AKM365" s="71"/>
      <c r="AKN365" s="71"/>
      <c r="AKO365" s="71"/>
      <c r="AKP365" s="71"/>
      <c r="AKQ365" s="71"/>
      <c r="AKR365" s="71"/>
      <c r="AKS365" s="71"/>
      <c r="AKT365" s="71"/>
      <c r="AKU365" s="71"/>
      <c r="AKV365" s="71"/>
      <c r="AKW365" s="71"/>
      <c r="AKX365" s="71"/>
      <c r="AKY365" s="71"/>
      <c r="AKZ365" s="71"/>
      <c r="ALA365" s="71"/>
      <c r="ALB365" s="71"/>
      <c r="ALC365" s="71"/>
      <c r="ALD365" s="71"/>
      <c r="ALE365" s="71"/>
      <c r="ALF365" s="71"/>
      <c r="ALG365" s="71"/>
      <c r="ALH365" s="71"/>
      <c r="ALI365" s="71"/>
      <c r="ALJ365" s="71"/>
      <c r="ALK365" s="71"/>
      <c r="ALL365" s="71"/>
      <c r="ALM365" s="71"/>
      <c r="ALN365" s="71"/>
      <c r="ALO365" s="71"/>
      <c r="ALP365" s="71"/>
      <c r="ALQ365" s="71"/>
      <c r="ALR365" s="71"/>
      <c r="ALS365" s="71"/>
      <c r="ALT365" s="71"/>
      <c r="ALU365" s="71"/>
      <c r="ALV365" s="71"/>
      <c r="ALW365" s="71"/>
      <c r="ALX365" s="71"/>
      <c r="ALY365" s="71"/>
      <c r="ALZ365" s="71"/>
      <c r="AMA365" s="71"/>
      <c r="AMB365" s="71"/>
      <c r="AMC365" s="71"/>
      <c r="AMD365" s="71"/>
      <c r="AME365" s="71"/>
      <c r="AMF365" s="71"/>
      <c r="AMG365" s="71"/>
      <c r="AMH365" s="71"/>
      <c r="AMI365" s="71"/>
    </row>
    <row r="366" spans="1:1023" s="13" customFormat="1">
      <c r="A366" s="71" t="s">
        <v>46</v>
      </c>
      <c r="B366" s="83">
        <v>2002</v>
      </c>
      <c r="C366" s="71" t="s">
        <v>222</v>
      </c>
      <c r="D366" s="83">
        <v>93</v>
      </c>
      <c r="E366" s="71" t="s">
        <v>223</v>
      </c>
      <c r="F366" s="110">
        <v>1620</v>
      </c>
      <c r="G366" s="6">
        <v>29952</v>
      </c>
      <c r="H366" s="6">
        <v>32982</v>
      </c>
      <c r="I366" s="51">
        <v>0</v>
      </c>
      <c r="J366" s="71">
        <v>2</v>
      </c>
      <c r="K366" s="71">
        <v>2</v>
      </c>
      <c r="L366" s="71">
        <v>100</v>
      </c>
      <c r="M366" s="71">
        <v>7000</v>
      </c>
      <c r="N366" s="71">
        <v>31000</v>
      </c>
      <c r="O366" s="10">
        <v>3300000</v>
      </c>
      <c r="P366" s="75">
        <f t="shared" si="115"/>
        <v>0.21212121212121215</v>
      </c>
      <c r="Q366" s="75">
        <f t="shared" si="116"/>
        <v>0.93939393939393934</v>
      </c>
      <c r="R366" s="71">
        <v>0</v>
      </c>
      <c r="S366" s="71">
        <v>-1</v>
      </c>
      <c r="T366" s="71">
        <v>-1</v>
      </c>
      <c r="U366" s="71">
        <v>-1</v>
      </c>
      <c r="V366" s="71">
        <v>0</v>
      </c>
      <c r="W366" s="71">
        <v>0</v>
      </c>
      <c r="X366" s="76">
        <f t="shared" si="121"/>
        <v>-0.5</v>
      </c>
      <c r="Y366" s="71">
        <v>-1</v>
      </c>
      <c r="Z366" s="71">
        <v>-1</v>
      </c>
      <c r="AA366" s="74" t="s">
        <v>33</v>
      </c>
      <c r="AB366" s="74" t="s">
        <v>33</v>
      </c>
      <c r="AC366" s="71">
        <v>-1</v>
      </c>
      <c r="AD366" s="71">
        <v>0</v>
      </c>
      <c r="AE366" s="71">
        <v>-1</v>
      </c>
      <c r="AF366" s="71" t="s">
        <v>59</v>
      </c>
      <c r="AG366" s="71" t="s">
        <v>59</v>
      </c>
      <c r="AH366" s="76">
        <f t="shared" si="122"/>
        <v>-0.8</v>
      </c>
      <c r="AI366" s="76">
        <f t="shared" si="123"/>
        <v>-0.65</v>
      </c>
      <c r="AJ366" s="74">
        <v>995</v>
      </c>
      <c r="AK366" s="71" t="s">
        <v>78</v>
      </c>
      <c r="AL366" s="71" t="s">
        <v>59</v>
      </c>
      <c r="AM366" s="71" t="s">
        <v>33</v>
      </c>
      <c r="AN366" s="71">
        <v>0</v>
      </c>
      <c r="AO366" s="71" t="s">
        <v>59</v>
      </c>
      <c r="AP366" s="71" t="s">
        <v>59</v>
      </c>
      <c r="AQ366" s="71" t="s">
        <v>59</v>
      </c>
      <c r="AR366" s="71" t="s">
        <v>59</v>
      </c>
      <c r="AS366" s="71">
        <v>-1</v>
      </c>
      <c r="AT366" s="71">
        <v>1</v>
      </c>
      <c r="AU366" s="71" t="s">
        <v>59</v>
      </c>
      <c r="AV366" s="71" t="s">
        <v>59</v>
      </c>
      <c r="AW366" s="71" t="s">
        <v>59</v>
      </c>
      <c r="AX366" s="71" t="s">
        <v>59</v>
      </c>
      <c r="AY366" s="71" t="s">
        <v>59</v>
      </c>
      <c r="AZ366" s="76">
        <f t="shared" si="113"/>
        <v>0</v>
      </c>
      <c r="BA366" s="71">
        <v>0</v>
      </c>
      <c r="BB366" s="71" t="s">
        <v>59</v>
      </c>
      <c r="BC366" s="71">
        <f t="shared" si="119"/>
        <v>152</v>
      </c>
      <c r="BD366" s="71">
        <v>0</v>
      </c>
      <c r="BE366" s="71" t="s">
        <v>59</v>
      </c>
      <c r="BF366" s="71">
        <f t="shared" si="120"/>
        <v>152</v>
      </c>
      <c r="BG366" s="71"/>
      <c r="BH366" s="71"/>
      <c r="BI366" s="71"/>
      <c r="BJ366" s="71"/>
      <c r="BK366" s="71"/>
      <c r="BL366" s="71"/>
      <c r="BM366" s="71"/>
      <c r="BN366" s="71"/>
      <c r="BO366" s="71"/>
      <c r="BP366" s="71"/>
      <c r="BQ366" s="71"/>
      <c r="BR366" s="71"/>
      <c r="BS366" s="71"/>
      <c r="BT366" s="71"/>
      <c r="BU366" s="71"/>
      <c r="BV366" s="71"/>
      <c r="BW366" s="71"/>
      <c r="BX366" s="71"/>
      <c r="BY366" s="71"/>
      <c r="BZ366" s="71"/>
      <c r="CA366" s="71"/>
      <c r="CB366" s="71"/>
      <c r="CC366" s="71"/>
      <c r="CD366" s="71"/>
      <c r="CE366" s="71"/>
      <c r="CF366" s="71"/>
      <c r="CG366" s="71"/>
      <c r="CH366" s="71"/>
      <c r="CI366" s="71"/>
      <c r="CJ366" s="71"/>
      <c r="CK366" s="71"/>
      <c r="CL366" s="71"/>
      <c r="CM366" s="71"/>
      <c r="CN366" s="71"/>
      <c r="CO366" s="71"/>
      <c r="CP366" s="71"/>
      <c r="CQ366" s="71"/>
      <c r="CR366" s="71"/>
      <c r="CS366" s="71"/>
      <c r="CT366" s="71"/>
      <c r="CU366" s="71"/>
      <c r="CV366" s="71"/>
      <c r="CW366" s="71"/>
      <c r="CX366" s="71"/>
      <c r="CY366" s="71"/>
      <c r="CZ366" s="71"/>
      <c r="DA366" s="71"/>
      <c r="DB366" s="71"/>
      <c r="DC366" s="71"/>
      <c r="DD366" s="71"/>
      <c r="DE366" s="71"/>
      <c r="DF366" s="71"/>
      <c r="DG366" s="71"/>
      <c r="DH366" s="71"/>
      <c r="DI366" s="71"/>
      <c r="DJ366" s="71"/>
      <c r="DK366" s="71"/>
      <c r="DL366" s="71"/>
      <c r="DM366" s="71"/>
      <c r="DN366" s="71"/>
      <c r="DO366" s="71"/>
      <c r="DP366" s="71"/>
      <c r="DQ366" s="71"/>
      <c r="DR366" s="71"/>
      <c r="DS366" s="71"/>
      <c r="DT366" s="71"/>
      <c r="DU366" s="71"/>
      <c r="DV366" s="71"/>
      <c r="DW366" s="71"/>
      <c r="DX366" s="71"/>
      <c r="DY366" s="71"/>
      <c r="DZ366" s="71"/>
      <c r="EA366" s="71"/>
      <c r="EB366" s="71"/>
      <c r="EC366" s="71"/>
      <c r="ED366" s="71"/>
      <c r="EE366" s="71"/>
      <c r="EF366" s="71"/>
      <c r="EG366" s="71"/>
      <c r="EH366" s="71"/>
      <c r="EI366" s="71"/>
      <c r="EJ366" s="71"/>
      <c r="EK366" s="71"/>
      <c r="EL366" s="71"/>
      <c r="EM366" s="71"/>
      <c r="EN366" s="71"/>
      <c r="EO366" s="71"/>
      <c r="EP366" s="71"/>
      <c r="EQ366" s="71"/>
      <c r="ER366" s="71"/>
      <c r="ES366" s="71"/>
      <c r="ET366" s="71"/>
      <c r="EU366" s="71"/>
      <c r="EV366" s="71"/>
      <c r="EW366" s="71"/>
      <c r="EX366" s="71"/>
      <c r="EY366" s="71"/>
      <c r="EZ366" s="71"/>
      <c r="FA366" s="71"/>
      <c r="FB366" s="71"/>
      <c r="FC366" s="71"/>
      <c r="FD366" s="71"/>
      <c r="FE366" s="71"/>
      <c r="FF366" s="71"/>
      <c r="FG366" s="71"/>
      <c r="FH366" s="71"/>
      <c r="FI366" s="71"/>
      <c r="FJ366" s="71"/>
      <c r="FK366" s="71"/>
      <c r="FL366" s="71"/>
      <c r="FM366" s="71"/>
      <c r="FN366" s="71"/>
      <c r="FO366" s="71"/>
      <c r="FP366" s="71"/>
      <c r="FQ366" s="71"/>
      <c r="FR366" s="71"/>
      <c r="FS366" s="71"/>
      <c r="FT366" s="71"/>
      <c r="FU366" s="71"/>
      <c r="FV366" s="71"/>
      <c r="FW366" s="71"/>
      <c r="FX366" s="71"/>
      <c r="FY366" s="71"/>
      <c r="FZ366" s="71"/>
      <c r="GA366" s="71"/>
      <c r="GB366" s="71"/>
      <c r="GC366" s="71"/>
      <c r="GD366" s="71"/>
      <c r="GE366" s="71"/>
      <c r="GF366" s="71"/>
      <c r="GG366" s="71"/>
      <c r="GH366" s="71"/>
      <c r="GI366" s="71"/>
      <c r="GJ366" s="71"/>
      <c r="GK366" s="71"/>
      <c r="GL366" s="71"/>
      <c r="GM366" s="71"/>
      <c r="GN366" s="71"/>
      <c r="GO366" s="71"/>
      <c r="GP366" s="71"/>
      <c r="GQ366" s="71"/>
      <c r="GR366" s="71"/>
      <c r="GS366" s="71"/>
      <c r="GT366" s="71"/>
      <c r="GU366" s="71"/>
      <c r="GV366" s="71"/>
      <c r="GW366" s="71"/>
      <c r="GX366" s="71"/>
      <c r="GY366" s="71"/>
      <c r="GZ366" s="71"/>
      <c r="HA366" s="71"/>
      <c r="HB366" s="71"/>
      <c r="HC366" s="71"/>
      <c r="HD366" s="71"/>
      <c r="HE366" s="71"/>
      <c r="HF366" s="71"/>
      <c r="HG366" s="71"/>
      <c r="HH366" s="71"/>
      <c r="HI366" s="71"/>
      <c r="HJ366" s="71"/>
      <c r="HK366" s="71"/>
      <c r="HL366" s="71"/>
      <c r="HM366" s="71"/>
      <c r="HN366" s="71"/>
      <c r="HO366" s="71"/>
      <c r="HP366" s="71"/>
      <c r="HQ366" s="71"/>
      <c r="HR366" s="71"/>
      <c r="HS366" s="71"/>
      <c r="HT366" s="71"/>
      <c r="HU366" s="71"/>
      <c r="HV366" s="71"/>
      <c r="HW366" s="71"/>
      <c r="HX366" s="71"/>
      <c r="HY366" s="71"/>
      <c r="HZ366" s="71"/>
      <c r="IA366" s="71"/>
      <c r="IB366" s="71"/>
      <c r="IC366" s="71"/>
      <c r="ID366" s="71"/>
      <c r="IE366" s="71"/>
      <c r="IF366" s="71"/>
      <c r="IG366" s="71"/>
      <c r="IH366" s="71"/>
      <c r="II366" s="71"/>
      <c r="IJ366" s="71"/>
      <c r="IK366" s="71"/>
      <c r="IL366" s="71"/>
      <c r="IM366" s="71"/>
      <c r="IN366" s="71"/>
      <c r="IO366" s="71"/>
      <c r="IP366" s="71"/>
      <c r="IQ366" s="71"/>
      <c r="IR366" s="71"/>
      <c r="IS366" s="71"/>
      <c r="IT366" s="71"/>
      <c r="IU366" s="71"/>
      <c r="IV366" s="71"/>
      <c r="IW366" s="71"/>
      <c r="IX366" s="71"/>
      <c r="IY366" s="71"/>
      <c r="IZ366" s="71"/>
      <c r="JA366" s="71"/>
      <c r="JB366" s="71"/>
      <c r="JC366" s="71"/>
      <c r="JD366" s="71"/>
      <c r="JE366" s="71"/>
      <c r="JF366" s="71"/>
      <c r="JG366" s="71"/>
      <c r="JH366" s="71"/>
      <c r="JI366" s="71"/>
      <c r="JJ366" s="71"/>
      <c r="JK366" s="71"/>
      <c r="JL366" s="71"/>
      <c r="JM366" s="71"/>
      <c r="JN366" s="71"/>
      <c r="JO366" s="71"/>
      <c r="JP366" s="71"/>
      <c r="JQ366" s="71"/>
      <c r="JR366" s="71"/>
      <c r="JS366" s="71"/>
      <c r="JT366" s="71"/>
      <c r="JU366" s="71"/>
      <c r="JV366" s="71"/>
      <c r="JW366" s="71"/>
      <c r="JX366" s="71"/>
      <c r="JY366" s="71"/>
      <c r="JZ366" s="71"/>
      <c r="KA366" s="71"/>
      <c r="KB366" s="71"/>
      <c r="KC366" s="71"/>
      <c r="KD366" s="71"/>
      <c r="KE366" s="71"/>
      <c r="KF366" s="71"/>
      <c r="KG366" s="71"/>
      <c r="KH366" s="71"/>
      <c r="KI366" s="71"/>
      <c r="KJ366" s="71"/>
      <c r="KK366" s="71"/>
      <c r="KL366" s="71"/>
      <c r="KM366" s="71"/>
      <c r="KN366" s="71"/>
      <c r="KO366" s="71"/>
      <c r="KP366" s="71"/>
      <c r="KQ366" s="71"/>
      <c r="KR366" s="71"/>
      <c r="KS366" s="71"/>
      <c r="KT366" s="71"/>
      <c r="KU366" s="71"/>
      <c r="KV366" s="71"/>
      <c r="KW366" s="71"/>
      <c r="KX366" s="71"/>
      <c r="KY366" s="71"/>
      <c r="KZ366" s="71"/>
      <c r="LA366" s="71"/>
      <c r="LB366" s="71"/>
      <c r="LC366" s="71"/>
      <c r="LD366" s="71"/>
      <c r="LE366" s="71"/>
      <c r="LF366" s="71"/>
      <c r="LG366" s="71"/>
      <c r="LH366" s="71"/>
      <c r="LI366" s="71"/>
      <c r="LJ366" s="71"/>
      <c r="LK366" s="71"/>
      <c r="LL366" s="71"/>
      <c r="LM366" s="71"/>
      <c r="LN366" s="71"/>
      <c r="LO366" s="71"/>
      <c r="LP366" s="71"/>
      <c r="LQ366" s="71"/>
      <c r="LR366" s="71"/>
      <c r="LS366" s="71"/>
      <c r="LT366" s="71"/>
      <c r="LU366" s="71"/>
      <c r="LV366" s="71"/>
      <c r="LW366" s="71"/>
      <c r="LX366" s="71"/>
      <c r="LY366" s="71"/>
      <c r="LZ366" s="71"/>
      <c r="MA366" s="71"/>
      <c r="MB366" s="71"/>
      <c r="MC366" s="71"/>
      <c r="MD366" s="71"/>
      <c r="ME366" s="71"/>
      <c r="MF366" s="71"/>
      <c r="MG366" s="71"/>
      <c r="MH366" s="71"/>
      <c r="MI366" s="71"/>
      <c r="MJ366" s="71"/>
      <c r="MK366" s="71"/>
      <c r="ML366" s="71"/>
      <c r="MM366" s="71"/>
      <c r="MN366" s="71"/>
      <c r="MO366" s="71"/>
      <c r="MP366" s="71"/>
      <c r="MQ366" s="71"/>
      <c r="MR366" s="71"/>
      <c r="MS366" s="71"/>
      <c r="MT366" s="71"/>
      <c r="MU366" s="71"/>
      <c r="MV366" s="71"/>
      <c r="MW366" s="71"/>
      <c r="MX366" s="71"/>
      <c r="MY366" s="71"/>
      <c r="MZ366" s="71"/>
      <c r="NA366" s="71"/>
      <c r="NB366" s="71"/>
      <c r="NC366" s="71"/>
      <c r="ND366" s="71"/>
      <c r="NE366" s="71"/>
      <c r="NF366" s="71"/>
      <c r="NG366" s="71"/>
      <c r="NH366" s="71"/>
      <c r="NI366" s="71"/>
      <c r="NJ366" s="71"/>
      <c r="NK366" s="71"/>
      <c r="NL366" s="71"/>
      <c r="NM366" s="71"/>
      <c r="NN366" s="71"/>
      <c r="NO366" s="71"/>
      <c r="NP366" s="71"/>
      <c r="NQ366" s="71"/>
      <c r="NR366" s="71"/>
      <c r="NS366" s="71"/>
      <c r="NT366" s="71"/>
      <c r="NU366" s="71"/>
      <c r="NV366" s="71"/>
      <c r="NW366" s="71"/>
      <c r="NX366" s="71"/>
      <c r="NY366" s="71"/>
      <c r="NZ366" s="71"/>
      <c r="OA366" s="71"/>
      <c r="OB366" s="71"/>
      <c r="OC366" s="71"/>
      <c r="OD366" s="71"/>
      <c r="OE366" s="71"/>
      <c r="OF366" s="71"/>
      <c r="OG366" s="71"/>
      <c r="OH366" s="71"/>
      <c r="OI366" s="71"/>
      <c r="OJ366" s="71"/>
      <c r="OK366" s="71"/>
      <c r="OL366" s="71"/>
      <c r="OM366" s="71"/>
      <c r="ON366" s="71"/>
      <c r="OO366" s="71"/>
      <c r="OP366" s="71"/>
      <c r="OQ366" s="71"/>
      <c r="OR366" s="71"/>
      <c r="OS366" s="71"/>
      <c r="OT366" s="71"/>
      <c r="OU366" s="71"/>
      <c r="OV366" s="71"/>
      <c r="OW366" s="71"/>
      <c r="OX366" s="71"/>
      <c r="OY366" s="71"/>
      <c r="OZ366" s="71"/>
      <c r="PA366" s="71"/>
      <c r="PB366" s="71"/>
      <c r="PC366" s="71"/>
      <c r="PD366" s="71"/>
      <c r="PE366" s="71"/>
      <c r="PF366" s="71"/>
      <c r="PG366" s="71"/>
      <c r="PH366" s="71"/>
      <c r="PI366" s="71"/>
      <c r="PJ366" s="71"/>
      <c r="PK366" s="71"/>
      <c r="PL366" s="71"/>
      <c r="PM366" s="71"/>
      <c r="PN366" s="71"/>
      <c r="PO366" s="71"/>
      <c r="PP366" s="71"/>
      <c r="PQ366" s="71"/>
      <c r="PR366" s="71"/>
      <c r="PS366" s="71"/>
      <c r="PT366" s="71"/>
      <c r="PU366" s="71"/>
      <c r="PV366" s="71"/>
      <c r="PW366" s="71"/>
      <c r="PX366" s="71"/>
      <c r="PY366" s="71"/>
      <c r="PZ366" s="71"/>
      <c r="QA366" s="71"/>
      <c r="QB366" s="71"/>
      <c r="QC366" s="71"/>
      <c r="QD366" s="71"/>
      <c r="QE366" s="71"/>
      <c r="QF366" s="71"/>
      <c r="QG366" s="71"/>
      <c r="QH366" s="71"/>
      <c r="QI366" s="71"/>
      <c r="QJ366" s="71"/>
      <c r="QK366" s="71"/>
      <c r="QL366" s="71"/>
      <c r="QM366" s="71"/>
      <c r="QN366" s="71"/>
      <c r="QO366" s="71"/>
      <c r="QP366" s="71"/>
      <c r="QQ366" s="71"/>
      <c r="QR366" s="71"/>
      <c r="QS366" s="71"/>
      <c r="QT366" s="71"/>
      <c r="QU366" s="71"/>
      <c r="QV366" s="71"/>
      <c r="QW366" s="71"/>
      <c r="QX366" s="71"/>
      <c r="QY366" s="71"/>
      <c r="QZ366" s="71"/>
      <c r="RA366" s="71"/>
      <c r="RB366" s="71"/>
      <c r="RC366" s="71"/>
      <c r="RD366" s="71"/>
      <c r="RE366" s="71"/>
      <c r="RF366" s="71"/>
      <c r="RG366" s="71"/>
      <c r="RH366" s="71"/>
      <c r="RI366" s="71"/>
      <c r="RJ366" s="71"/>
      <c r="RK366" s="71"/>
      <c r="RL366" s="71"/>
      <c r="RM366" s="71"/>
      <c r="RN366" s="71"/>
      <c r="RO366" s="71"/>
      <c r="RP366" s="71"/>
      <c r="RQ366" s="71"/>
      <c r="RR366" s="71"/>
      <c r="RS366" s="71"/>
      <c r="RT366" s="71"/>
      <c r="RU366" s="71"/>
      <c r="RV366" s="71"/>
      <c r="RW366" s="71"/>
      <c r="RX366" s="71"/>
      <c r="RY366" s="71"/>
      <c r="RZ366" s="71"/>
      <c r="SA366" s="71"/>
      <c r="SB366" s="71"/>
      <c r="SC366" s="71"/>
      <c r="SD366" s="71"/>
      <c r="SE366" s="71"/>
      <c r="SF366" s="71"/>
      <c r="SG366" s="71"/>
      <c r="SH366" s="71"/>
      <c r="SI366" s="71"/>
      <c r="SJ366" s="71"/>
      <c r="SK366" s="71"/>
      <c r="SL366" s="71"/>
      <c r="SM366" s="71"/>
      <c r="SN366" s="71"/>
      <c r="SO366" s="71"/>
      <c r="SP366" s="71"/>
      <c r="SQ366" s="71"/>
      <c r="SR366" s="71"/>
      <c r="SS366" s="71"/>
      <c r="ST366" s="71"/>
      <c r="SU366" s="71"/>
      <c r="SV366" s="71"/>
      <c r="SW366" s="71"/>
      <c r="SX366" s="71"/>
      <c r="SY366" s="71"/>
      <c r="SZ366" s="71"/>
      <c r="TA366" s="71"/>
      <c r="TB366" s="71"/>
      <c r="TC366" s="71"/>
      <c r="TD366" s="71"/>
      <c r="TE366" s="71"/>
      <c r="TF366" s="71"/>
      <c r="TG366" s="71"/>
      <c r="TH366" s="71"/>
      <c r="TI366" s="71"/>
      <c r="TJ366" s="71"/>
      <c r="TK366" s="71"/>
      <c r="TL366" s="71"/>
      <c r="TM366" s="71"/>
      <c r="TN366" s="71"/>
      <c r="TO366" s="71"/>
      <c r="TP366" s="71"/>
      <c r="TQ366" s="71"/>
      <c r="TR366" s="71"/>
      <c r="TS366" s="71"/>
      <c r="TT366" s="71"/>
      <c r="TU366" s="71"/>
      <c r="TV366" s="71"/>
      <c r="TW366" s="71"/>
      <c r="TX366" s="71"/>
      <c r="TY366" s="71"/>
      <c r="TZ366" s="71"/>
      <c r="UA366" s="71"/>
      <c r="UB366" s="71"/>
      <c r="UC366" s="71"/>
      <c r="UD366" s="71"/>
      <c r="UE366" s="71"/>
      <c r="UF366" s="71"/>
      <c r="UG366" s="71"/>
      <c r="UH366" s="71"/>
      <c r="UI366" s="71"/>
      <c r="UJ366" s="71"/>
      <c r="UK366" s="71"/>
      <c r="UL366" s="71"/>
      <c r="UM366" s="71"/>
      <c r="UN366" s="71"/>
      <c r="UO366" s="71"/>
      <c r="UP366" s="71"/>
      <c r="UQ366" s="71"/>
      <c r="UR366" s="71"/>
      <c r="US366" s="71"/>
      <c r="UT366" s="71"/>
      <c r="UU366" s="71"/>
      <c r="UV366" s="71"/>
      <c r="UW366" s="71"/>
      <c r="UX366" s="71"/>
      <c r="UY366" s="71"/>
      <c r="UZ366" s="71"/>
      <c r="VA366" s="71"/>
      <c r="VB366" s="71"/>
      <c r="VC366" s="71"/>
      <c r="VD366" s="71"/>
      <c r="VE366" s="71"/>
      <c r="VF366" s="71"/>
      <c r="VG366" s="71"/>
      <c r="VH366" s="71"/>
      <c r="VI366" s="71"/>
      <c r="VJ366" s="71"/>
      <c r="VK366" s="71"/>
      <c r="VL366" s="71"/>
      <c r="VM366" s="71"/>
      <c r="VN366" s="71"/>
      <c r="VO366" s="71"/>
      <c r="VP366" s="71"/>
      <c r="VQ366" s="71"/>
      <c r="VR366" s="71"/>
      <c r="VS366" s="71"/>
      <c r="VT366" s="71"/>
      <c r="VU366" s="71"/>
      <c r="VV366" s="71"/>
      <c r="VW366" s="71"/>
      <c r="VX366" s="71"/>
      <c r="VY366" s="71"/>
      <c r="VZ366" s="71"/>
      <c r="WA366" s="71"/>
      <c r="WB366" s="71"/>
      <c r="WC366" s="71"/>
      <c r="WD366" s="71"/>
      <c r="WE366" s="71"/>
      <c r="WF366" s="71"/>
      <c r="WG366" s="71"/>
      <c r="WH366" s="71"/>
      <c r="WI366" s="71"/>
      <c r="WJ366" s="71"/>
      <c r="WK366" s="71"/>
      <c r="WL366" s="71"/>
      <c r="WM366" s="71"/>
      <c r="WN366" s="71"/>
      <c r="WO366" s="71"/>
      <c r="WP366" s="71"/>
      <c r="WQ366" s="71"/>
      <c r="WR366" s="71"/>
      <c r="WS366" s="71"/>
      <c r="WT366" s="71"/>
      <c r="WU366" s="71"/>
      <c r="WV366" s="71"/>
      <c r="WW366" s="71"/>
      <c r="WX366" s="71"/>
      <c r="WY366" s="71"/>
      <c r="WZ366" s="71"/>
      <c r="XA366" s="71"/>
      <c r="XB366" s="71"/>
      <c r="XC366" s="71"/>
      <c r="XD366" s="71"/>
      <c r="XE366" s="71"/>
      <c r="XF366" s="71"/>
      <c r="XG366" s="71"/>
      <c r="XH366" s="71"/>
      <c r="XI366" s="71"/>
      <c r="XJ366" s="71"/>
      <c r="XK366" s="71"/>
      <c r="XL366" s="71"/>
      <c r="XM366" s="71"/>
      <c r="XN366" s="71"/>
      <c r="XO366" s="71"/>
      <c r="XP366" s="71"/>
      <c r="XQ366" s="71"/>
      <c r="XR366" s="71"/>
      <c r="XS366" s="71"/>
      <c r="XT366" s="71"/>
      <c r="XU366" s="71"/>
      <c r="XV366" s="71"/>
      <c r="XW366" s="71"/>
      <c r="XX366" s="71"/>
      <c r="XY366" s="71"/>
      <c r="XZ366" s="71"/>
      <c r="YA366" s="71"/>
      <c r="YB366" s="71"/>
      <c r="YC366" s="71"/>
      <c r="YD366" s="71"/>
      <c r="YE366" s="71"/>
      <c r="YF366" s="71"/>
      <c r="YG366" s="71"/>
      <c r="YH366" s="71"/>
      <c r="YI366" s="71"/>
      <c r="YJ366" s="71"/>
      <c r="YK366" s="71"/>
      <c r="YL366" s="71"/>
      <c r="YM366" s="71"/>
      <c r="YN366" s="71"/>
      <c r="YO366" s="71"/>
      <c r="YP366" s="71"/>
      <c r="YQ366" s="71"/>
      <c r="YR366" s="71"/>
      <c r="YS366" s="71"/>
      <c r="YT366" s="71"/>
      <c r="YU366" s="71"/>
      <c r="YV366" s="71"/>
      <c r="YW366" s="71"/>
      <c r="YX366" s="71"/>
      <c r="YY366" s="71"/>
      <c r="YZ366" s="71"/>
      <c r="ZA366" s="71"/>
      <c r="ZB366" s="71"/>
      <c r="ZC366" s="71"/>
      <c r="ZD366" s="71"/>
      <c r="ZE366" s="71"/>
      <c r="ZF366" s="71"/>
      <c r="ZG366" s="71"/>
      <c r="ZH366" s="71"/>
      <c r="ZI366" s="71"/>
      <c r="ZJ366" s="71"/>
      <c r="ZK366" s="71"/>
      <c r="ZL366" s="71"/>
      <c r="ZM366" s="71"/>
      <c r="ZN366" s="71"/>
      <c r="ZO366" s="71"/>
      <c r="ZP366" s="71"/>
      <c r="ZQ366" s="71"/>
      <c r="ZR366" s="71"/>
      <c r="ZS366" s="71"/>
      <c r="ZT366" s="71"/>
      <c r="ZU366" s="71"/>
      <c r="ZV366" s="71"/>
      <c r="ZW366" s="71"/>
      <c r="ZX366" s="71"/>
      <c r="ZY366" s="71"/>
      <c r="ZZ366" s="71"/>
      <c r="AAA366" s="71"/>
      <c r="AAB366" s="71"/>
      <c r="AAC366" s="71"/>
      <c r="AAD366" s="71"/>
      <c r="AAE366" s="71"/>
      <c r="AAF366" s="71"/>
      <c r="AAG366" s="71"/>
      <c r="AAH366" s="71"/>
      <c r="AAI366" s="71"/>
      <c r="AAJ366" s="71"/>
      <c r="AAK366" s="71"/>
      <c r="AAL366" s="71"/>
      <c r="AAM366" s="71"/>
      <c r="AAN366" s="71"/>
      <c r="AAO366" s="71"/>
      <c r="AAP366" s="71"/>
      <c r="AAQ366" s="71"/>
      <c r="AAR366" s="71"/>
      <c r="AAS366" s="71"/>
      <c r="AAT366" s="71"/>
      <c r="AAU366" s="71"/>
      <c r="AAV366" s="71"/>
      <c r="AAW366" s="71"/>
      <c r="AAX366" s="71"/>
      <c r="AAY366" s="71"/>
      <c r="AAZ366" s="71"/>
      <c r="ABA366" s="71"/>
      <c r="ABB366" s="71"/>
      <c r="ABC366" s="71"/>
      <c r="ABD366" s="71"/>
      <c r="ABE366" s="71"/>
      <c r="ABF366" s="71"/>
      <c r="ABG366" s="71"/>
      <c r="ABH366" s="71"/>
      <c r="ABI366" s="71"/>
      <c r="ABJ366" s="71"/>
      <c r="ABK366" s="71"/>
      <c r="ABL366" s="71"/>
      <c r="ABM366" s="71"/>
      <c r="ABN366" s="71"/>
      <c r="ABO366" s="71"/>
      <c r="ABP366" s="71"/>
      <c r="ABQ366" s="71"/>
      <c r="ABR366" s="71"/>
      <c r="ABS366" s="71"/>
      <c r="ABT366" s="71"/>
      <c r="ABU366" s="71"/>
      <c r="ABV366" s="71"/>
      <c r="ABW366" s="71"/>
      <c r="ABX366" s="71"/>
      <c r="ABY366" s="71"/>
      <c r="ABZ366" s="71"/>
      <c r="ACA366" s="71"/>
      <c r="ACB366" s="71"/>
      <c r="ACC366" s="71"/>
      <c r="ACD366" s="71"/>
      <c r="ACE366" s="71"/>
      <c r="ACF366" s="71"/>
      <c r="ACG366" s="71"/>
      <c r="ACH366" s="71"/>
      <c r="ACI366" s="71"/>
      <c r="ACJ366" s="71"/>
      <c r="ACK366" s="71"/>
      <c r="ACL366" s="71"/>
      <c r="ACM366" s="71"/>
      <c r="ACN366" s="71"/>
      <c r="ACO366" s="71"/>
      <c r="ACP366" s="71"/>
      <c r="ACQ366" s="71"/>
      <c r="ACR366" s="71"/>
      <c r="ACS366" s="71"/>
      <c r="ACT366" s="71"/>
      <c r="ACU366" s="71"/>
      <c r="ACV366" s="71"/>
      <c r="ACW366" s="71"/>
      <c r="ACX366" s="71"/>
      <c r="ACY366" s="71"/>
      <c r="ACZ366" s="71"/>
      <c r="ADA366" s="71"/>
      <c r="ADB366" s="71"/>
      <c r="ADC366" s="71"/>
      <c r="ADD366" s="71"/>
      <c r="ADE366" s="71"/>
      <c r="ADF366" s="71"/>
      <c r="ADG366" s="71"/>
      <c r="ADH366" s="71"/>
      <c r="ADI366" s="71"/>
      <c r="ADJ366" s="71"/>
      <c r="ADK366" s="71"/>
      <c r="ADL366" s="71"/>
      <c r="ADM366" s="71"/>
      <c r="ADN366" s="71"/>
      <c r="ADO366" s="71"/>
      <c r="ADP366" s="71"/>
      <c r="ADQ366" s="71"/>
      <c r="ADR366" s="71"/>
      <c r="ADS366" s="71"/>
      <c r="ADT366" s="71"/>
      <c r="ADU366" s="71"/>
      <c r="ADV366" s="71"/>
      <c r="ADW366" s="71"/>
      <c r="ADX366" s="71"/>
      <c r="ADY366" s="71"/>
      <c r="ADZ366" s="71"/>
      <c r="AEA366" s="71"/>
      <c r="AEB366" s="71"/>
      <c r="AEC366" s="71"/>
      <c r="AED366" s="71"/>
      <c r="AEE366" s="71"/>
      <c r="AEF366" s="71"/>
      <c r="AEG366" s="71"/>
      <c r="AEH366" s="71"/>
      <c r="AEI366" s="71"/>
      <c r="AEJ366" s="71"/>
      <c r="AEK366" s="71"/>
      <c r="AEL366" s="71"/>
      <c r="AEM366" s="71"/>
      <c r="AEN366" s="71"/>
      <c r="AEO366" s="71"/>
      <c r="AEP366" s="71"/>
      <c r="AEQ366" s="71"/>
      <c r="AER366" s="71"/>
      <c r="AES366" s="71"/>
      <c r="AET366" s="71"/>
      <c r="AEU366" s="71"/>
      <c r="AEV366" s="71"/>
      <c r="AEW366" s="71"/>
      <c r="AEX366" s="71"/>
      <c r="AEY366" s="71"/>
      <c r="AEZ366" s="71"/>
      <c r="AFA366" s="71"/>
      <c r="AFB366" s="71"/>
      <c r="AFC366" s="71"/>
      <c r="AFD366" s="71"/>
      <c r="AFE366" s="71"/>
      <c r="AFF366" s="71"/>
      <c r="AFG366" s="71"/>
      <c r="AFH366" s="71"/>
      <c r="AFI366" s="71"/>
      <c r="AFJ366" s="71"/>
      <c r="AFK366" s="71"/>
      <c r="AFL366" s="71"/>
      <c r="AFM366" s="71"/>
      <c r="AFN366" s="71"/>
      <c r="AFO366" s="71"/>
      <c r="AFP366" s="71"/>
      <c r="AFQ366" s="71"/>
      <c r="AFR366" s="71"/>
      <c r="AFS366" s="71"/>
      <c r="AFT366" s="71"/>
      <c r="AFU366" s="71"/>
      <c r="AFV366" s="71"/>
      <c r="AFW366" s="71"/>
      <c r="AFX366" s="71"/>
      <c r="AFY366" s="71"/>
      <c r="AFZ366" s="71"/>
      <c r="AGA366" s="71"/>
      <c r="AGB366" s="71"/>
      <c r="AGC366" s="71"/>
      <c r="AGD366" s="71"/>
      <c r="AGE366" s="71"/>
      <c r="AGF366" s="71"/>
      <c r="AGG366" s="71"/>
      <c r="AGH366" s="71"/>
      <c r="AGI366" s="71"/>
      <c r="AGJ366" s="71"/>
      <c r="AGK366" s="71"/>
      <c r="AGL366" s="71"/>
      <c r="AGM366" s="71"/>
      <c r="AGN366" s="71"/>
      <c r="AGO366" s="71"/>
      <c r="AGP366" s="71"/>
      <c r="AGQ366" s="71"/>
      <c r="AGR366" s="71"/>
      <c r="AGS366" s="71"/>
      <c r="AGT366" s="71"/>
      <c r="AGU366" s="71"/>
      <c r="AGV366" s="71"/>
      <c r="AGW366" s="71"/>
      <c r="AGX366" s="71"/>
      <c r="AGY366" s="71"/>
      <c r="AGZ366" s="71"/>
      <c r="AHA366" s="71"/>
      <c r="AHB366" s="71"/>
      <c r="AHC366" s="71"/>
      <c r="AHD366" s="71"/>
      <c r="AHE366" s="71"/>
      <c r="AHF366" s="71"/>
      <c r="AHG366" s="71"/>
      <c r="AHH366" s="71"/>
      <c r="AHI366" s="71"/>
      <c r="AHJ366" s="71"/>
      <c r="AHK366" s="71"/>
      <c r="AHL366" s="71"/>
      <c r="AHM366" s="71"/>
      <c r="AHN366" s="71"/>
      <c r="AHO366" s="71"/>
      <c r="AHP366" s="71"/>
      <c r="AHQ366" s="71"/>
      <c r="AHR366" s="71"/>
      <c r="AHS366" s="71"/>
      <c r="AHT366" s="71"/>
      <c r="AHU366" s="71"/>
      <c r="AHV366" s="71"/>
      <c r="AHW366" s="71"/>
      <c r="AHX366" s="71"/>
      <c r="AHY366" s="71"/>
      <c r="AHZ366" s="71"/>
      <c r="AIA366" s="71"/>
      <c r="AIB366" s="71"/>
      <c r="AIC366" s="71"/>
      <c r="AID366" s="71"/>
      <c r="AIE366" s="71"/>
      <c r="AIF366" s="71"/>
      <c r="AIG366" s="71"/>
      <c r="AIH366" s="71"/>
      <c r="AII366" s="71"/>
      <c r="AIJ366" s="71"/>
      <c r="AIK366" s="71"/>
      <c r="AIL366" s="71"/>
      <c r="AIM366" s="71"/>
      <c r="AIN366" s="71"/>
      <c r="AIO366" s="71"/>
      <c r="AIP366" s="71"/>
      <c r="AIQ366" s="71"/>
      <c r="AIR366" s="71"/>
      <c r="AIS366" s="71"/>
      <c r="AIT366" s="71"/>
      <c r="AIU366" s="71"/>
      <c r="AIV366" s="71"/>
      <c r="AIW366" s="71"/>
      <c r="AIX366" s="71"/>
      <c r="AIY366" s="71"/>
      <c r="AIZ366" s="71"/>
      <c r="AJA366" s="71"/>
      <c r="AJB366" s="71"/>
      <c r="AJC366" s="71"/>
      <c r="AJD366" s="71"/>
      <c r="AJE366" s="71"/>
      <c r="AJF366" s="71"/>
      <c r="AJG366" s="71"/>
      <c r="AJH366" s="71"/>
      <c r="AJI366" s="71"/>
      <c r="AJJ366" s="71"/>
      <c r="AJK366" s="71"/>
      <c r="AJL366" s="71"/>
      <c r="AJM366" s="71"/>
      <c r="AJN366" s="71"/>
      <c r="AJO366" s="71"/>
      <c r="AJP366" s="71"/>
      <c r="AJQ366" s="71"/>
      <c r="AJR366" s="71"/>
      <c r="AJS366" s="71"/>
      <c r="AJT366" s="71"/>
      <c r="AJU366" s="71"/>
      <c r="AJV366" s="71"/>
      <c r="AJW366" s="71"/>
      <c r="AJX366" s="71"/>
      <c r="AJY366" s="71"/>
      <c r="AJZ366" s="71"/>
      <c r="AKA366" s="71"/>
      <c r="AKB366" s="71"/>
      <c r="AKC366" s="71"/>
      <c r="AKD366" s="71"/>
      <c r="AKE366" s="71"/>
      <c r="AKF366" s="71"/>
      <c r="AKG366" s="71"/>
      <c r="AKH366" s="71"/>
      <c r="AKI366" s="71"/>
      <c r="AKJ366" s="71"/>
      <c r="AKK366" s="71"/>
      <c r="AKL366" s="71"/>
      <c r="AKM366" s="71"/>
      <c r="AKN366" s="71"/>
      <c r="AKO366" s="71"/>
      <c r="AKP366" s="71"/>
      <c r="AKQ366" s="71"/>
      <c r="AKR366" s="71"/>
      <c r="AKS366" s="71"/>
      <c r="AKT366" s="71"/>
      <c r="AKU366" s="71"/>
      <c r="AKV366" s="71"/>
      <c r="AKW366" s="71"/>
      <c r="AKX366" s="71"/>
      <c r="AKY366" s="71"/>
      <c r="AKZ366" s="71"/>
      <c r="ALA366" s="71"/>
      <c r="ALB366" s="71"/>
      <c r="ALC366" s="71"/>
      <c r="ALD366" s="71"/>
      <c r="ALE366" s="71"/>
      <c r="ALF366" s="71"/>
      <c r="ALG366" s="71"/>
      <c r="ALH366" s="71"/>
      <c r="ALI366" s="71"/>
      <c r="ALJ366" s="71"/>
      <c r="ALK366" s="71"/>
      <c r="ALL366" s="71"/>
      <c r="ALM366" s="71"/>
      <c r="ALN366" s="71"/>
      <c r="ALO366" s="71"/>
      <c r="ALP366" s="71"/>
      <c r="ALQ366" s="71"/>
      <c r="ALR366" s="71"/>
      <c r="ALS366" s="71"/>
      <c r="ALT366" s="71"/>
      <c r="ALU366" s="71"/>
      <c r="ALV366" s="71"/>
      <c r="ALW366" s="71"/>
      <c r="ALX366" s="71"/>
      <c r="ALY366" s="71"/>
      <c r="ALZ366" s="71"/>
      <c r="AMA366" s="71"/>
      <c r="AMB366" s="71"/>
      <c r="AMC366" s="71"/>
      <c r="AMD366" s="71"/>
      <c r="AME366" s="71"/>
      <c r="AMF366" s="71"/>
      <c r="AMG366" s="71"/>
      <c r="AMH366" s="71"/>
      <c r="AMI366" s="71"/>
    </row>
    <row r="367" spans="1:1023" s="13" customFormat="1">
      <c r="A367" s="71" t="s">
        <v>46</v>
      </c>
      <c r="B367" s="83">
        <v>2003</v>
      </c>
      <c r="C367" s="71" t="s">
        <v>222</v>
      </c>
      <c r="D367" s="83">
        <v>93</v>
      </c>
      <c r="E367" s="71" t="s">
        <v>223</v>
      </c>
      <c r="F367" s="110">
        <v>1620</v>
      </c>
      <c r="G367" s="6">
        <v>29952</v>
      </c>
      <c r="H367" s="6">
        <v>32982</v>
      </c>
      <c r="I367" s="51">
        <v>0</v>
      </c>
      <c r="J367" s="71">
        <v>2</v>
      </c>
      <c r="K367" s="71">
        <v>2</v>
      </c>
      <c r="L367" s="71">
        <v>100</v>
      </c>
      <c r="M367" s="71">
        <v>7000</v>
      </c>
      <c r="N367" s="71">
        <v>31000</v>
      </c>
      <c r="O367" s="10">
        <v>3300000</v>
      </c>
      <c r="P367" s="75">
        <f t="shared" si="115"/>
        <v>0.21212121212121215</v>
      </c>
      <c r="Q367" s="75">
        <f t="shared" si="116"/>
        <v>0.93939393939393934</v>
      </c>
      <c r="R367" s="71">
        <v>0</v>
      </c>
      <c r="S367" s="71">
        <v>-1</v>
      </c>
      <c r="T367" s="71">
        <v>-1</v>
      </c>
      <c r="U367" s="71">
        <v>-1</v>
      </c>
      <c r="V367" s="71">
        <v>0</v>
      </c>
      <c r="W367" s="71">
        <v>0</v>
      </c>
      <c r="X367" s="76">
        <f t="shared" si="121"/>
        <v>-0.5</v>
      </c>
      <c r="Y367" s="71">
        <v>-1</v>
      </c>
      <c r="Z367" s="71">
        <v>-1</v>
      </c>
      <c r="AA367" s="74" t="s">
        <v>33</v>
      </c>
      <c r="AB367" s="74" t="s">
        <v>33</v>
      </c>
      <c r="AC367" s="71">
        <v>-1</v>
      </c>
      <c r="AD367" s="71">
        <v>0</v>
      </c>
      <c r="AE367" s="71">
        <v>-1</v>
      </c>
      <c r="AF367" s="71" t="s">
        <v>59</v>
      </c>
      <c r="AG367" s="71" t="s">
        <v>59</v>
      </c>
      <c r="AH367" s="76">
        <f t="shared" si="122"/>
        <v>-0.8</v>
      </c>
      <c r="AI367" s="76">
        <f t="shared" si="123"/>
        <v>-0.65</v>
      </c>
      <c r="AJ367" s="74">
        <v>1.0009999999999999</v>
      </c>
      <c r="AK367" s="71" t="s">
        <v>78</v>
      </c>
      <c r="AL367" s="71" t="s">
        <v>59</v>
      </c>
      <c r="AM367" s="71" t="s">
        <v>33</v>
      </c>
      <c r="AN367" s="71">
        <v>0</v>
      </c>
      <c r="AO367" s="71" t="s">
        <v>59</v>
      </c>
      <c r="AP367" s="71" t="s">
        <v>59</v>
      </c>
      <c r="AQ367" s="71" t="s">
        <v>59</v>
      </c>
      <c r="AR367" s="71" t="s">
        <v>59</v>
      </c>
      <c r="AS367" s="71">
        <v>-1</v>
      </c>
      <c r="AT367" s="71">
        <v>1</v>
      </c>
      <c r="AU367" s="71" t="s">
        <v>59</v>
      </c>
      <c r="AV367" s="71" t="s">
        <v>59</v>
      </c>
      <c r="AW367" s="71" t="s">
        <v>59</v>
      </c>
      <c r="AX367" s="71" t="s">
        <v>59</v>
      </c>
      <c r="AY367" s="71" t="s">
        <v>59</v>
      </c>
      <c r="AZ367" s="76">
        <f t="shared" si="113"/>
        <v>0</v>
      </c>
      <c r="BA367" s="71">
        <v>0</v>
      </c>
      <c r="BB367" s="71" t="s">
        <v>59</v>
      </c>
      <c r="BC367" s="71">
        <f t="shared" si="119"/>
        <v>164</v>
      </c>
      <c r="BD367" s="71">
        <v>0</v>
      </c>
      <c r="BE367" s="71" t="s">
        <v>59</v>
      </c>
      <c r="BF367" s="71">
        <f t="shared" si="120"/>
        <v>164</v>
      </c>
      <c r="BG367" s="71"/>
      <c r="BH367" s="71"/>
      <c r="BI367" s="71"/>
      <c r="BJ367" s="71"/>
      <c r="BK367" s="71"/>
      <c r="BL367" s="71"/>
      <c r="BM367" s="71"/>
      <c r="BN367" s="71"/>
      <c r="BO367" s="71"/>
      <c r="BP367" s="71"/>
      <c r="BQ367" s="71"/>
      <c r="BR367" s="71"/>
      <c r="BS367" s="71"/>
      <c r="BT367" s="71"/>
      <c r="BU367" s="71"/>
      <c r="BV367" s="71"/>
      <c r="BW367" s="71"/>
      <c r="BX367" s="71"/>
      <c r="BY367" s="71"/>
      <c r="BZ367" s="71"/>
      <c r="CA367" s="71"/>
      <c r="CB367" s="71"/>
      <c r="CC367" s="71"/>
      <c r="CD367" s="71"/>
      <c r="CE367" s="71"/>
      <c r="CF367" s="71"/>
      <c r="CG367" s="71"/>
      <c r="CH367" s="71"/>
      <c r="CI367" s="71"/>
      <c r="CJ367" s="71"/>
      <c r="CK367" s="71"/>
      <c r="CL367" s="71"/>
      <c r="CM367" s="71"/>
      <c r="CN367" s="71"/>
      <c r="CO367" s="71"/>
      <c r="CP367" s="71"/>
      <c r="CQ367" s="71"/>
      <c r="CR367" s="71"/>
      <c r="CS367" s="71"/>
      <c r="CT367" s="71"/>
      <c r="CU367" s="71"/>
      <c r="CV367" s="71"/>
      <c r="CW367" s="71"/>
      <c r="CX367" s="71"/>
      <c r="CY367" s="71"/>
      <c r="CZ367" s="71"/>
      <c r="DA367" s="71"/>
      <c r="DB367" s="71"/>
      <c r="DC367" s="71"/>
      <c r="DD367" s="71"/>
      <c r="DE367" s="71"/>
      <c r="DF367" s="71"/>
      <c r="DG367" s="71"/>
      <c r="DH367" s="71"/>
      <c r="DI367" s="71"/>
      <c r="DJ367" s="71"/>
      <c r="DK367" s="71"/>
      <c r="DL367" s="71"/>
      <c r="DM367" s="71"/>
      <c r="DN367" s="71"/>
      <c r="DO367" s="71"/>
      <c r="DP367" s="71"/>
      <c r="DQ367" s="71"/>
      <c r="DR367" s="71"/>
      <c r="DS367" s="71"/>
      <c r="DT367" s="71"/>
      <c r="DU367" s="71"/>
      <c r="DV367" s="71"/>
      <c r="DW367" s="71"/>
      <c r="DX367" s="71"/>
      <c r="DY367" s="71"/>
      <c r="DZ367" s="71"/>
      <c r="EA367" s="71"/>
      <c r="EB367" s="71"/>
      <c r="EC367" s="71"/>
      <c r="ED367" s="71"/>
      <c r="EE367" s="71"/>
      <c r="EF367" s="71"/>
      <c r="EG367" s="71"/>
      <c r="EH367" s="71"/>
      <c r="EI367" s="71"/>
      <c r="EJ367" s="71"/>
      <c r="EK367" s="71"/>
      <c r="EL367" s="71"/>
      <c r="EM367" s="71"/>
      <c r="EN367" s="71"/>
      <c r="EO367" s="71"/>
      <c r="EP367" s="71"/>
      <c r="EQ367" s="71"/>
      <c r="ER367" s="71"/>
      <c r="ES367" s="71"/>
      <c r="ET367" s="71"/>
      <c r="EU367" s="71"/>
      <c r="EV367" s="71"/>
      <c r="EW367" s="71"/>
      <c r="EX367" s="71"/>
      <c r="EY367" s="71"/>
      <c r="EZ367" s="71"/>
      <c r="FA367" s="71"/>
      <c r="FB367" s="71"/>
      <c r="FC367" s="71"/>
      <c r="FD367" s="71"/>
      <c r="FE367" s="71"/>
      <c r="FF367" s="71"/>
      <c r="FG367" s="71"/>
      <c r="FH367" s="71"/>
      <c r="FI367" s="71"/>
      <c r="FJ367" s="71"/>
      <c r="FK367" s="71"/>
      <c r="FL367" s="71"/>
      <c r="FM367" s="71"/>
      <c r="FN367" s="71"/>
      <c r="FO367" s="71"/>
      <c r="FP367" s="71"/>
      <c r="FQ367" s="71"/>
      <c r="FR367" s="71"/>
      <c r="FS367" s="71"/>
      <c r="FT367" s="71"/>
      <c r="FU367" s="71"/>
      <c r="FV367" s="71"/>
      <c r="FW367" s="71"/>
      <c r="FX367" s="71"/>
      <c r="FY367" s="71"/>
      <c r="FZ367" s="71"/>
      <c r="GA367" s="71"/>
      <c r="GB367" s="71"/>
      <c r="GC367" s="71"/>
      <c r="GD367" s="71"/>
      <c r="GE367" s="71"/>
      <c r="GF367" s="71"/>
      <c r="GG367" s="71"/>
      <c r="GH367" s="71"/>
      <c r="GI367" s="71"/>
      <c r="GJ367" s="71"/>
      <c r="GK367" s="71"/>
      <c r="GL367" s="71"/>
      <c r="GM367" s="71"/>
      <c r="GN367" s="71"/>
      <c r="GO367" s="71"/>
      <c r="GP367" s="71"/>
      <c r="GQ367" s="71"/>
      <c r="GR367" s="71"/>
      <c r="GS367" s="71"/>
      <c r="GT367" s="71"/>
      <c r="GU367" s="71"/>
      <c r="GV367" s="71"/>
      <c r="GW367" s="71"/>
      <c r="GX367" s="71"/>
      <c r="GY367" s="71"/>
      <c r="GZ367" s="71"/>
      <c r="HA367" s="71"/>
      <c r="HB367" s="71"/>
      <c r="HC367" s="71"/>
      <c r="HD367" s="71"/>
      <c r="HE367" s="71"/>
      <c r="HF367" s="71"/>
      <c r="HG367" s="71"/>
      <c r="HH367" s="71"/>
      <c r="HI367" s="71"/>
      <c r="HJ367" s="71"/>
      <c r="HK367" s="71"/>
      <c r="HL367" s="71"/>
      <c r="HM367" s="71"/>
      <c r="HN367" s="71"/>
      <c r="HO367" s="71"/>
      <c r="HP367" s="71"/>
      <c r="HQ367" s="71"/>
      <c r="HR367" s="71"/>
      <c r="HS367" s="71"/>
      <c r="HT367" s="71"/>
      <c r="HU367" s="71"/>
      <c r="HV367" s="71"/>
      <c r="HW367" s="71"/>
      <c r="HX367" s="71"/>
      <c r="HY367" s="71"/>
      <c r="HZ367" s="71"/>
      <c r="IA367" s="71"/>
      <c r="IB367" s="71"/>
      <c r="IC367" s="71"/>
      <c r="ID367" s="71"/>
      <c r="IE367" s="71"/>
      <c r="IF367" s="71"/>
      <c r="IG367" s="71"/>
      <c r="IH367" s="71"/>
      <c r="II367" s="71"/>
      <c r="IJ367" s="71"/>
      <c r="IK367" s="71"/>
      <c r="IL367" s="71"/>
      <c r="IM367" s="71"/>
      <c r="IN367" s="71"/>
      <c r="IO367" s="71"/>
      <c r="IP367" s="71"/>
      <c r="IQ367" s="71"/>
      <c r="IR367" s="71"/>
      <c r="IS367" s="71"/>
      <c r="IT367" s="71"/>
      <c r="IU367" s="71"/>
      <c r="IV367" s="71"/>
      <c r="IW367" s="71"/>
      <c r="IX367" s="71"/>
      <c r="IY367" s="71"/>
      <c r="IZ367" s="71"/>
      <c r="JA367" s="71"/>
      <c r="JB367" s="71"/>
      <c r="JC367" s="71"/>
      <c r="JD367" s="71"/>
      <c r="JE367" s="71"/>
      <c r="JF367" s="71"/>
      <c r="JG367" s="71"/>
      <c r="JH367" s="71"/>
      <c r="JI367" s="71"/>
      <c r="JJ367" s="71"/>
      <c r="JK367" s="71"/>
      <c r="JL367" s="71"/>
      <c r="JM367" s="71"/>
      <c r="JN367" s="71"/>
      <c r="JO367" s="71"/>
      <c r="JP367" s="71"/>
      <c r="JQ367" s="71"/>
      <c r="JR367" s="71"/>
      <c r="JS367" s="71"/>
      <c r="JT367" s="71"/>
      <c r="JU367" s="71"/>
      <c r="JV367" s="71"/>
      <c r="JW367" s="71"/>
      <c r="JX367" s="71"/>
      <c r="JY367" s="71"/>
      <c r="JZ367" s="71"/>
      <c r="KA367" s="71"/>
      <c r="KB367" s="71"/>
      <c r="KC367" s="71"/>
      <c r="KD367" s="71"/>
      <c r="KE367" s="71"/>
      <c r="KF367" s="71"/>
      <c r="KG367" s="71"/>
      <c r="KH367" s="71"/>
      <c r="KI367" s="71"/>
      <c r="KJ367" s="71"/>
      <c r="KK367" s="71"/>
      <c r="KL367" s="71"/>
      <c r="KM367" s="71"/>
      <c r="KN367" s="71"/>
      <c r="KO367" s="71"/>
      <c r="KP367" s="71"/>
      <c r="KQ367" s="71"/>
      <c r="KR367" s="71"/>
      <c r="KS367" s="71"/>
      <c r="KT367" s="71"/>
      <c r="KU367" s="71"/>
      <c r="KV367" s="71"/>
      <c r="KW367" s="71"/>
      <c r="KX367" s="71"/>
      <c r="KY367" s="71"/>
      <c r="KZ367" s="71"/>
      <c r="LA367" s="71"/>
      <c r="LB367" s="71"/>
      <c r="LC367" s="71"/>
      <c r="LD367" s="71"/>
      <c r="LE367" s="71"/>
      <c r="LF367" s="71"/>
      <c r="LG367" s="71"/>
      <c r="LH367" s="71"/>
      <c r="LI367" s="71"/>
      <c r="LJ367" s="71"/>
      <c r="LK367" s="71"/>
      <c r="LL367" s="71"/>
      <c r="LM367" s="71"/>
      <c r="LN367" s="71"/>
      <c r="LO367" s="71"/>
      <c r="LP367" s="71"/>
      <c r="LQ367" s="71"/>
      <c r="LR367" s="71"/>
      <c r="LS367" s="71"/>
      <c r="LT367" s="71"/>
      <c r="LU367" s="71"/>
      <c r="LV367" s="71"/>
      <c r="LW367" s="71"/>
      <c r="LX367" s="71"/>
      <c r="LY367" s="71"/>
      <c r="LZ367" s="71"/>
      <c r="MA367" s="71"/>
      <c r="MB367" s="71"/>
      <c r="MC367" s="71"/>
      <c r="MD367" s="71"/>
      <c r="ME367" s="71"/>
      <c r="MF367" s="71"/>
      <c r="MG367" s="71"/>
      <c r="MH367" s="71"/>
      <c r="MI367" s="71"/>
      <c r="MJ367" s="71"/>
      <c r="MK367" s="71"/>
      <c r="ML367" s="71"/>
      <c r="MM367" s="71"/>
      <c r="MN367" s="71"/>
      <c r="MO367" s="71"/>
      <c r="MP367" s="71"/>
      <c r="MQ367" s="71"/>
      <c r="MR367" s="71"/>
      <c r="MS367" s="71"/>
      <c r="MT367" s="71"/>
      <c r="MU367" s="71"/>
      <c r="MV367" s="71"/>
      <c r="MW367" s="71"/>
      <c r="MX367" s="71"/>
      <c r="MY367" s="71"/>
      <c r="MZ367" s="71"/>
      <c r="NA367" s="71"/>
      <c r="NB367" s="71"/>
      <c r="NC367" s="71"/>
      <c r="ND367" s="71"/>
      <c r="NE367" s="71"/>
      <c r="NF367" s="71"/>
      <c r="NG367" s="71"/>
      <c r="NH367" s="71"/>
      <c r="NI367" s="71"/>
      <c r="NJ367" s="71"/>
      <c r="NK367" s="71"/>
      <c r="NL367" s="71"/>
      <c r="NM367" s="71"/>
      <c r="NN367" s="71"/>
      <c r="NO367" s="71"/>
      <c r="NP367" s="71"/>
      <c r="NQ367" s="71"/>
      <c r="NR367" s="71"/>
      <c r="NS367" s="71"/>
      <c r="NT367" s="71"/>
      <c r="NU367" s="71"/>
      <c r="NV367" s="71"/>
      <c r="NW367" s="71"/>
      <c r="NX367" s="71"/>
      <c r="NY367" s="71"/>
      <c r="NZ367" s="71"/>
      <c r="OA367" s="71"/>
      <c r="OB367" s="71"/>
      <c r="OC367" s="71"/>
      <c r="OD367" s="71"/>
      <c r="OE367" s="71"/>
      <c r="OF367" s="71"/>
      <c r="OG367" s="71"/>
      <c r="OH367" s="71"/>
      <c r="OI367" s="71"/>
      <c r="OJ367" s="71"/>
      <c r="OK367" s="71"/>
      <c r="OL367" s="71"/>
      <c r="OM367" s="71"/>
      <c r="ON367" s="71"/>
      <c r="OO367" s="71"/>
      <c r="OP367" s="71"/>
      <c r="OQ367" s="71"/>
      <c r="OR367" s="71"/>
      <c r="OS367" s="71"/>
      <c r="OT367" s="71"/>
      <c r="OU367" s="71"/>
      <c r="OV367" s="71"/>
      <c r="OW367" s="71"/>
      <c r="OX367" s="71"/>
      <c r="OY367" s="71"/>
      <c r="OZ367" s="71"/>
      <c r="PA367" s="71"/>
      <c r="PB367" s="71"/>
      <c r="PC367" s="71"/>
      <c r="PD367" s="71"/>
      <c r="PE367" s="71"/>
      <c r="PF367" s="71"/>
      <c r="PG367" s="71"/>
      <c r="PH367" s="71"/>
      <c r="PI367" s="71"/>
      <c r="PJ367" s="71"/>
      <c r="PK367" s="71"/>
      <c r="PL367" s="71"/>
      <c r="PM367" s="71"/>
      <c r="PN367" s="71"/>
      <c r="PO367" s="71"/>
      <c r="PP367" s="71"/>
      <c r="PQ367" s="71"/>
      <c r="PR367" s="71"/>
      <c r="PS367" s="71"/>
      <c r="PT367" s="71"/>
      <c r="PU367" s="71"/>
      <c r="PV367" s="71"/>
      <c r="PW367" s="71"/>
      <c r="PX367" s="71"/>
      <c r="PY367" s="71"/>
      <c r="PZ367" s="71"/>
      <c r="QA367" s="71"/>
      <c r="QB367" s="71"/>
      <c r="QC367" s="71"/>
      <c r="QD367" s="71"/>
      <c r="QE367" s="71"/>
      <c r="QF367" s="71"/>
      <c r="QG367" s="71"/>
      <c r="QH367" s="71"/>
      <c r="QI367" s="71"/>
      <c r="QJ367" s="71"/>
      <c r="QK367" s="71"/>
      <c r="QL367" s="71"/>
      <c r="QM367" s="71"/>
      <c r="QN367" s="71"/>
      <c r="QO367" s="71"/>
      <c r="QP367" s="71"/>
      <c r="QQ367" s="71"/>
      <c r="QR367" s="71"/>
      <c r="QS367" s="71"/>
      <c r="QT367" s="71"/>
      <c r="QU367" s="71"/>
      <c r="QV367" s="71"/>
      <c r="QW367" s="71"/>
      <c r="QX367" s="71"/>
      <c r="QY367" s="71"/>
      <c r="QZ367" s="71"/>
      <c r="RA367" s="71"/>
      <c r="RB367" s="71"/>
      <c r="RC367" s="71"/>
      <c r="RD367" s="71"/>
      <c r="RE367" s="71"/>
      <c r="RF367" s="71"/>
      <c r="RG367" s="71"/>
      <c r="RH367" s="71"/>
      <c r="RI367" s="71"/>
      <c r="RJ367" s="71"/>
      <c r="RK367" s="71"/>
      <c r="RL367" s="71"/>
      <c r="RM367" s="71"/>
      <c r="RN367" s="71"/>
      <c r="RO367" s="71"/>
      <c r="RP367" s="71"/>
      <c r="RQ367" s="71"/>
      <c r="RR367" s="71"/>
      <c r="RS367" s="71"/>
      <c r="RT367" s="71"/>
      <c r="RU367" s="71"/>
      <c r="RV367" s="71"/>
      <c r="RW367" s="71"/>
      <c r="RX367" s="71"/>
      <c r="RY367" s="71"/>
      <c r="RZ367" s="71"/>
      <c r="SA367" s="71"/>
      <c r="SB367" s="71"/>
      <c r="SC367" s="71"/>
      <c r="SD367" s="71"/>
      <c r="SE367" s="71"/>
      <c r="SF367" s="71"/>
      <c r="SG367" s="71"/>
      <c r="SH367" s="71"/>
      <c r="SI367" s="71"/>
      <c r="SJ367" s="71"/>
      <c r="SK367" s="71"/>
      <c r="SL367" s="71"/>
      <c r="SM367" s="71"/>
      <c r="SN367" s="71"/>
      <c r="SO367" s="71"/>
      <c r="SP367" s="71"/>
      <c r="SQ367" s="71"/>
      <c r="SR367" s="71"/>
      <c r="SS367" s="71"/>
      <c r="ST367" s="71"/>
      <c r="SU367" s="71"/>
      <c r="SV367" s="71"/>
      <c r="SW367" s="71"/>
      <c r="SX367" s="71"/>
      <c r="SY367" s="71"/>
      <c r="SZ367" s="71"/>
      <c r="TA367" s="71"/>
      <c r="TB367" s="71"/>
      <c r="TC367" s="71"/>
      <c r="TD367" s="71"/>
      <c r="TE367" s="71"/>
      <c r="TF367" s="71"/>
      <c r="TG367" s="71"/>
      <c r="TH367" s="71"/>
      <c r="TI367" s="71"/>
      <c r="TJ367" s="71"/>
      <c r="TK367" s="71"/>
      <c r="TL367" s="71"/>
      <c r="TM367" s="71"/>
      <c r="TN367" s="71"/>
      <c r="TO367" s="71"/>
      <c r="TP367" s="71"/>
      <c r="TQ367" s="71"/>
      <c r="TR367" s="71"/>
      <c r="TS367" s="71"/>
      <c r="TT367" s="71"/>
      <c r="TU367" s="71"/>
      <c r="TV367" s="71"/>
      <c r="TW367" s="71"/>
      <c r="TX367" s="71"/>
      <c r="TY367" s="71"/>
      <c r="TZ367" s="71"/>
      <c r="UA367" s="71"/>
      <c r="UB367" s="71"/>
      <c r="UC367" s="71"/>
      <c r="UD367" s="71"/>
      <c r="UE367" s="71"/>
      <c r="UF367" s="71"/>
      <c r="UG367" s="71"/>
      <c r="UH367" s="71"/>
      <c r="UI367" s="71"/>
      <c r="UJ367" s="71"/>
      <c r="UK367" s="71"/>
      <c r="UL367" s="71"/>
      <c r="UM367" s="71"/>
      <c r="UN367" s="71"/>
      <c r="UO367" s="71"/>
      <c r="UP367" s="71"/>
      <c r="UQ367" s="71"/>
      <c r="UR367" s="71"/>
      <c r="US367" s="71"/>
      <c r="UT367" s="71"/>
      <c r="UU367" s="71"/>
      <c r="UV367" s="71"/>
      <c r="UW367" s="71"/>
      <c r="UX367" s="71"/>
      <c r="UY367" s="71"/>
      <c r="UZ367" s="71"/>
      <c r="VA367" s="71"/>
      <c r="VB367" s="71"/>
      <c r="VC367" s="71"/>
      <c r="VD367" s="71"/>
      <c r="VE367" s="71"/>
      <c r="VF367" s="71"/>
      <c r="VG367" s="71"/>
      <c r="VH367" s="71"/>
      <c r="VI367" s="71"/>
      <c r="VJ367" s="71"/>
      <c r="VK367" s="71"/>
      <c r="VL367" s="71"/>
      <c r="VM367" s="71"/>
      <c r="VN367" s="71"/>
      <c r="VO367" s="71"/>
      <c r="VP367" s="71"/>
      <c r="VQ367" s="71"/>
      <c r="VR367" s="71"/>
      <c r="VS367" s="71"/>
      <c r="VT367" s="71"/>
      <c r="VU367" s="71"/>
      <c r="VV367" s="71"/>
      <c r="VW367" s="71"/>
      <c r="VX367" s="71"/>
      <c r="VY367" s="71"/>
      <c r="VZ367" s="71"/>
      <c r="WA367" s="71"/>
      <c r="WB367" s="71"/>
      <c r="WC367" s="71"/>
      <c r="WD367" s="71"/>
      <c r="WE367" s="71"/>
      <c r="WF367" s="71"/>
      <c r="WG367" s="71"/>
      <c r="WH367" s="71"/>
      <c r="WI367" s="71"/>
      <c r="WJ367" s="71"/>
      <c r="WK367" s="71"/>
      <c r="WL367" s="71"/>
      <c r="WM367" s="71"/>
      <c r="WN367" s="71"/>
      <c r="WO367" s="71"/>
      <c r="WP367" s="71"/>
      <c r="WQ367" s="71"/>
      <c r="WR367" s="71"/>
      <c r="WS367" s="71"/>
      <c r="WT367" s="71"/>
      <c r="WU367" s="71"/>
      <c r="WV367" s="71"/>
      <c r="WW367" s="71"/>
      <c r="WX367" s="71"/>
      <c r="WY367" s="71"/>
      <c r="WZ367" s="71"/>
      <c r="XA367" s="71"/>
      <c r="XB367" s="71"/>
      <c r="XC367" s="71"/>
      <c r="XD367" s="71"/>
      <c r="XE367" s="71"/>
      <c r="XF367" s="71"/>
      <c r="XG367" s="71"/>
      <c r="XH367" s="71"/>
      <c r="XI367" s="71"/>
      <c r="XJ367" s="71"/>
      <c r="XK367" s="71"/>
      <c r="XL367" s="71"/>
      <c r="XM367" s="71"/>
      <c r="XN367" s="71"/>
      <c r="XO367" s="71"/>
      <c r="XP367" s="71"/>
      <c r="XQ367" s="71"/>
      <c r="XR367" s="71"/>
      <c r="XS367" s="71"/>
      <c r="XT367" s="71"/>
      <c r="XU367" s="71"/>
      <c r="XV367" s="71"/>
      <c r="XW367" s="71"/>
      <c r="XX367" s="71"/>
      <c r="XY367" s="71"/>
      <c r="XZ367" s="71"/>
      <c r="YA367" s="71"/>
      <c r="YB367" s="71"/>
      <c r="YC367" s="71"/>
      <c r="YD367" s="71"/>
      <c r="YE367" s="71"/>
      <c r="YF367" s="71"/>
      <c r="YG367" s="71"/>
      <c r="YH367" s="71"/>
      <c r="YI367" s="71"/>
      <c r="YJ367" s="71"/>
      <c r="YK367" s="71"/>
      <c r="YL367" s="71"/>
      <c r="YM367" s="71"/>
      <c r="YN367" s="71"/>
      <c r="YO367" s="71"/>
      <c r="YP367" s="71"/>
      <c r="YQ367" s="71"/>
      <c r="YR367" s="71"/>
      <c r="YS367" s="71"/>
      <c r="YT367" s="71"/>
      <c r="YU367" s="71"/>
      <c r="YV367" s="71"/>
      <c r="YW367" s="71"/>
      <c r="YX367" s="71"/>
      <c r="YY367" s="71"/>
      <c r="YZ367" s="71"/>
      <c r="ZA367" s="71"/>
      <c r="ZB367" s="71"/>
      <c r="ZC367" s="71"/>
      <c r="ZD367" s="71"/>
      <c r="ZE367" s="71"/>
      <c r="ZF367" s="71"/>
      <c r="ZG367" s="71"/>
      <c r="ZH367" s="71"/>
      <c r="ZI367" s="71"/>
      <c r="ZJ367" s="71"/>
      <c r="ZK367" s="71"/>
      <c r="ZL367" s="71"/>
      <c r="ZM367" s="71"/>
      <c r="ZN367" s="71"/>
      <c r="ZO367" s="71"/>
      <c r="ZP367" s="71"/>
      <c r="ZQ367" s="71"/>
      <c r="ZR367" s="71"/>
      <c r="ZS367" s="71"/>
      <c r="ZT367" s="71"/>
      <c r="ZU367" s="71"/>
      <c r="ZV367" s="71"/>
      <c r="ZW367" s="71"/>
      <c r="ZX367" s="71"/>
      <c r="ZY367" s="71"/>
      <c r="ZZ367" s="71"/>
      <c r="AAA367" s="71"/>
      <c r="AAB367" s="71"/>
      <c r="AAC367" s="71"/>
      <c r="AAD367" s="71"/>
      <c r="AAE367" s="71"/>
      <c r="AAF367" s="71"/>
      <c r="AAG367" s="71"/>
      <c r="AAH367" s="71"/>
      <c r="AAI367" s="71"/>
      <c r="AAJ367" s="71"/>
      <c r="AAK367" s="71"/>
      <c r="AAL367" s="71"/>
      <c r="AAM367" s="71"/>
      <c r="AAN367" s="71"/>
      <c r="AAO367" s="71"/>
      <c r="AAP367" s="71"/>
      <c r="AAQ367" s="71"/>
      <c r="AAR367" s="71"/>
      <c r="AAS367" s="71"/>
      <c r="AAT367" s="71"/>
      <c r="AAU367" s="71"/>
      <c r="AAV367" s="71"/>
      <c r="AAW367" s="71"/>
      <c r="AAX367" s="71"/>
      <c r="AAY367" s="71"/>
      <c r="AAZ367" s="71"/>
      <c r="ABA367" s="71"/>
      <c r="ABB367" s="71"/>
      <c r="ABC367" s="71"/>
      <c r="ABD367" s="71"/>
      <c r="ABE367" s="71"/>
      <c r="ABF367" s="71"/>
      <c r="ABG367" s="71"/>
      <c r="ABH367" s="71"/>
      <c r="ABI367" s="71"/>
      <c r="ABJ367" s="71"/>
      <c r="ABK367" s="71"/>
      <c r="ABL367" s="71"/>
      <c r="ABM367" s="71"/>
      <c r="ABN367" s="71"/>
      <c r="ABO367" s="71"/>
      <c r="ABP367" s="71"/>
      <c r="ABQ367" s="71"/>
      <c r="ABR367" s="71"/>
      <c r="ABS367" s="71"/>
      <c r="ABT367" s="71"/>
      <c r="ABU367" s="71"/>
      <c r="ABV367" s="71"/>
      <c r="ABW367" s="71"/>
      <c r="ABX367" s="71"/>
      <c r="ABY367" s="71"/>
      <c r="ABZ367" s="71"/>
      <c r="ACA367" s="71"/>
      <c r="ACB367" s="71"/>
      <c r="ACC367" s="71"/>
      <c r="ACD367" s="71"/>
      <c r="ACE367" s="71"/>
      <c r="ACF367" s="71"/>
      <c r="ACG367" s="71"/>
      <c r="ACH367" s="71"/>
      <c r="ACI367" s="71"/>
      <c r="ACJ367" s="71"/>
      <c r="ACK367" s="71"/>
      <c r="ACL367" s="71"/>
      <c r="ACM367" s="71"/>
      <c r="ACN367" s="71"/>
      <c r="ACO367" s="71"/>
      <c r="ACP367" s="71"/>
      <c r="ACQ367" s="71"/>
      <c r="ACR367" s="71"/>
      <c r="ACS367" s="71"/>
      <c r="ACT367" s="71"/>
      <c r="ACU367" s="71"/>
      <c r="ACV367" s="71"/>
      <c r="ACW367" s="71"/>
      <c r="ACX367" s="71"/>
      <c r="ACY367" s="71"/>
      <c r="ACZ367" s="71"/>
      <c r="ADA367" s="71"/>
      <c r="ADB367" s="71"/>
      <c r="ADC367" s="71"/>
      <c r="ADD367" s="71"/>
      <c r="ADE367" s="71"/>
      <c r="ADF367" s="71"/>
      <c r="ADG367" s="71"/>
      <c r="ADH367" s="71"/>
      <c r="ADI367" s="71"/>
      <c r="ADJ367" s="71"/>
      <c r="ADK367" s="71"/>
      <c r="ADL367" s="71"/>
      <c r="ADM367" s="71"/>
      <c r="ADN367" s="71"/>
      <c r="ADO367" s="71"/>
      <c r="ADP367" s="71"/>
      <c r="ADQ367" s="71"/>
      <c r="ADR367" s="71"/>
      <c r="ADS367" s="71"/>
      <c r="ADT367" s="71"/>
      <c r="ADU367" s="71"/>
      <c r="ADV367" s="71"/>
      <c r="ADW367" s="71"/>
      <c r="ADX367" s="71"/>
      <c r="ADY367" s="71"/>
      <c r="ADZ367" s="71"/>
      <c r="AEA367" s="71"/>
      <c r="AEB367" s="71"/>
      <c r="AEC367" s="71"/>
      <c r="AED367" s="71"/>
      <c r="AEE367" s="71"/>
      <c r="AEF367" s="71"/>
      <c r="AEG367" s="71"/>
      <c r="AEH367" s="71"/>
      <c r="AEI367" s="71"/>
      <c r="AEJ367" s="71"/>
      <c r="AEK367" s="71"/>
      <c r="AEL367" s="71"/>
      <c r="AEM367" s="71"/>
      <c r="AEN367" s="71"/>
      <c r="AEO367" s="71"/>
      <c r="AEP367" s="71"/>
      <c r="AEQ367" s="71"/>
      <c r="AER367" s="71"/>
      <c r="AES367" s="71"/>
      <c r="AET367" s="71"/>
      <c r="AEU367" s="71"/>
      <c r="AEV367" s="71"/>
      <c r="AEW367" s="71"/>
      <c r="AEX367" s="71"/>
      <c r="AEY367" s="71"/>
      <c r="AEZ367" s="71"/>
      <c r="AFA367" s="71"/>
      <c r="AFB367" s="71"/>
      <c r="AFC367" s="71"/>
      <c r="AFD367" s="71"/>
      <c r="AFE367" s="71"/>
      <c r="AFF367" s="71"/>
      <c r="AFG367" s="71"/>
      <c r="AFH367" s="71"/>
      <c r="AFI367" s="71"/>
      <c r="AFJ367" s="71"/>
      <c r="AFK367" s="71"/>
      <c r="AFL367" s="71"/>
      <c r="AFM367" s="71"/>
      <c r="AFN367" s="71"/>
      <c r="AFO367" s="71"/>
      <c r="AFP367" s="71"/>
      <c r="AFQ367" s="71"/>
      <c r="AFR367" s="71"/>
      <c r="AFS367" s="71"/>
      <c r="AFT367" s="71"/>
      <c r="AFU367" s="71"/>
      <c r="AFV367" s="71"/>
      <c r="AFW367" s="71"/>
      <c r="AFX367" s="71"/>
      <c r="AFY367" s="71"/>
      <c r="AFZ367" s="71"/>
      <c r="AGA367" s="71"/>
      <c r="AGB367" s="71"/>
      <c r="AGC367" s="71"/>
      <c r="AGD367" s="71"/>
      <c r="AGE367" s="71"/>
      <c r="AGF367" s="71"/>
      <c r="AGG367" s="71"/>
      <c r="AGH367" s="71"/>
      <c r="AGI367" s="71"/>
      <c r="AGJ367" s="71"/>
      <c r="AGK367" s="71"/>
      <c r="AGL367" s="71"/>
      <c r="AGM367" s="71"/>
      <c r="AGN367" s="71"/>
      <c r="AGO367" s="71"/>
      <c r="AGP367" s="71"/>
      <c r="AGQ367" s="71"/>
      <c r="AGR367" s="71"/>
      <c r="AGS367" s="71"/>
      <c r="AGT367" s="71"/>
      <c r="AGU367" s="71"/>
      <c r="AGV367" s="71"/>
      <c r="AGW367" s="71"/>
      <c r="AGX367" s="71"/>
      <c r="AGY367" s="71"/>
      <c r="AGZ367" s="71"/>
      <c r="AHA367" s="71"/>
      <c r="AHB367" s="71"/>
      <c r="AHC367" s="71"/>
      <c r="AHD367" s="71"/>
      <c r="AHE367" s="71"/>
      <c r="AHF367" s="71"/>
      <c r="AHG367" s="71"/>
      <c r="AHH367" s="71"/>
      <c r="AHI367" s="71"/>
      <c r="AHJ367" s="71"/>
      <c r="AHK367" s="71"/>
      <c r="AHL367" s="71"/>
      <c r="AHM367" s="71"/>
      <c r="AHN367" s="71"/>
      <c r="AHO367" s="71"/>
      <c r="AHP367" s="71"/>
      <c r="AHQ367" s="71"/>
      <c r="AHR367" s="71"/>
      <c r="AHS367" s="71"/>
      <c r="AHT367" s="71"/>
      <c r="AHU367" s="71"/>
      <c r="AHV367" s="71"/>
      <c r="AHW367" s="71"/>
      <c r="AHX367" s="71"/>
      <c r="AHY367" s="71"/>
      <c r="AHZ367" s="71"/>
      <c r="AIA367" s="71"/>
      <c r="AIB367" s="71"/>
      <c r="AIC367" s="71"/>
      <c r="AID367" s="71"/>
      <c r="AIE367" s="71"/>
      <c r="AIF367" s="71"/>
      <c r="AIG367" s="71"/>
      <c r="AIH367" s="71"/>
      <c r="AII367" s="71"/>
      <c r="AIJ367" s="71"/>
      <c r="AIK367" s="71"/>
      <c r="AIL367" s="71"/>
      <c r="AIM367" s="71"/>
      <c r="AIN367" s="71"/>
      <c r="AIO367" s="71"/>
      <c r="AIP367" s="71"/>
      <c r="AIQ367" s="71"/>
      <c r="AIR367" s="71"/>
      <c r="AIS367" s="71"/>
      <c r="AIT367" s="71"/>
      <c r="AIU367" s="71"/>
      <c r="AIV367" s="71"/>
      <c r="AIW367" s="71"/>
      <c r="AIX367" s="71"/>
      <c r="AIY367" s="71"/>
      <c r="AIZ367" s="71"/>
      <c r="AJA367" s="71"/>
      <c r="AJB367" s="71"/>
      <c r="AJC367" s="71"/>
      <c r="AJD367" s="71"/>
      <c r="AJE367" s="71"/>
      <c r="AJF367" s="71"/>
      <c r="AJG367" s="71"/>
      <c r="AJH367" s="71"/>
      <c r="AJI367" s="71"/>
      <c r="AJJ367" s="71"/>
      <c r="AJK367" s="71"/>
      <c r="AJL367" s="71"/>
      <c r="AJM367" s="71"/>
      <c r="AJN367" s="71"/>
      <c r="AJO367" s="71"/>
      <c r="AJP367" s="71"/>
      <c r="AJQ367" s="71"/>
      <c r="AJR367" s="71"/>
      <c r="AJS367" s="71"/>
      <c r="AJT367" s="71"/>
      <c r="AJU367" s="71"/>
      <c r="AJV367" s="71"/>
      <c r="AJW367" s="71"/>
      <c r="AJX367" s="71"/>
      <c r="AJY367" s="71"/>
      <c r="AJZ367" s="71"/>
      <c r="AKA367" s="71"/>
      <c r="AKB367" s="71"/>
      <c r="AKC367" s="71"/>
      <c r="AKD367" s="71"/>
      <c r="AKE367" s="71"/>
      <c r="AKF367" s="71"/>
      <c r="AKG367" s="71"/>
      <c r="AKH367" s="71"/>
      <c r="AKI367" s="71"/>
      <c r="AKJ367" s="71"/>
      <c r="AKK367" s="71"/>
      <c r="AKL367" s="71"/>
      <c r="AKM367" s="71"/>
      <c r="AKN367" s="71"/>
      <c r="AKO367" s="71"/>
      <c r="AKP367" s="71"/>
      <c r="AKQ367" s="71"/>
      <c r="AKR367" s="71"/>
      <c r="AKS367" s="71"/>
      <c r="AKT367" s="71"/>
      <c r="AKU367" s="71"/>
      <c r="AKV367" s="71"/>
      <c r="AKW367" s="71"/>
      <c r="AKX367" s="71"/>
      <c r="AKY367" s="71"/>
      <c r="AKZ367" s="71"/>
      <c r="ALA367" s="71"/>
      <c r="ALB367" s="71"/>
      <c r="ALC367" s="71"/>
      <c r="ALD367" s="71"/>
      <c r="ALE367" s="71"/>
      <c r="ALF367" s="71"/>
      <c r="ALG367" s="71"/>
      <c r="ALH367" s="71"/>
      <c r="ALI367" s="71"/>
      <c r="ALJ367" s="71"/>
      <c r="ALK367" s="71"/>
      <c r="ALL367" s="71"/>
      <c r="ALM367" s="71"/>
      <c r="ALN367" s="71"/>
      <c r="ALO367" s="71"/>
      <c r="ALP367" s="71"/>
      <c r="ALQ367" s="71"/>
      <c r="ALR367" s="71"/>
      <c r="ALS367" s="71"/>
      <c r="ALT367" s="71"/>
      <c r="ALU367" s="71"/>
      <c r="ALV367" s="71"/>
      <c r="ALW367" s="71"/>
      <c r="ALX367" s="71"/>
      <c r="ALY367" s="71"/>
      <c r="ALZ367" s="71"/>
      <c r="AMA367" s="71"/>
      <c r="AMB367" s="71"/>
      <c r="AMC367" s="71"/>
      <c r="AMD367" s="71"/>
      <c r="AME367" s="71"/>
      <c r="AMF367" s="71"/>
      <c r="AMG367" s="71"/>
      <c r="AMH367" s="71"/>
      <c r="AMI367" s="71"/>
    </row>
    <row r="368" spans="1:1023" s="13" customFormat="1">
      <c r="A368" s="71" t="s">
        <v>46</v>
      </c>
      <c r="B368" s="83">
        <v>2004</v>
      </c>
      <c r="C368" s="71" t="s">
        <v>222</v>
      </c>
      <c r="D368" s="83">
        <v>93</v>
      </c>
      <c r="E368" s="71" t="s">
        <v>223</v>
      </c>
      <c r="F368" s="110">
        <v>1620</v>
      </c>
      <c r="G368" s="6">
        <v>29952</v>
      </c>
      <c r="H368" s="6">
        <v>32982</v>
      </c>
      <c r="I368" s="51">
        <v>0</v>
      </c>
      <c r="J368" s="71">
        <v>2</v>
      </c>
      <c r="K368" s="71">
        <v>2</v>
      </c>
      <c r="L368" s="71">
        <v>100</v>
      </c>
      <c r="M368" s="71">
        <v>7000</v>
      </c>
      <c r="N368" s="71">
        <v>31000</v>
      </c>
      <c r="O368" s="10">
        <v>3300000</v>
      </c>
      <c r="P368" s="75">
        <f t="shared" si="115"/>
        <v>0.21212121212121215</v>
      </c>
      <c r="Q368" s="75">
        <f t="shared" si="116"/>
        <v>0.93939393939393934</v>
      </c>
      <c r="R368" s="71">
        <v>0</v>
      </c>
      <c r="S368" s="71">
        <v>-1</v>
      </c>
      <c r="T368" s="71">
        <v>-1</v>
      </c>
      <c r="U368" s="71">
        <v>-1</v>
      </c>
      <c r="V368" s="71">
        <v>0</v>
      </c>
      <c r="W368" s="71">
        <v>0</v>
      </c>
      <c r="X368" s="76">
        <f t="shared" si="121"/>
        <v>-0.5</v>
      </c>
      <c r="Y368" s="71">
        <v>-1</v>
      </c>
      <c r="Z368" s="71">
        <v>-1</v>
      </c>
      <c r="AA368" s="74" t="s">
        <v>33</v>
      </c>
      <c r="AB368" s="74" t="s">
        <v>33</v>
      </c>
      <c r="AC368" s="71">
        <v>-1</v>
      </c>
      <c r="AD368" s="71">
        <v>0</v>
      </c>
      <c r="AE368" s="71">
        <v>-1</v>
      </c>
      <c r="AF368" s="71" t="s">
        <v>59</v>
      </c>
      <c r="AG368" s="71" t="s">
        <v>59</v>
      </c>
      <c r="AH368" s="76">
        <f t="shared" si="122"/>
        <v>-0.8</v>
      </c>
      <c r="AI368" s="76">
        <f t="shared" si="123"/>
        <v>-0.65</v>
      </c>
      <c r="AJ368" s="74">
        <v>1.0760000000000001</v>
      </c>
      <c r="AK368" s="71" t="s">
        <v>78</v>
      </c>
      <c r="AL368" s="71" t="s">
        <v>59</v>
      </c>
      <c r="AM368" s="71" t="s">
        <v>33</v>
      </c>
      <c r="AN368" s="71">
        <v>0</v>
      </c>
      <c r="AO368" s="71" t="s">
        <v>59</v>
      </c>
      <c r="AP368" s="71" t="s">
        <v>59</v>
      </c>
      <c r="AQ368" s="71" t="s">
        <v>59</v>
      </c>
      <c r="AR368" s="71" t="s">
        <v>59</v>
      </c>
      <c r="AS368" s="71">
        <v>-1</v>
      </c>
      <c r="AT368" s="71">
        <v>1</v>
      </c>
      <c r="AU368" s="71" t="s">
        <v>59</v>
      </c>
      <c r="AV368" s="71" t="s">
        <v>59</v>
      </c>
      <c r="AW368" s="71" t="s">
        <v>59</v>
      </c>
      <c r="AX368" s="71" t="s">
        <v>59</v>
      </c>
      <c r="AY368" s="71" t="s">
        <v>59</v>
      </c>
      <c r="AZ368" s="76">
        <f t="shared" si="113"/>
        <v>0</v>
      </c>
      <c r="BA368" s="71">
        <v>0</v>
      </c>
      <c r="BB368" s="71" t="s">
        <v>59</v>
      </c>
      <c r="BC368" s="71">
        <f t="shared" si="119"/>
        <v>176</v>
      </c>
      <c r="BD368" s="71">
        <v>0</v>
      </c>
      <c r="BE368" s="71" t="s">
        <v>59</v>
      </c>
      <c r="BF368" s="71">
        <f t="shared" si="120"/>
        <v>176</v>
      </c>
      <c r="BG368" s="71"/>
      <c r="BH368" s="71"/>
      <c r="BI368" s="71"/>
      <c r="BJ368" s="71"/>
      <c r="BK368" s="71"/>
      <c r="BL368" s="71"/>
      <c r="BM368" s="71"/>
      <c r="BN368" s="71"/>
      <c r="BO368" s="71"/>
      <c r="BP368" s="71"/>
      <c r="BQ368" s="71"/>
      <c r="BR368" s="71"/>
      <c r="BS368" s="71"/>
      <c r="BT368" s="71"/>
      <c r="BU368" s="71"/>
      <c r="BV368" s="71"/>
      <c r="BW368" s="71"/>
      <c r="BX368" s="71"/>
      <c r="BY368" s="71"/>
      <c r="BZ368" s="71"/>
      <c r="CA368" s="71"/>
      <c r="CB368" s="71"/>
      <c r="CC368" s="71"/>
      <c r="CD368" s="71"/>
      <c r="CE368" s="71"/>
      <c r="CF368" s="71"/>
      <c r="CG368" s="71"/>
      <c r="CH368" s="71"/>
      <c r="CI368" s="71"/>
      <c r="CJ368" s="71"/>
      <c r="CK368" s="71"/>
      <c r="CL368" s="71"/>
      <c r="CM368" s="71"/>
      <c r="CN368" s="71"/>
      <c r="CO368" s="71"/>
      <c r="CP368" s="71"/>
      <c r="CQ368" s="71"/>
      <c r="CR368" s="71"/>
      <c r="CS368" s="71"/>
      <c r="CT368" s="71"/>
      <c r="CU368" s="71"/>
      <c r="CV368" s="71"/>
      <c r="CW368" s="71"/>
      <c r="CX368" s="71"/>
      <c r="CY368" s="71"/>
      <c r="CZ368" s="71"/>
      <c r="DA368" s="71"/>
      <c r="DB368" s="71"/>
      <c r="DC368" s="71"/>
      <c r="DD368" s="71"/>
      <c r="DE368" s="71"/>
      <c r="DF368" s="71"/>
      <c r="DG368" s="71"/>
      <c r="DH368" s="71"/>
      <c r="DI368" s="71"/>
      <c r="DJ368" s="71"/>
      <c r="DK368" s="71"/>
      <c r="DL368" s="71"/>
      <c r="DM368" s="71"/>
      <c r="DN368" s="71"/>
      <c r="DO368" s="71"/>
      <c r="DP368" s="71"/>
      <c r="DQ368" s="71"/>
      <c r="DR368" s="71"/>
      <c r="DS368" s="71"/>
      <c r="DT368" s="71"/>
      <c r="DU368" s="71"/>
      <c r="DV368" s="71"/>
      <c r="DW368" s="71"/>
      <c r="DX368" s="71"/>
      <c r="DY368" s="71"/>
      <c r="DZ368" s="71"/>
      <c r="EA368" s="71"/>
      <c r="EB368" s="71"/>
      <c r="EC368" s="71"/>
      <c r="ED368" s="71"/>
      <c r="EE368" s="71"/>
      <c r="EF368" s="71"/>
      <c r="EG368" s="71"/>
      <c r="EH368" s="71"/>
      <c r="EI368" s="71"/>
      <c r="EJ368" s="71"/>
      <c r="EK368" s="71"/>
      <c r="EL368" s="71"/>
      <c r="EM368" s="71"/>
      <c r="EN368" s="71"/>
      <c r="EO368" s="71"/>
      <c r="EP368" s="71"/>
      <c r="EQ368" s="71"/>
      <c r="ER368" s="71"/>
      <c r="ES368" s="71"/>
      <c r="ET368" s="71"/>
      <c r="EU368" s="71"/>
      <c r="EV368" s="71"/>
      <c r="EW368" s="71"/>
      <c r="EX368" s="71"/>
      <c r="EY368" s="71"/>
      <c r="EZ368" s="71"/>
      <c r="FA368" s="71"/>
      <c r="FB368" s="71"/>
      <c r="FC368" s="71"/>
      <c r="FD368" s="71"/>
      <c r="FE368" s="71"/>
      <c r="FF368" s="71"/>
      <c r="FG368" s="71"/>
      <c r="FH368" s="71"/>
      <c r="FI368" s="71"/>
      <c r="FJ368" s="71"/>
      <c r="FK368" s="71"/>
      <c r="FL368" s="71"/>
      <c r="FM368" s="71"/>
      <c r="FN368" s="71"/>
      <c r="FO368" s="71"/>
      <c r="FP368" s="71"/>
      <c r="FQ368" s="71"/>
      <c r="FR368" s="71"/>
      <c r="FS368" s="71"/>
      <c r="FT368" s="71"/>
      <c r="FU368" s="71"/>
      <c r="FV368" s="71"/>
      <c r="FW368" s="71"/>
      <c r="FX368" s="71"/>
      <c r="FY368" s="71"/>
      <c r="FZ368" s="71"/>
      <c r="GA368" s="71"/>
      <c r="GB368" s="71"/>
      <c r="GC368" s="71"/>
      <c r="GD368" s="71"/>
      <c r="GE368" s="71"/>
      <c r="GF368" s="71"/>
      <c r="GG368" s="71"/>
      <c r="GH368" s="71"/>
      <c r="GI368" s="71"/>
      <c r="GJ368" s="71"/>
      <c r="GK368" s="71"/>
      <c r="GL368" s="71"/>
      <c r="GM368" s="71"/>
      <c r="GN368" s="71"/>
      <c r="GO368" s="71"/>
      <c r="GP368" s="71"/>
      <c r="GQ368" s="71"/>
      <c r="GR368" s="71"/>
      <c r="GS368" s="71"/>
      <c r="GT368" s="71"/>
      <c r="GU368" s="71"/>
      <c r="GV368" s="71"/>
      <c r="GW368" s="71"/>
      <c r="GX368" s="71"/>
      <c r="GY368" s="71"/>
      <c r="GZ368" s="71"/>
      <c r="HA368" s="71"/>
      <c r="HB368" s="71"/>
      <c r="HC368" s="71"/>
      <c r="HD368" s="71"/>
      <c r="HE368" s="71"/>
      <c r="HF368" s="71"/>
      <c r="HG368" s="71"/>
      <c r="HH368" s="71"/>
      <c r="HI368" s="71"/>
      <c r="HJ368" s="71"/>
      <c r="HK368" s="71"/>
      <c r="HL368" s="71"/>
      <c r="HM368" s="71"/>
      <c r="HN368" s="71"/>
      <c r="HO368" s="71"/>
      <c r="HP368" s="71"/>
      <c r="HQ368" s="71"/>
      <c r="HR368" s="71"/>
      <c r="HS368" s="71"/>
      <c r="HT368" s="71"/>
      <c r="HU368" s="71"/>
      <c r="HV368" s="71"/>
      <c r="HW368" s="71"/>
      <c r="HX368" s="71"/>
      <c r="HY368" s="71"/>
      <c r="HZ368" s="71"/>
      <c r="IA368" s="71"/>
      <c r="IB368" s="71"/>
      <c r="IC368" s="71"/>
      <c r="ID368" s="71"/>
      <c r="IE368" s="71"/>
      <c r="IF368" s="71"/>
      <c r="IG368" s="71"/>
      <c r="IH368" s="71"/>
      <c r="II368" s="71"/>
      <c r="IJ368" s="71"/>
      <c r="IK368" s="71"/>
      <c r="IL368" s="71"/>
      <c r="IM368" s="71"/>
      <c r="IN368" s="71"/>
      <c r="IO368" s="71"/>
      <c r="IP368" s="71"/>
      <c r="IQ368" s="71"/>
      <c r="IR368" s="71"/>
      <c r="IS368" s="71"/>
      <c r="IT368" s="71"/>
      <c r="IU368" s="71"/>
      <c r="IV368" s="71"/>
      <c r="IW368" s="71"/>
      <c r="IX368" s="71"/>
      <c r="IY368" s="71"/>
      <c r="IZ368" s="71"/>
      <c r="JA368" s="71"/>
      <c r="JB368" s="71"/>
      <c r="JC368" s="71"/>
      <c r="JD368" s="71"/>
      <c r="JE368" s="71"/>
      <c r="JF368" s="71"/>
      <c r="JG368" s="71"/>
      <c r="JH368" s="71"/>
      <c r="JI368" s="71"/>
      <c r="JJ368" s="71"/>
      <c r="JK368" s="71"/>
      <c r="JL368" s="71"/>
      <c r="JM368" s="71"/>
      <c r="JN368" s="71"/>
      <c r="JO368" s="71"/>
      <c r="JP368" s="71"/>
      <c r="JQ368" s="71"/>
      <c r="JR368" s="71"/>
      <c r="JS368" s="71"/>
      <c r="JT368" s="71"/>
      <c r="JU368" s="71"/>
      <c r="JV368" s="71"/>
      <c r="JW368" s="71"/>
      <c r="JX368" s="71"/>
      <c r="JY368" s="71"/>
      <c r="JZ368" s="71"/>
      <c r="KA368" s="71"/>
      <c r="KB368" s="71"/>
      <c r="KC368" s="71"/>
      <c r="KD368" s="71"/>
      <c r="KE368" s="71"/>
      <c r="KF368" s="71"/>
      <c r="KG368" s="71"/>
      <c r="KH368" s="71"/>
      <c r="KI368" s="71"/>
      <c r="KJ368" s="71"/>
      <c r="KK368" s="71"/>
      <c r="KL368" s="71"/>
      <c r="KM368" s="71"/>
      <c r="KN368" s="71"/>
      <c r="KO368" s="71"/>
      <c r="KP368" s="71"/>
      <c r="KQ368" s="71"/>
      <c r="KR368" s="71"/>
      <c r="KS368" s="71"/>
      <c r="KT368" s="71"/>
      <c r="KU368" s="71"/>
      <c r="KV368" s="71"/>
      <c r="KW368" s="71"/>
      <c r="KX368" s="71"/>
      <c r="KY368" s="71"/>
      <c r="KZ368" s="71"/>
      <c r="LA368" s="71"/>
      <c r="LB368" s="71"/>
      <c r="LC368" s="71"/>
      <c r="LD368" s="71"/>
      <c r="LE368" s="71"/>
      <c r="LF368" s="71"/>
      <c r="LG368" s="71"/>
      <c r="LH368" s="71"/>
      <c r="LI368" s="71"/>
      <c r="LJ368" s="71"/>
      <c r="LK368" s="71"/>
      <c r="LL368" s="71"/>
      <c r="LM368" s="71"/>
      <c r="LN368" s="71"/>
      <c r="LO368" s="71"/>
      <c r="LP368" s="71"/>
      <c r="LQ368" s="71"/>
      <c r="LR368" s="71"/>
      <c r="LS368" s="71"/>
      <c r="LT368" s="71"/>
      <c r="LU368" s="71"/>
      <c r="LV368" s="71"/>
      <c r="LW368" s="71"/>
      <c r="LX368" s="71"/>
      <c r="LY368" s="71"/>
      <c r="LZ368" s="71"/>
      <c r="MA368" s="71"/>
      <c r="MB368" s="71"/>
      <c r="MC368" s="71"/>
      <c r="MD368" s="71"/>
      <c r="ME368" s="71"/>
      <c r="MF368" s="71"/>
      <c r="MG368" s="71"/>
      <c r="MH368" s="71"/>
      <c r="MI368" s="71"/>
      <c r="MJ368" s="71"/>
      <c r="MK368" s="71"/>
      <c r="ML368" s="71"/>
      <c r="MM368" s="71"/>
      <c r="MN368" s="71"/>
      <c r="MO368" s="71"/>
      <c r="MP368" s="71"/>
      <c r="MQ368" s="71"/>
      <c r="MR368" s="71"/>
      <c r="MS368" s="71"/>
      <c r="MT368" s="71"/>
      <c r="MU368" s="71"/>
      <c r="MV368" s="71"/>
      <c r="MW368" s="71"/>
      <c r="MX368" s="71"/>
      <c r="MY368" s="71"/>
      <c r="MZ368" s="71"/>
      <c r="NA368" s="71"/>
      <c r="NB368" s="71"/>
      <c r="NC368" s="71"/>
      <c r="ND368" s="71"/>
      <c r="NE368" s="71"/>
      <c r="NF368" s="71"/>
      <c r="NG368" s="71"/>
      <c r="NH368" s="71"/>
      <c r="NI368" s="71"/>
      <c r="NJ368" s="71"/>
      <c r="NK368" s="71"/>
      <c r="NL368" s="71"/>
      <c r="NM368" s="71"/>
      <c r="NN368" s="71"/>
      <c r="NO368" s="71"/>
      <c r="NP368" s="71"/>
      <c r="NQ368" s="71"/>
      <c r="NR368" s="71"/>
      <c r="NS368" s="71"/>
      <c r="NT368" s="71"/>
      <c r="NU368" s="71"/>
      <c r="NV368" s="71"/>
      <c r="NW368" s="71"/>
      <c r="NX368" s="71"/>
      <c r="NY368" s="71"/>
      <c r="NZ368" s="71"/>
      <c r="OA368" s="71"/>
      <c r="OB368" s="71"/>
      <c r="OC368" s="71"/>
      <c r="OD368" s="71"/>
      <c r="OE368" s="71"/>
      <c r="OF368" s="71"/>
      <c r="OG368" s="71"/>
      <c r="OH368" s="71"/>
      <c r="OI368" s="71"/>
      <c r="OJ368" s="71"/>
      <c r="OK368" s="71"/>
      <c r="OL368" s="71"/>
      <c r="OM368" s="71"/>
      <c r="ON368" s="71"/>
      <c r="OO368" s="71"/>
      <c r="OP368" s="71"/>
      <c r="OQ368" s="71"/>
      <c r="OR368" s="71"/>
      <c r="OS368" s="71"/>
      <c r="OT368" s="71"/>
      <c r="OU368" s="71"/>
      <c r="OV368" s="71"/>
      <c r="OW368" s="71"/>
      <c r="OX368" s="71"/>
      <c r="OY368" s="71"/>
      <c r="OZ368" s="71"/>
      <c r="PA368" s="71"/>
      <c r="PB368" s="71"/>
      <c r="PC368" s="71"/>
      <c r="PD368" s="71"/>
      <c r="PE368" s="71"/>
      <c r="PF368" s="71"/>
      <c r="PG368" s="71"/>
      <c r="PH368" s="71"/>
      <c r="PI368" s="71"/>
      <c r="PJ368" s="71"/>
      <c r="PK368" s="71"/>
      <c r="PL368" s="71"/>
      <c r="PM368" s="71"/>
      <c r="PN368" s="71"/>
      <c r="PO368" s="71"/>
      <c r="PP368" s="71"/>
      <c r="PQ368" s="71"/>
      <c r="PR368" s="71"/>
      <c r="PS368" s="71"/>
      <c r="PT368" s="71"/>
      <c r="PU368" s="71"/>
      <c r="PV368" s="71"/>
      <c r="PW368" s="71"/>
      <c r="PX368" s="71"/>
      <c r="PY368" s="71"/>
      <c r="PZ368" s="71"/>
      <c r="QA368" s="71"/>
      <c r="QB368" s="71"/>
      <c r="QC368" s="71"/>
      <c r="QD368" s="71"/>
      <c r="QE368" s="71"/>
      <c r="QF368" s="71"/>
      <c r="QG368" s="71"/>
      <c r="QH368" s="71"/>
      <c r="QI368" s="71"/>
      <c r="QJ368" s="71"/>
      <c r="QK368" s="71"/>
      <c r="QL368" s="71"/>
      <c r="QM368" s="71"/>
      <c r="QN368" s="71"/>
      <c r="QO368" s="71"/>
      <c r="QP368" s="71"/>
      <c r="QQ368" s="71"/>
      <c r="QR368" s="71"/>
      <c r="QS368" s="71"/>
      <c r="QT368" s="71"/>
      <c r="QU368" s="71"/>
      <c r="QV368" s="71"/>
      <c r="QW368" s="71"/>
      <c r="QX368" s="71"/>
      <c r="QY368" s="71"/>
      <c r="QZ368" s="71"/>
      <c r="RA368" s="71"/>
      <c r="RB368" s="71"/>
      <c r="RC368" s="71"/>
      <c r="RD368" s="71"/>
      <c r="RE368" s="71"/>
      <c r="RF368" s="71"/>
      <c r="RG368" s="71"/>
      <c r="RH368" s="71"/>
      <c r="RI368" s="71"/>
      <c r="RJ368" s="71"/>
      <c r="RK368" s="71"/>
      <c r="RL368" s="71"/>
      <c r="RM368" s="71"/>
      <c r="RN368" s="71"/>
      <c r="RO368" s="71"/>
      <c r="RP368" s="71"/>
      <c r="RQ368" s="71"/>
      <c r="RR368" s="71"/>
      <c r="RS368" s="71"/>
      <c r="RT368" s="71"/>
      <c r="RU368" s="71"/>
      <c r="RV368" s="71"/>
      <c r="RW368" s="71"/>
      <c r="RX368" s="71"/>
      <c r="RY368" s="71"/>
      <c r="RZ368" s="71"/>
      <c r="SA368" s="71"/>
      <c r="SB368" s="71"/>
      <c r="SC368" s="71"/>
      <c r="SD368" s="71"/>
      <c r="SE368" s="71"/>
      <c r="SF368" s="71"/>
      <c r="SG368" s="71"/>
      <c r="SH368" s="71"/>
      <c r="SI368" s="71"/>
      <c r="SJ368" s="71"/>
      <c r="SK368" s="71"/>
      <c r="SL368" s="71"/>
      <c r="SM368" s="71"/>
      <c r="SN368" s="71"/>
      <c r="SO368" s="71"/>
      <c r="SP368" s="71"/>
      <c r="SQ368" s="71"/>
      <c r="SR368" s="71"/>
      <c r="SS368" s="71"/>
      <c r="ST368" s="71"/>
      <c r="SU368" s="71"/>
      <c r="SV368" s="71"/>
      <c r="SW368" s="71"/>
      <c r="SX368" s="71"/>
      <c r="SY368" s="71"/>
      <c r="SZ368" s="71"/>
      <c r="TA368" s="71"/>
      <c r="TB368" s="71"/>
      <c r="TC368" s="71"/>
      <c r="TD368" s="71"/>
      <c r="TE368" s="71"/>
      <c r="TF368" s="71"/>
      <c r="TG368" s="71"/>
      <c r="TH368" s="71"/>
      <c r="TI368" s="71"/>
      <c r="TJ368" s="71"/>
      <c r="TK368" s="71"/>
      <c r="TL368" s="71"/>
      <c r="TM368" s="71"/>
      <c r="TN368" s="71"/>
      <c r="TO368" s="71"/>
      <c r="TP368" s="71"/>
      <c r="TQ368" s="71"/>
      <c r="TR368" s="71"/>
      <c r="TS368" s="71"/>
      <c r="TT368" s="71"/>
      <c r="TU368" s="71"/>
      <c r="TV368" s="71"/>
      <c r="TW368" s="71"/>
      <c r="TX368" s="71"/>
      <c r="TY368" s="71"/>
      <c r="TZ368" s="71"/>
      <c r="UA368" s="71"/>
      <c r="UB368" s="71"/>
      <c r="UC368" s="71"/>
      <c r="UD368" s="71"/>
      <c r="UE368" s="71"/>
      <c r="UF368" s="71"/>
      <c r="UG368" s="71"/>
      <c r="UH368" s="71"/>
      <c r="UI368" s="71"/>
      <c r="UJ368" s="71"/>
      <c r="UK368" s="71"/>
      <c r="UL368" s="71"/>
      <c r="UM368" s="71"/>
      <c r="UN368" s="71"/>
      <c r="UO368" s="71"/>
      <c r="UP368" s="71"/>
      <c r="UQ368" s="71"/>
      <c r="UR368" s="71"/>
      <c r="US368" s="71"/>
      <c r="UT368" s="71"/>
      <c r="UU368" s="71"/>
      <c r="UV368" s="71"/>
      <c r="UW368" s="71"/>
      <c r="UX368" s="71"/>
      <c r="UY368" s="71"/>
      <c r="UZ368" s="71"/>
      <c r="VA368" s="71"/>
      <c r="VB368" s="71"/>
      <c r="VC368" s="71"/>
      <c r="VD368" s="71"/>
      <c r="VE368" s="71"/>
      <c r="VF368" s="71"/>
      <c r="VG368" s="71"/>
      <c r="VH368" s="71"/>
      <c r="VI368" s="71"/>
      <c r="VJ368" s="71"/>
      <c r="VK368" s="71"/>
      <c r="VL368" s="71"/>
      <c r="VM368" s="71"/>
      <c r="VN368" s="71"/>
      <c r="VO368" s="71"/>
      <c r="VP368" s="71"/>
      <c r="VQ368" s="71"/>
      <c r="VR368" s="71"/>
      <c r="VS368" s="71"/>
      <c r="VT368" s="71"/>
      <c r="VU368" s="71"/>
      <c r="VV368" s="71"/>
      <c r="VW368" s="71"/>
      <c r="VX368" s="71"/>
      <c r="VY368" s="71"/>
      <c r="VZ368" s="71"/>
      <c r="WA368" s="71"/>
      <c r="WB368" s="71"/>
      <c r="WC368" s="71"/>
      <c r="WD368" s="71"/>
      <c r="WE368" s="71"/>
      <c r="WF368" s="71"/>
      <c r="WG368" s="71"/>
      <c r="WH368" s="71"/>
      <c r="WI368" s="71"/>
      <c r="WJ368" s="71"/>
      <c r="WK368" s="71"/>
      <c r="WL368" s="71"/>
      <c r="WM368" s="71"/>
      <c r="WN368" s="71"/>
      <c r="WO368" s="71"/>
      <c r="WP368" s="71"/>
      <c r="WQ368" s="71"/>
      <c r="WR368" s="71"/>
      <c r="WS368" s="71"/>
      <c r="WT368" s="71"/>
      <c r="WU368" s="71"/>
      <c r="WV368" s="71"/>
      <c r="WW368" s="71"/>
      <c r="WX368" s="71"/>
      <c r="WY368" s="71"/>
      <c r="WZ368" s="71"/>
      <c r="XA368" s="71"/>
      <c r="XB368" s="71"/>
      <c r="XC368" s="71"/>
      <c r="XD368" s="71"/>
      <c r="XE368" s="71"/>
      <c r="XF368" s="71"/>
      <c r="XG368" s="71"/>
      <c r="XH368" s="71"/>
      <c r="XI368" s="71"/>
      <c r="XJ368" s="71"/>
      <c r="XK368" s="71"/>
      <c r="XL368" s="71"/>
      <c r="XM368" s="71"/>
      <c r="XN368" s="71"/>
      <c r="XO368" s="71"/>
      <c r="XP368" s="71"/>
      <c r="XQ368" s="71"/>
      <c r="XR368" s="71"/>
      <c r="XS368" s="71"/>
      <c r="XT368" s="71"/>
      <c r="XU368" s="71"/>
      <c r="XV368" s="71"/>
      <c r="XW368" s="71"/>
      <c r="XX368" s="71"/>
      <c r="XY368" s="71"/>
      <c r="XZ368" s="71"/>
      <c r="YA368" s="71"/>
      <c r="YB368" s="71"/>
      <c r="YC368" s="71"/>
      <c r="YD368" s="71"/>
      <c r="YE368" s="71"/>
      <c r="YF368" s="71"/>
      <c r="YG368" s="71"/>
      <c r="YH368" s="71"/>
      <c r="YI368" s="71"/>
      <c r="YJ368" s="71"/>
      <c r="YK368" s="71"/>
      <c r="YL368" s="71"/>
      <c r="YM368" s="71"/>
      <c r="YN368" s="71"/>
      <c r="YO368" s="71"/>
      <c r="YP368" s="71"/>
      <c r="YQ368" s="71"/>
      <c r="YR368" s="71"/>
      <c r="YS368" s="71"/>
      <c r="YT368" s="71"/>
      <c r="YU368" s="71"/>
      <c r="YV368" s="71"/>
      <c r="YW368" s="71"/>
      <c r="YX368" s="71"/>
      <c r="YY368" s="71"/>
      <c r="YZ368" s="71"/>
      <c r="ZA368" s="71"/>
      <c r="ZB368" s="71"/>
      <c r="ZC368" s="71"/>
      <c r="ZD368" s="71"/>
      <c r="ZE368" s="71"/>
      <c r="ZF368" s="71"/>
      <c r="ZG368" s="71"/>
      <c r="ZH368" s="71"/>
      <c r="ZI368" s="71"/>
      <c r="ZJ368" s="71"/>
      <c r="ZK368" s="71"/>
      <c r="ZL368" s="71"/>
      <c r="ZM368" s="71"/>
      <c r="ZN368" s="71"/>
      <c r="ZO368" s="71"/>
      <c r="ZP368" s="71"/>
      <c r="ZQ368" s="71"/>
      <c r="ZR368" s="71"/>
      <c r="ZS368" s="71"/>
      <c r="ZT368" s="71"/>
      <c r="ZU368" s="71"/>
      <c r="ZV368" s="71"/>
      <c r="ZW368" s="71"/>
      <c r="ZX368" s="71"/>
      <c r="ZY368" s="71"/>
      <c r="ZZ368" s="71"/>
      <c r="AAA368" s="71"/>
      <c r="AAB368" s="71"/>
      <c r="AAC368" s="71"/>
      <c r="AAD368" s="71"/>
      <c r="AAE368" s="71"/>
      <c r="AAF368" s="71"/>
      <c r="AAG368" s="71"/>
      <c r="AAH368" s="71"/>
      <c r="AAI368" s="71"/>
      <c r="AAJ368" s="71"/>
      <c r="AAK368" s="71"/>
      <c r="AAL368" s="71"/>
      <c r="AAM368" s="71"/>
      <c r="AAN368" s="71"/>
      <c r="AAO368" s="71"/>
      <c r="AAP368" s="71"/>
      <c r="AAQ368" s="71"/>
      <c r="AAR368" s="71"/>
      <c r="AAS368" s="71"/>
      <c r="AAT368" s="71"/>
      <c r="AAU368" s="71"/>
      <c r="AAV368" s="71"/>
      <c r="AAW368" s="71"/>
      <c r="AAX368" s="71"/>
      <c r="AAY368" s="71"/>
      <c r="AAZ368" s="71"/>
      <c r="ABA368" s="71"/>
      <c r="ABB368" s="71"/>
      <c r="ABC368" s="71"/>
      <c r="ABD368" s="71"/>
      <c r="ABE368" s="71"/>
      <c r="ABF368" s="71"/>
      <c r="ABG368" s="71"/>
      <c r="ABH368" s="71"/>
      <c r="ABI368" s="71"/>
      <c r="ABJ368" s="71"/>
      <c r="ABK368" s="71"/>
      <c r="ABL368" s="71"/>
      <c r="ABM368" s="71"/>
      <c r="ABN368" s="71"/>
      <c r="ABO368" s="71"/>
      <c r="ABP368" s="71"/>
      <c r="ABQ368" s="71"/>
      <c r="ABR368" s="71"/>
      <c r="ABS368" s="71"/>
      <c r="ABT368" s="71"/>
      <c r="ABU368" s="71"/>
      <c r="ABV368" s="71"/>
      <c r="ABW368" s="71"/>
      <c r="ABX368" s="71"/>
      <c r="ABY368" s="71"/>
      <c r="ABZ368" s="71"/>
      <c r="ACA368" s="71"/>
      <c r="ACB368" s="71"/>
      <c r="ACC368" s="71"/>
      <c r="ACD368" s="71"/>
      <c r="ACE368" s="71"/>
      <c r="ACF368" s="71"/>
      <c r="ACG368" s="71"/>
      <c r="ACH368" s="71"/>
      <c r="ACI368" s="71"/>
      <c r="ACJ368" s="71"/>
      <c r="ACK368" s="71"/>
      <c r="ACL368" s="71"/>
      <c r="ACM368" s="71"/>
      <c r="ACN368" s="71"/>
      <c r="ACO368" s="71"/>
      <c r="ACP368" s="71"/>
      <c r="ACQ368" s="71"/>
      <c r="ACR368" s="71"/>
      <c r="ACS368" s="71"/>
      <c r="ACT368" s="71"/>
      <c r="ACU368" s="71"/>
      <c r="ACV368" s="71"/>
      <c r="ACW368" s="71"/>
      <c r="ACX368" s="71"/>
      <c r="ACY368" s="71"/>
      <c r="ACZ368" s="71"/>
      <c r="ADA368" s="71"/>
      <c r="ADB368" s="71"/>
      <c r="ADC368" s="71"/>
      <c r="ADD368" s="71"/>
      <c r="ADE368" s="71"/>
      <c r="ADF368" s="71"/>
      <c r="ADG368" s="71"/>
      <c r="ADH368" s="71"/>
      <c r="ADI368" s="71"/>
      <c r="ADJ368" s="71"/>
      <c r="ADK368" s="71"/>
      <c r="ADL368" s="71"/>
      <c r="ADM368" s="71"/>
      <c r="ADN368" s="71"/>
      <c r="ADO368" s="71"/>
      <c r="ADP368" s="71"/>
      <c r="ADQ368" s="71"/>
      <c r="ADR368" s="71"/>
      <c r="ADS368" s="71"/>
      <c r="ADT368" s="71"/>
      <c r="ADU368" s="71"/>
      <c r="ADV368" s="71"/>
      <c r="ADW368" s="71"/>
      <c r="ADX368" s="71"/>
      <c r="ADY368" s="71"/>
      <c r="ADZ368" s="71"/>
      <c r="AEA368" s="71"/>
      <c r="AEB368" s="71"/>
      <c r="AEC368" s="71"/>
      <c r="AED368" s="71"/>
      <c r="AEE368" s="71"/>
      <c r="AEF368" s="71"/>
      <c r="AEG368" s="71"/>
      <c r="AEH368" s="71"/>
      <c r="AEI368" s="71"/>
      <c r="AEJ368" s="71"/>
      <c r="AEK368" s="71"/>
      <c r="AEL368" s="71"/>
      <c r="AEM368" s="71"/>
      <c r="AEN368" s="71"/>
      <c r="AEO368" s="71"/>
      <c r="AEP368" s="71"/>
      <c r="AEQ368" s="71"/>
      <c r="AER368" s="71"/>
      <c r="AES368" s="71"/>
      <c r="AET368" s="71"/>
      <c r="AEU368" s="71"/>
      <c r="AEV368" s="71"/>
      <c r="AEW368" s="71"/>
      <c r="AEX368" s="71"/>
      <c r="AEY368" s="71"/>
      <c r="AEZ368" s="71"/>
      <c r="AFA368" s="71"/>
      <c r="AFB368" s="71"/>
      <c r="AFC368" s="71"/>
      <c r="AFD368" s="71"/>
      <c r="AFE368" s="71"/>
      <c r="AFF368" s="71"/>
      <c r="AFG368" s="71"/>
      <c r="AFH368" s="71"/>
      <c r="AFI368" s="71"/>
      <c r="AFJ368" s="71"/>
      <c r="AFK368" s="71"/>
      <c r="AFL368" s="71"/>
      <c r="AFM368" s="71"/>
      <c r="AFN368" s="71"/>
      <c r="AFO368" s="71"/>
      <c r="AFP368" s="71"/>
      <c r="AFQ368" s="71"/>
      <c r="AFR368" s="71"/>
      <c r="AFS368" s="71"/>
      <c r="AFT368" s="71"/>
      <c r="AFU368" s="71"/>
      <c r="AFV368" s="71"/>
      <c r="AFW368" s="71"/>
      <c r="AFX368" s="71"/>
      <c r="AFY368" s="71"/>
      <c r="AFZ368" s="71"/>
      <c r="AGA368" s="71"/>
      <c r="AGB368" s="71"/>
      <c r="AGC368" s="71"/>
      <c r="AGD368" s="71"/>
      <c r="AGE368" s="71"/>
      <c r="AGF368" s="71"/>
      <c r="AGG368" s="71"/>
      <c r="AGH368" s="71"/>
      <c r="AGI368" s="71"/>
      <c r="AGJ368" s="71"/>
      <c r="AGK368" s="71"/>
      <c r="AGL368" s="71"/>
      <c r="AGM368" s="71"/>
      <c r="AGN368" s="71"/>
      <c r="AGO368" s="71"/>
      <c r="AGP368" s="71"/>
      <c r="AGQ368" s="71"/>
      <c r="AGR368" s="71"/>
      <c r="AGS368" s="71"/>
      <c r="AGT368" s="71"/>
      <c r="AGU368" s="71"/>
      <c r="AGV368" s="71"/>
      <c r="AGW368" s="71"/>
      <c r="AGX368" s="71"/>
      <c r="AGY368" s="71"/>
      <c r="AGZ368" s="71"/>
      <c r="AHA368" s="71"/>
      <c r="AHB368" s="71"/>
      <c r="AHC368" s="71"/>
      <c r="AHD368" s="71"/>
      <c r="AHE368" s="71"/>
      <c r="AHF368" s="71"/>
      <c r="AHG368" s="71"/>
      <c r="AHH368" s="71"/>
      <c r="AHI368" s="71"/>
      <c r="AHJ368" s="71"/>
      <c r="AHK368" s="71"/>
      <c r="AHL368" s="71"/>
      <c r="AHM368" s="71"/>
      <c r="AHN368" s="71"/>
      <c r="AHO368" s="71"/>
      <c r="AHP368" s="71"/>
      <c r="AHQ368" s="71"/>
      <c r="AHR368" s="71"/>
      <c r="AHS368" s="71"/>
      <c r="AHT368" s="71"/>
      <c r="AHU368" s="71"/>
      <c r="AHV368" s="71"/>
      <c r="AHW368" s="71"/>
      <c r="AHX368" s="71"/>
      <c r="AHY368" s="71"/>
      <c r="AHZ368" s="71"/>
      <c r="AIA368" s="71"/>
      <c r="AIB368" s="71"/>
      <c r="AIC368" s="71"/>
      <c r="AID368" s="71"/>
      <c r="AIE368" s="71"/>
      <c r="AIF368" s="71"/>
      <c r="AIG368" s="71"/>
      <c r="AIH368" s="71"/>
      <c r="AII368" s="71"/>
      <c r="AIJ368" s="71"/>
      <c r="AIK368" s="71"/>
      <c r="AIL368" s="71"/>
      <c r="AIM368" s="71"/>
      <c r="AIN368" s="71"/>
      <c r="AIO368" s="71"/>
      <c r="AIP368" s="71"/>
      <c r="AIQ368" s="71"/>
      <c r="AIR368" s="71"/>
      <c r="AIS368" s="71"/>
      <c r="AIT368" s="71"/>
      <c r="AIU368" s="71"/>
      <c r="AIV368" s="71"/>
      <c r="AIW368" s="71"/>
      <c r="AIX368" s="71"/>
      <c r="AIY368" s="71"/>
      <c r="AIZ368" s="71"/>
      <c r="AJA368" s="71"/>
      <c r="AJB368" s="71"/>
      <c r="AJC368" s="71"/>
      <c r="AJD368" s="71"/>
      <c r="AJE368" s="71"/>
      <c r="AJF368" s="71"/>
      <c r="AJG368" s="71"/>
      <c r="AJH368" s="71"/>
      <c r="AJI368" s="71"/>
      <c r="AJJ368" s="71"/>
      <c r="AJK368" s="71"/>
      <c r="AJL368" s="71"/>
      <c r="AJM368" s="71"/>
      <c r="AJN368" s="71"/>
      <c r="AJO368" s="71"/>
      <c r="AJP368" s="71"/>
      <c r="AJQ368" s="71"/>
      <c r="AJR368" s="71"/>
      <c r="AJS368" s="71"/>
      <c r="AJT368" s="71"/>
      <c r="AJU368" s="71"/>
      <c r="AJV368" s="71"/>
      <c r="AJW368" s="71"/>
      <c r="AJX368" s="71"/>
      <c r="AJY368" s="71"/>
      <c r="AJZ368" s="71"/>
      <c r="AKA368" s="71"/>
      <c r="AKB368" s="71"/>
      <c r="AKC368" s="71"/>
      <c r="AKD368" s="71"/>
      <c r="AKE368" s="71"/>
      <c r="AKF368" s="71"/>
      <c r="AKG368" s="71"/>
      <c r="AKH368" s="71"/>
      <c r="AKI368" s="71"/>
      <c r="AKJ368" s="71"/>
      <c r="AKK368" s="71"/>
      <c r="AKL368" s="71"/>
      <c r="AKM368" s="71"/>
      <c r="AKN368" s="71"/>
      <c r="AKO368" s="71"/>
      <c r="AKP368" s="71"/>
      <c r="AKQ368" s="71"/>
      <c r="AKR368" s="71"/>
      <c r="AKS368" s="71"/>
      <c r="AKT368" s="71"/>
      <c r="AKU368" s="71"/>
      <c r="AKV368" s="71"/>
      <c r="AKW368" s="71"/>
      <c r="AKX368" s="71"/>
      <c r="AKY368" s="71"/>
      <c r="AKZ368" s="71"/>
      <c r="ALA368" s="71"/>
      <c r="ALB368" s="71"/>
      <c r="ALC368" s="71"/>
      <c r="ALD368" s="71"/>
      <c r="ALE368" s="71"/>
      <c r="ALF368" s="71"/>
      <c r="ALG368" s="71"/>
      <c r="ALH368" s="71"/>
      <c r="ALI368" s="71"/>
      <c r="ALJ368" s="71"/>
      <c r="ALK368" s="71"/>
      <c r="ALL368" s="71"/>
      <c r="ALM368" s="71"/>
      <c r="ALN368" s="71"/>
      <c r="ALO368" s="71"/>
      <c r="ALP368" s="71"/>
      <c r="ALQ368" s="71"/>
      <c r="ALR368" s="71"/>
      <c r="ALS368" s="71"/>
      <c r="ALT368" s="71"/>
      <c r="ALU368" s="71"/>
      <c r="ALV368" s="71"/>
      <c r="ALW368" s="71"/>
      <c r="ALX368" s="71"/>
      <c r="ALY368" s="71"/>
      <c r="ALZ368" s="71"/>
      <c r="AMA368" s="71"/>
      <c r="AMB368" s="71"/>
      <c r="AMC368" s="71"/>
      <c r="AMD368" s="71"/>
      <c r="AME368" s="71"/>
      <c r="AMF368" s="71"/>
      <c r="AMG368" s="71"/>
      <c r="AMH368" s="71"/>
      <c r="AMI368" s="71"/>
    </row>
    <row r="369" spans="1:1023" s="13" customFormat="1">
      <c r="A369" s="71" t="s">
        <v>46</v>
      </c>
      <c r="B369" s="83">
        <v>2005</v>
      </c>
      <c r="C369" s="71" t="s">
        <v>222</v>
      </c>
      <c r="D369" s="83">
        <v>93</v>
      </c>
      <c r="E369" s="71" t="s">
        <v>223</v>
      </c>
      <c r="F369" s="110">
        <v>1620</v>
      </c>
      <c r="G369" s="6">
        <v>29952</v>
      </c>
      <c r="H369" s="6">
        <v>32982</v>
      </c>
      <c r="I369" s="51">
        <v>0</v>
      </c>
      <c r="J369" s="71">
        <v>2</v>
      </c>
      <c r="K369" s="71">
        <v>2</v>
      </c>
      <c r="L369" s="71">
        <v>100</v>
      </c>
      <c r="M369" s="71">
        <v>7000</v>
      </c>
      <c r="N369" s="71">
        <v>31000</v>
      </c>
      <c r="O369" s="10">
        <v>3300000</v>
      </c>
      <c r="P369" s="75">
        <f t="shared" si="115"/>
        <v>0.21212121212121215</v>
      </c>
      <c r="Q369" s="75">
        <f t="shared" si="116"/>
        <v>0.93939393939393934</v>
      </c>
      <c r="R369" s="71">
        <v>0</v>
      </c>
      <c r="S369" s="71">
        <v>-1</v>
      </c>
      <c r="T369" s="71">
        <v>-1</v>
      </c>
      <c r="U369" s="71">
        <v>-1</v>
      </c>
      <c r="V369" s="71">
        <v>0</v>
      </c>
      <c r="W369" s="71">
        <v>0</v>
      </c>
      <c r="X369" s="76">
        <f t="shared" si="121"/>
        <v>-0.5</v>
      </c>
      <c r="Y369" s="71">
        <v>-1</v>
      </c>
      <c r="Z369" s="71">
        <v>-1</v>
      </c>
      <c r="AA369" s="74" t="s">
        <v>33</v>
      </c>
      <c r="AB369" s="74" t="s">
        <v>33</v>
      </c>
      <c r="AC369" s="71">
        <v>-1</v>
      </c>
      <c r="AD369" s="71">
        <v>0</v>
      </c>
      <c r="AE369" s="71">
        <v>-1</v>
      </c>
      <c r="AF369" s="71" t="s">
        <v>59</v>
      </c>
      <c r="AG369" s="71" t="s">
        <v>59</v>
      </c>
      <c r="AH369" s="76">
        <f t="shared" si="122"/>
        <v>-0.8</v>
      </c>
      <c r="AI369" s="76">
        <f t="shared" si="123"/>
        <v>-0.65</v>
      </c>
      <c r="AJ369" s="74">
        <v>1.159</v>
      </c>
      <c r="AK369" s="71" t="s">
        <v>78</v>
      </c>
      <c r="AL369" s="71" t="s">
        <v>59</v>
      </c>
      <c r="AM369" s="71" t="s">
        <v>33</v>
      </c>
      <c r="AN369" s="71">
        <v>0</v>
      </c>
      <c r="AO369" s="71" t="s">
        <v>59</v>
      </c>
      <c r="AP369" s="71" t="s">
        <v>59</v>
      </c>
      <c r="AQ369" s="71" t="s">
        <v>59</v>
      </c>
      <c r="AR369" s="71" t="s">
        <v>59</v>
      </c>
      <c r="AS369" s="71">
        <v>-1</v>
      </c>
      <c r="AT369" s="71">
        <v>1</v>
      </c>
      <c r="AU369" s="71" t="s">
        <v>59</v>
      </c>
      <c r="AV369" s="71" t="s">
        <v>59</v>
      </c>
      <c r="AW369" s="71" t="s">
        <v>59</v>
      </c>
      <c r="AX369" s="71" t="s">
        <v>59</v>
      </c>
      <c r="AY369" s="71" t="s">
        <v>59</v>
      </c>
      <c r="AZ369" s="76">
        <f t="shared" si="113"/>
        <v>0</v>
      </c>
      <c r="BA369" s="71">
        <v>0</v>
      </c>
      <c r="BB369" s="71" t="s">
        <v>59</v>
      </c>
      <c r="BC369" s="71">
        <f t="shared" si="119"/>
        <v>188</v>
      </c>
      <c r="BD369" s="71">
        <v>0</v>
      </c>
      <c r="BE369" s="71" t="s">
        <v>59</v>
      </c>
      <c r="BF369" s="71">
        <f t="shared" si="120"/>
        <v>188</v>
      </c>
      <c r="BG369" s="71"/>
      <c r="BH369" s="71"/>
      <c r="BI369" s="71"/>
      <c r="BJ369" s="71"/>
      <c r="BK369" s="71"/>
      <c r="BL369" s="71"/>
      <c r="BM369" s="71"/>
      <c r="BN369" s="71"/>
      <c r="BO369" s="71"/>
      <c r="BP369" s="71"/>
      <c r="BQ369" s="71"/>
      <c r="BR369" s="71"/>
      <c r="BS369" s="71"/>
      <c r="BT369" s="71"/>
      <c r="BU369" s="71"/>
      <c r="BV369" s="71"/>
      <c r="BW369" s="71"/>
      <c r="BX369" s="71"/>
      <c r="BY369" s="71"/>
      <c r="BZ369" s="71"/>
      <c r="CA369" s="71"/>
      <c r="CB369" s="71"/>
      <c r="CC369" s="71"/>
      <c r="CD369" s="71"/>
      <c r="CE369" s="71"/>
      <c r="CF369" s="71"/>
      <c r="CG369" s="71"/>
      <c r="CH369" s="71"/>
      <c r="CI369" s="71"/>
      <c r="CJ369" s="71"/>
      <c r="CK369" s="71"/>
      <c r="CL369" s="71"/>
      <c r="CM369" s="71"/>
      <c r="CN369" s="71"/>
      <c r="CO369" s="71"/>
      <c r="CP369" s="71"/>
      <c r="CQ369" s="71"/>
      <c r="CR369" s="71"/>
      <c r="CS369" s="71"/>
      <c r="CT369" s="71"/>
      <c r="CU369" s="71"/>
      <c r="CV369" s="71"/>
      <c r="CW369" s="71"/>
      <c r="CX369" s="71"/>
      <c r="CY369" s="71"/>
      <c r="CZ369" s="71"/>
      <c r="DA369" s="71"/>
      <c r="DB369" s="71"/>
      <c r="DC369" s="71"/>
      <c r="DD369" s="71"/>
      <c r="DE369" s="71"/>
      <c r="DF369" s="71"/>
      <c r="DG369" s="71"/>
      <c r="DH369" s="71"/>
      <c r="DI369" s="71"/>
      <c r="DJ369" s="71"/>
      <c r="DK369" s="71"/>
      <c r="DL369" s="71"/>
      <c r="DM369" s="71"/>
      <c r="DN369" s="71"/>
      <c r="DO369" s="71"/>
      <c r="DP369" s="71"/>
      <c r="DQ369" s="71"/>
      <c r="DR369" s="71"/>
      <c r="DS369" s="71"/>
      <c r="DT369" s="71"/>
      <c r="DU369" s="71"/>
      <c r="DV369" s="71"/>
      <c r="DW369" s="71"/>
      <c r="DX369" s="71"/>
      <c r="DY369" s="71"/>
      <c r="DZ369" s="71"/>
      <c r="EA369" s="71"/>
      <c r="EB369" s="71"/>
      <c r="EC369" s="71"/>
      <c r="ED369" s="71"/>
      <c r="EE369" s="71"/>
      <c r="EF369" s="71"/>
      <c r="EG369" s="71"/>
      <c r="EH369" s="71"/>
      <c r="EI369" s="71"/>
      <c r="EJ369" s="71"/>
      <c r="EK369" s="71"/>
      <c r="EL369" s="71"/>
      <c r="EM369" s="71"/>
      <c r="EN369" s="71"/>
      <c r="EO369" s="71"/>
      <c r="EP369" s="71"/>
      <c r="EQ369" s="71"/>
      <c r="ER369" s="71"/>
      <c r="ES369" s="71"/>
      <c r="ET369" s="71"/>
      <c r="EU369" s="71"/>
      <c r="EV369" s="71"/>
      <c r="EW369" s="71"/>
      <c r="EX369" s="71"/>
      <c r="EY369" s="71"/>
      <c r="EZ369" s="71"/>
      <c r="FA369" s="71"/>
      <c r="FB369" s="71"/>
      <c r="FC369" s="71"/>
      <c r="FD369" s="71"/>
      <c r="FE369" s="71"/>
      <c r="FF369" s="71"/>
      <c r="FG369" s="71"/>
      <c r="FH369" s="71"/>
      <c r="FI369" s="71"/>
      <c r="FJ369" s="71"/>
      <c r="FK369" s="71"/>
      <c r="FL369" s="71"/>
      <c r="FM369" s="71"/>
      <c r="FN369" s="71"/>
      <c r="FO369" s="71"/>
      <c r="FP369" s="71"/>
      <c r="FQ369" s="71"/>
      <c r="FR369" s="71"/>
      <c r="FS369" s="71"/>
      <c r="FT369" s="71"/>
      <c r="FU369" s="71"/>
      <c r="FV369" s="71"/>
      <c r="FW369" s="71"/>
      <c r="FX369" s="71"/>
      <c r="FY369" s="71"/>
      <c r="FZ369" s="71"/>
      <c r="GA369" s="71"/>
      <c r="GB369" s="71"/>
      <c r="GC369" s="71"/>
      <c r="GD369" s="71"/>
      <c r="GE369" s="71"/>
      <c r="GF369" s="71"/>
      <c r="GG369" s="71"/>
      <c r="GH369" s="71"/>
      <c r="GI369" s="71"/>
      <c r="GJ369" s="71"/>
      <c r="GK369" s="71"/>
      <c r="GL369" s="71"/>
      <c r="GM369" s="71"/>
      <c r="GN369" s="71"/>
      <c r="GO369" s="71"/>
      <c r="GP369" s="71"/>
      <c r="GQ369" s="71"/>
      <c r="GR369" s="71"/>
      <c r="GS369" s="71"/>
      <c r="GT369" s="71"/>
      <c r="GU369" s="71"/>
      <c r="GV369" s="71"/>
      <c r="GW369" s="71"/>
      <c r="GX369" s="71"/>
      <c r="GY369" s="71"/>
      <c r="GZ369" s="71"/>
      <c r="HA369" s="71"/>
      <c r="HB369" s="71"/>
      <c r="HC369" s="71"/>
      <c r="HD369" s="71"/>
      <c r="HE369" s="71"/>
      <c r="HF369" s="71"/>
      <c r="HG369" s="71"/>
      <c r="HH369" s="71"/>
      <c r="HI369" s="71"/>
      <c r="HJ369" s="71"/>
      <c r="HK369" s="71"/>
      <c r="HL369" s="71"/>
      <c r="HM369" s="71"/>
      <c r="HN369" s="71"/>
      <c r="HO369" s="71"/>
      <c r="HP369" s="71"/>
      <c r="HQ369" s="71"/>
      <c r="HR369" s="71"/>
      <c r="HS369" s="71"/>
      <c r="HT369" s="71"/>
      <c r="HU369" s="71"/>
      <c r="HV369" s="71"/>
      <c r="HW369" s="71"/>
      <c r="HX369" s="71"/>
      <c r="HY369" s="71"/>
      <c r="HZ369" s="71"/>
      <c r="IA369" s="71"/>
      <c r="IB369" s="71"/>
      <c r="IC369" s="71"/>
      <c r="ID369" s="71"/>
      <c r="IE369" s="71"/>
      <c r="IF369" s="71"/>
      <c r="IG369" s="71"/>
      <c r="IH369" s="71"/>
      <c r="II369" s="71"/>
      <c r="IJ369" s="71"/>
      <c r="IK369" s="71"/>
      <c r="IL369" s="71"/>
      <c r="IM369" s="71"/>
      <c r="IN369" s="71"/>
      <c r="IO369" s="71"/>
      <c r="IP369" s="71"/>
      <c r="IQ369" s="71"/>
      <c r="IR369" s="71"/>
      <c r="IS369" s="71"/>
      <c r="IT369" s="71"/>
      <c r="IU369" s="71"/>
      <c r="IV369" s="71"/>
      <c r="IW369" s="71"/>
      <c r="IX369" s="71"/>
      <c r="IY369" s="71"/>
      <c r="IZ369" s="71"/>
      <c r="JA369" s="71"/>
      <c r="JB369" s="71"/>
      <c r="JC369" s="71"/>
      <c r="JD369" s="71"/>
      <c r="JE369" s="71"/>
      <c r="JF369" s="71"/>
      <c r="JG369" s="71"/>
      <c r="JH369" s="71"/>
      <c r="JI369" s="71"/>
      <c r="JJ369" s="71"/>
      <c r="JK369" s="71"/>
      <c r="JL369" s="71"/>
      <c r="JM369" s="71"/>
      <c r="JN369" s="71"/>
      <c r="JO369" s="71"/>
      <c r="JP369" s="71"/>
      <c r="JQ369" s="71"/>
      <c r="JR369" s="71"/>
      <c r="JS369" s="71"/>
      <c r="JT369" s="71"/>
      <c r="JU369" s="71"/>
      <c r="JV369" s="71"/>
      <c r="JW369" s="71"/>
      <c r="JX369" s="71"/>
      <c r="JY369" s="71"/>
      <c r="JZ369" s="71"/>
      <c r="KA369" s="71"/>
      <c r="KB369" s="71"/>
      <c r="KC369" s="71"/>
      <c r="KD369" s="71"/>
      <c r="KE369" s="71"/>
      <c r="KF369" s="71"/>
      <c r="KG369" s="71"/>
      <c r="KH369" s="71"/>
      <c r="KI369" s="71"/>
      <c r="KJ369" s="71"/>
      <c r="KK369" s="71"/>
      <c r="KL369" s="71"/>
      <c r="KM369" s="71"/>
      <c r="KN369" s="71"/>
      <c r="KO369" s="71"/>
      <c r="KP369" s="71"/>
      <c r="KQ369" s="71"/>
      <c r="KR369" s="71"/>
      <c r="KS369" s="71"/>
      <c r="KT369" s="71"/>
      <c r="KU369" s="71"/>
      <c r="KV369" s="71"/>
      <c r="KW369" s="71"/>
      <c r="KX369" s="71"/>
      <c r="KY369" s="71"/>
      <c r="KZ369" s="71"/>
      <c r="LA369" s="71"/>
      <c r="LB369" s="71"/>
      <c r="LC369" s="71"/>
      <c r="LD369" s="71"/>
      <c r="LE369" s="71"/>
      <c r="LF369" s="71"/>
      <c r="LG369" s="71"/>
      <c r="LH369" s="71"/>
      <c r="LI369" s="71"/>
      <c r="LJ369" s="71"/>
      <c r="LK369" s="71"/>
      <c r="LL369" s="71"/>
      <c r="LM369" s="71"/>
      <c r="LN369" s="71"/>
      <c r="LO369" s="71"/>
      <c r="LP369" s="71"/>
      <c r="LQ369" s="71"/>
      <c r="LR369" s="71"/>
      <c r="LS369" s="71"/>
      <c r="LT369" s="71"/>
      <c r="LU369" s="71"/>
      <c r="LV369" s="71"/>
      <c r="LW369" s="71"/>
      <c r="LX369" s="71"/>
      <c r="LY369" s="71"/>
      <c r="LZ369" s="71"/>
      <c r="MA369" s="71"/>
      <c r="MB369" s="71"/>
      <c r="MC369" s="71"/>
      <c r="MD369" s="71"/>
      <c r="ME369" s="71"/>
      <c r="MF369" s="71"/>
      <c r="MG369" s="71"/>
      <c r="MH369" s="71"/>
      <c r="MI369" s="71"/>
      <c r="MJ369" s="71"/>
      <c r="MK369" s="71"/>
      <c r="ML369" s="71"/>
      <c r="MM369" s="71"/>
      <c r="MN369" s="71"/>
      <c r="MO369" s="71"/>
      <c r="MP369" s="71"/>
      <c r="MQ369" s="71"/>
      <c r="MR369" s="71"/>
      <c r="MS369" s="71"/>
      <c r="MT369" s="71"/>
      <c r="MU369" s="71"/>
      <c r="MV369" s="71"/>
      <c r="MW369" s="71"/>
      <c r="MX369" s="71"/>
      <c r="MY369" s="71"/>
      <c r="MZ369" s="71"/>
      <c r="NA369" s="71"/>
      <c r="NB369" s="71"/>
      <c r="NC369" s="71"/>
      <c r="ND369" s="71"/>
      <c r="NE369" s="71"/>
      <c r="NF369" s="71"/>
      <c r="NG369" s="71"/>
      <c r="NH369" s="71"/>
      <c r="NI369" s="71"/>
      <c r="NJ369" s="71"/>
      <c r="NK369" s="71"/>
      <c r="NL369" s="71"/>
      <c r="NM369" s="71"/>
      <c r="NN369" s="71"/>
      <c r="NO369" s="71"/>
      <c r="NP369" s="71"/>
      <c r="NQ369" s="71"/>
      <c r="NR369" s="71"/>
      <c r="NS369" s="71"/>
      <c r="NT369" s="71"/>
      <c r="NU369" s="71"/>
      <c r="NV369" s="71"/>
      <c r="NW369" s="71"/>
      <c r="NX369" s="71"/>
      <c r="NY369" s="71"/>
      <c r="NZ369" s="71"/>
      <c r="OA369" s="71"/>
      <c r="OB369" s="71"/>
      <c r="OC369" s="71"/>
      <c r="OD369" s="71"/>
      <c r="OE369" s="71"/>
      <c r="OF369" s="71"/>
      <c r="OG369" s="71"/>
      <c r="OH369" s="71"/>
      <c r="OI369" s="71"/>
      <c r="OJ369" s="71"/>
      <c r="OK369" s="71"/>
      <c r="OL369" s="71"/>
      <c r="OM369" s="71"/>
      <c r="ON369" s="71"/>
      <c r="OO369" s="71"/>
      <c r="OP369" s="71"/>
      <c r="OQ369" s="71"/>
      <c r="OR369" s="71"/>
      <c r="OS369" s="71"/>
      <c r="OT369" s="71"/>
      <c r="OU369" s="71"/>
      <c r="OV369" s="71"/>
      <c r="OW369" s="71"/>
      <c r="OX369" s="71"/>
      <c r="OY369" s="71"/>
      <c r="OZ369" s="71"/>
      <c r="PA369" s="71"/>
      <c r="PB369" s="71"/>
      <c r="PC369" s="71"/>
      <c r="PD369" s="71"/>
      <c r="PE369" s="71"/>
      <c r="PF369" s="71"/>
      <c r="PG369" s="71"/>
      <c r="PH369" s="71"/>
      <c r="PI369" s="71"/>
      <c r="PJ369" s="71"/>
      <c r="PK369" s="71"/>
      <c r="PL369" s="71"/>
      <c r="PM369" s="71"/>
      <c r="PN369" s="71"/>
      <c r="PO369" s="71"/>
      <c r="PP369" s="71"/>
      <c r="PQ369" s="71"/>
      <c r="PR369" s="71"/>
      <c r="PS369" s="71"/>
      <c r="PT369" s="71"/>
      <c r="PU369" s="71"/>
      <c r="PV369" s="71"/>
      <c r="PW369" s="71"/>
      <c r="PX369" s="71"/>
      <c r="PY369" s="71"/>
      <c r="PZ369" s="71"/>
      <c r="QA369" s="71"/>
      <c r="QB369" s="71"/>
      <c r="QC369" s="71"/>
      <c r="QD369" s="71"/>
      <c r="QE369" s="71"/>
      <c r="QF369" s="71"/>
      <c r="QG369" s="71"/>
      <c r="QH369" s="71"/>
      <c r="QI369" s="71"/>
      <c r="QJ369" s="71"/>
      <c r="QK369" s="71"/>
      <c r="QL369" s="71"/>
      <c r="QM369" s="71"/>
      <c r="QN369" s="71"/>
      <c r="QO369" s="71"/>
      <c r="QP369" s="71"/>
      <c r="QQ369" s="71"/>
      <c r="QR369" s="71"/>
      <c r="QS369" s="71"/>
      <c r="QT369" s="71"/>
      <c r="QU369" s="71"/>
      <c r="QV369" s="71"/>
      <c r="QW369" s="71"/>
      <c r="QX369" s="71"/>
      <c r="QY369" s="71"/>
      <c r="QZ369" s="71"/>
      <c r="RA369" s="71"/>
      <c r="RB369" s="71"/>
      <c r="RC369" s="71"/>
      <c r="RD369" s="71"/>
      <c r="RE369" s="71"/>
      <c r="RF369" s="71"/>
      <c r="RG369" s="71"/>
      <c r="RH369" s="71"/>
      <c r="RI369" s="71"/>
      <c r="RJ369" s="71"/>
      <c r="RK369" s="71"/>
      <c r="RL369" s="71"/>
      <c r="RM369" s="71"/>
      <c r="RN369" s="71"/>
      <c r="RO369" s="71"/>
      <c r="RP369" s="71"/>
      <c r="RQ369" s="71"/>
      <c r="RR369" s="71"/>
      <c r="RS369" s="71"/>
      <c r="RT369" s="71"/>
      <c r="RU369" s="71"/>
      <c r="RV369" s="71"/>
      <c r="RW369" s="71"/>
      <c r="RX369" s="71"/>
      <c r="RY369" s="71"/>
      <c r="RZ369" s="71"/>
      <c r="SA369" s="71"/>
      <c r="SB369" s="71"/>
      <c r="SC369" s="71"/>
      <c r="SD369" s="71"/>
      <c r="SE369" s="71"/>
      <c r="SF369" s="71"/>
      <c r="SG369" s="71"/>
      <c r="SH369" s="71"/>
      <c r="SI369" s="71"/>
      <c r="SJ369" s="71"/>
      <c r="SK369" s="71"/>
      <c r="SL369" s="71"/>
      <c r="SM369" s="71"/>
      <c r="SN369" s="71"/>
      <c r="SO369" s="71"/>
      <c r="SP369" s="71"/>
      <c r="SQ369" s="71"/>
      <c r="SR369" s="71"/>
      <c r="SS369" s="71"/>
      <c r="ST369" s="71"/>
      <c r="SU369" s="71"/>
      <c r="SV369" s="71"/>
      <c r="SW369" s="71"/>
      <c r="SX369" s="71"/>
      <c r="SY369" s="71"/>
      <c r="SZ369" s="71"/>
      <c r="TA369" s="71"/>
      <c r="TB369" s="71"/>
      <c r="TC369" s="71"/>
      <c r="TD369" s="71"/>
      <c r="TE369" s="71"/>
      <c r="TF369" s="71"/>
      <c r="TG369" s="71"/>
      <c r="TH369" s="71"/>
      <c r="TI369" s="71"/>
      <c r="TJ369" s="71"/>
      <c r="TK369" s="71"/>
      <c r="TL369" s="71"/>
      <c r="TM369" s="71"/>
      <c r="TN369" s="71"/>
      <c r="TO369" s="71"/>
      <c r="TP369" s="71"/>
      <c r="TQ369" s="71"/>
      <c r="TR369" s="71"/>
      <c r="TS369" s="71"/>
      <c r="TT369" s="71"/>
      <c r="TU369" s="71"/>
      <c r="TV369" s="71"/>
      <c r="TW369" s="71"/>
      <c r="TX369" s="71"/>
      <c r="TY369" s="71"/>
      <c r="TZ369" s="71"/>
      <c r="UA369" s="71"/>
      <c r="UB369" s="71"/>
      <c r="UC369" s="71"/>
      <c r="UD369" s="71"/>
      <c r="UE369" s="71"/>
      <c r="UF369" s="71"/>
      <c r="UG369" s="71"/>
      <c r="UH369" s="71"/>
      <c r="UI369" s="71"/>
      <c r="UJ369" s="71"/>
      <c r="UK369" s="71"/>
      <c r="UL369" s="71"/>
      <c r="UM369" s="71"/>
      <c r="UN369" s="71"/>
      <c r="UO369" s="71"/>
      <c r="UP369" s="71"/>
      <c r="UQ369" s="71"/>
      <c r="UR369" s="71"/>
      <c r="US369" s="71"/>
      <c r="UT369" s="71"/>
      <c r="UU369" s="71"/>
      <c r="UV369" s="71"/>
      <c r="UW369" s="71"/>
      <c r="UX369" s="71"/>
      <c r="UY369" s="71"/>
      <c r="UZ369" s="71"/>
      <c r="VA369" s="71"/>
      <c r="VB369" s="71"/>
      <c r="VC369" s="71"/>
      <c r="VD369" s="71"/>
      <c r="VE369" s="71"/>
      <c r="VF369" s="71"/>
      <c r="VG369" s="71"/>
      <c r="VH369" s="71"/>
      <c r="VI369" s="71"/>
      <c r="VJ369" s="71"/>
      <c r="VK369" s="71"/>
      <c r="VL369" s="71"/>
      <c r="VM369" s="71"/>
      <c r="VN369" s="71"/>
      <c r="VO369" s="71"/>
      <c r="VP369" s="71"/>
      <c r="VQ369" s="71"/>
      <c r="VR369" s="71"/>
      <c r="VS369" s="71"/>
      <c r="VT369" s="71"/>
      <c r="VU369" s="71"/>
      <c r="VV369" s="71"/>
      <c r="VW369" s="71"/>
      <c r="VX369" s="71"/>
      <c r="VY369" s="71"/>
      <c r="VZ369" s="71"/>
      <c r="WA369" s="71"/>
      <c r="WB369" s="71"/>
      <c r="WC369" s="71"/>
      <c r="WD369" s="71"/>
      <c r="WE369" s="71"/>
      <c r="WF369" s="71"/>
      <c r="WG369" s="71"/>
      <c r="WH369" s="71"/>
      <c r="WI369" s="71"/>
      <c r="WJ369" s="71"/>
      <c r="WK369" s="71"/>
      <c r="WL369" s="71"/>
      <c r="WM369" s="71"/>
      <c r="WN369" s="71"/>
      <c r="WO369" s="71"/>
      <c r="WP369" s="71"/>
      <c r="WQ369" s="71"/>
      <c r="WR369" s="71"/>
      <c r="WS369" s="71"/>
      <c r="WT369" s="71"/>
      <c r="WU369" s="71"/>
      <c r="WV369" s="71"/>
      <c r="WW369" s="71"/>
      <c r="WX369" s="71"/>
      <c r="WY369" s="71"/>
      <c r="WZ369" s="71"/>
      <c r="XA369" s="71"/>
      <c r="XB369" s="71"/>
      <c r="XC369" s="71"/>
      <c r="XD369" s="71"/>
      <c r="XE369" s="71"/>
      <c r="XF369" s="71"/>
      <c r="XG369" s="71"/>
      <c r="XH369" s="71"/>
      <c r="XI369" s="71"/>
      <c r="XJ369" s="71"/>
      <c r="XK369" s="71"/>
      <c r="XL369" s="71"/>
      <c r="XM369" s="71"/>
      <c r="XN369" s="71"/>
      <c r="XO369" s="71"/>
      <c r="XP369" s="71"/>
      <c r="XQ369" s="71"/>
      <c r="XR369" s="71"/>
      <c r="XS369" s="71"/>
      <c r="XT369" s="71"/>
      <c r="XU369" s="71"/>
      <c r="XV369" s="71"/>
      <c r="XW369" s="71"/>
      <c r="XX369" s="71"/>
      <c r="XY369" s="71"/>
      <c r="XZ369" s="71"/>
      <c r="YA369" s="71"/>
      <c r="YB369" s="71"/>
      <c r="YC369" s="71"/>
      <c r="YD369" s="71"/>
      <c r="YE369" s="71"/>
      <c r="YF369" s="71"/>
      <c r="YG369" s="71"/>
      <c r="YH369" s="71"/>
      <c r="YI369" s="71"/>
      <c r="YJ369" s="71"/>
      <c r="YK369" s="71"/>
      <c r="YL369" s="71"/>
      <c r="YM369" s="71"/>
      <c r="YN369" s="71"/>
      <c r="YO369" s="71"/>
      <c r="YP369" s="71"/>
      <c r="YQ369" s="71"/>
      <c r="YR369" s="71"/>
      <c r="YS369" s="71"/>
      <c r="YT369" s="71"/>
      <c r="YU369" s="71"/>
      <c r="YV369" s="71"/>
      <c r="YW369" s="71"/>
      <c r="YX369" s="71"/>
      <c r="YY369" s="71"/>
      <c r="YZ369" s="71"/>
      <c r="ZA369" s="71"/>
      <c r="ZB369" s="71"/>
      <c r="ZC369" s="71"/>
      <c r="ZD369" s="71"/>
      <c r="ZE369" s="71"/>
      <c r="ZF369" s="71"/>
      <c r="ZG369" s="71"/>
      <c r="ZH369" s="71"/>
      <c r="ZI369" s="71"/>
      <c r="ZJ369" s="71"/>
      <c r="ZK369" s="71"/>
      <c r="ZL369" s="71"/>
      <c r="ZM369" s="71"/>
      <c r="ZN369" s="71"/>
      <c r="ZO369" s="71"/>
      <c r="ZP369" s="71"/>
      <c r="ZQ369" s="71"/>
      <c r="ZR369" s="71"/>
      <c r="ZS369" s="71"/>
      <c r="ZT369" s="71"/>
      <c r="ZU369" s="71"/>
      <c r="ZV369" s="71"/>
      <c r="ZW369" s="71"/>
      <c r="ZX369" s="71"/>
      <c r="ZY369" s="71"/>
      <c r="ZZ369" s="71"/>
      <c r="AAA369" s="71"/>
      <c r="AAB369" s="71"/>
      <c r="AAC369" s="71"/>
      <c r="AAD369" s="71"/>
      <c r="AAE369" s="71"/>
      <c r="AAF369" s="71"/>
      <c r="AAG369" s="71"/>
      <c r="AAH369" s="71"/>
      <c r="AAI369" s="71"/>
      <c r="AAJ369" s="71"/>
      <c r="AAK369" s="71"/>
      <c r="AAL369" s="71"/>
      <c r="AAM369" s="71"/>
      <c r="AAN369" s="71"/>
      <c r="AAO369" s="71"/>
      <c r="AAP369" s="71"/>
      <c r="AAQ369" s="71"/>
      <c r="AAR369" s="71"/>
      <c r="AAS369" s="71"/>
      <c r="AAT369" s="71"/>
      <c r="AAU369" s="71"/>
      <c r="AAV369" s="71"/>
      <c r="AAW369" s="71"/>
      <c r="AAX369" s="71"/>
      <c r="AAY369" s="71"/>
      <c r="AAZ369" s="71"/>
      <c r="ABA369" s="71"/>
      <c r="ABB369" s="71"/>
      <c r="ABC369" s="71"/>
      <c r="ABD369" s="71"/>
      <c r="ABE369" s="71"/>
      <c r="ABF369" s="71"/>
      <c r="ABG369" s="71"/>
      <c r="ABH369" s="71"/>
      <c r="ABI369" s="71"/>
      <c r="ABJ369" s="71"/>
      <c r="ABK369" s="71"/>
      <c r="ABL369" s="71"/>
      <c r="ABM369" s="71"/>
      <c r="ABN369" s="71"/>
      <c r="ABO369" s="71"/>
      <c r="ABP369" s="71"/>
      <c r="ABQ369" s="71"/>
      <c r="ABR369" s="71"/>
      <c r="ABS369" s="71"/>
      <c r="ABT369" s="71"/>
      <c r="ABU369" s="71"/>
      <c r="ABV369" s="71"/>
      <c r="ABW369" s="71"/>
      <c r="ABX369" s="71"/>
      <c r="ABY369" s="71"/>
      <c r="ABZ369" s="71"/>
      <c r="ACA369" s="71"/>
      <c r="ACB369" s="71"/>
      <c r="ACC369" s="71"/>
      <c r="ACD369" s="71"/>
      <c r="ACE369" s="71"/>
      <c r="ACF369" s="71"/>
      <c r="ACG369" s="71"/>
      <c r="ACH369" s="71"/>
      <c r="ACI369" s="71"/>
      <c r="ACJ369" s="71"/>
      <c r="ACK369" s="71"/>
      <c r="ACL369" s="71"/>
      <c r="ACM369" s="71"/>
      <c r="ACN369" s="71"/>
      <c r="ACO369" s="71"/>
      <c r="ACP369" s="71"/>
      <c r="ACQ369" s="71"/>
      <c r="ACR369" s="71"/>
      <c r="ACS369" s="71"/>
      <c r="ACT369" s="71"/>
      <c r="ACU369" s="71"/>
      <c r="ACV369" s="71"/>
      <c r="ACW369" s="71"/>
      <c r="ACX369" s="71"/>
      <c r="ACY369" s="71"/>
      <c r="ACZ369" s="71"/>
      <c r="ADA369" s="71"/>
      <c r="ADB369" s="71"/>
      <c r="ADC369" s="71"/>
      <c r="ADD369" s="71"/>
      <c r="ADE369" s="71"/>
      <c r="ADF369" s="71"/>
      <c r="ADG369" s="71"/>
      <c r="ADH369" s="71"/>
      <c r="ADI369" s="71"/>
      <c r="ADJ369" s="71"/>
      <c r="ADK369" s="71"/>
      <c r="ADL369" s="71"/>
      <c r="ADM369" s="71"/>
      <c r="ADN369" s="71"/>
      <c r="ADO369" s="71"/>
      <c r="ADP369" s="71"/>
      <c r="ADQ369" s="71"/>
      <c r="ADR369" s="71"/>
      <c r="ADS369" s="71"/>
      <c r="ADT369" s="71"/>
      <c r="ADU369" s="71"/>
      <c r="ADV369" s="71"/>
      <c r="ADW369" s="71"/>
      <c r="ADX369" s="71"/>
      <c r="ADY369" s="71"/>
      <c r="ADZ369" s="71"/>
      <c r="AEA369" s="71"/>
      <c r="AEB369" s="71"/>
      <c r="AEC369" s="71"/>
      <c r="AED369" s="71"/>
      <c r="AEE369" s="71"/>
      <c r="AEF369" s="71"/>
      <c r="AEG369" s="71"/>
      <c r="AEH369" s="71"/>
      <c r="AEI369" s="71"/>
      <c r="AEJ369" s="71"/>
      <c r="AEK369" s="71"/>
      <c r="AEL369" s="71"/>
      <c r="AEM369" s="71"/>
      <c r="AEN369" s="71"/>
      <c r="AEO369" s="71"/>
      <c r="AEP369" s="71"/>
      <c r="AEQ369" s="71"/>
      <c r="AER369" s="71"/>
      <c r="AES369" s="71"/>
      <c r="AET369" s="71"/>
      <c r="AEU369" s="71"/>
      <c r="AEV369" s="71"/>
      <c r="AEW369" s="71"/>
      <c r="AEX369" s="71"/>
      <c r="AEY369" s="71"/>
      <c r="AEZ369" s="71"/>
      <c r="AFA369" s="71"/>
      <c r="AFB369" s="71"/>
      <c r="AFC369" s="71"/>
      <c r="AFD369" s="71"/>
      <c r="AFE369" s="71"/>
      <c r="AFF369" s="71"/>
      <c r="AFG369" s="71"/>
      <c r="AFH369" s="71"/>
      <c r="AFI369" s="71"/>
      <c r="AFJ369" s="71"/>
      <c r="AFK369" s="71"/>
      <c r="AFL369" s="71"/>
      <c r="AFM369" s="71"/>
      <c r="AFN369" s="71"/>
      <c r="AFO369" s="71"/>
      <c r="AFP369" s="71"/>
      <c r="AFQ369" s="71"/>
      <c r="AFR369" s="71"/>
      <c r="AFS369" s="71"/>
      <c r="AFT369" s="71"/>
      <c r="AFU369" s="71"/>
      <c r="AFV369" s="71"/>
      <c r="AFW369" s="71"/>
      <c r="AFX369" s="71"/>
      <c r="AFY369" s="71"/>
      <c r="AFZ369" s="71"/>
      <c r="AGA369" s="71"/>
      <c r="AGB369" s="71"/>
      <c r="AGC369" s="71"/>
      <c r="AGD369" s="71"/>
      <c r="AGE369" s="71"/>
      <c r="AGF369" s="71"/>
      <c r="AGG369" s="71"/>
      <c r="AGH369" s="71"/>
      <c r="AGI369" s="71"/>
      <c r="AGJ369" s="71"/>
      <c r="AGK369" s="71"/>
      <c r="AGL369" s="71"/>
      <c r="AGM369" s="71"/>
      <c r="AGN369" s="71"/>
      <c r="AGO369" s="71"/>
      <c r="AGP369" s="71"/>
      <c r="AGQ369" s="71"/>
      <c r="AGR369" s="71"/>
      <c r="AGS369" s="71"/>
      <c r="AGT369" s="71"/>
      <c r="AGU369" s="71"/>
      <c r="AGV369" s="71"/>
      <c r="AGW369" s="71"/>
      <c r="AGX369" s="71"/>
      <c r="AGY369" s="71"/>
      <c r="AGZ369" s="71"/>
      <c r="AHA369" s="71"/>
      <c r="AHB369" s="71"/>
      <c r="AHC369" s="71"/>
      <c r="AHD369" s="71"/>
      <c r="AHE369" s="71"/>
      <c r="AHF369" s="71"/>
      <c r="AHG369" s="71"/>
      <c r="AHH369" s="71"/>
      <c r="AHI369" s="71"/>
      <c r="AHJ369" s="71"/>
      <c r="AHK369" s="71"/>
      <c r="AHL369" s="71"/>
      <c r="AHM369" s="71"/>
      <c r="AHN369" s="71"/>
      <c r="AHO369" s="71"/>
      <c r="AHP369" s="71"/>
      <c r="AHQ369" s="71"/>
      <c r="AHR369" s="71"/>
      <c r="AHS369" s="71"/>
      <c r="AHT369" s="71"/>
      <c r="AHU369" s="71"/>
      <c r="AHV369" s="71"/>
      <c r="AHW369" s="71"/>
      <c r="AHX369" s="71"/>
      <c r="AHY369" s="71"/>
      <c r="AHZ369" s="71"/>
      <c r="AIA369" s="71"/>
      <c r="AIB369" s="71"/>
      <c r="AIC369" s="71"/>
      <c r="AID369" s="71"/>
      <c r="AIE369" s="71"/>
      <c r="AIF369" s="71"/>
      <c r="AIG369" s="71"/>
      <c r="AIH369" s="71"/>
      <c r="AII369" s="71"/>
      <c r="AIJ369" s="71"/>
      <c r="AIK369" s="71"/>
      <c r="AIL369" s="71"/>
      <c r="AIM369" s="71"/>
      <c r="AIN369" s="71"/>
      <c r="AIO369" s="71"/>
      <c r="AIP369" s="71"/>
      <c r="AIQ369" s="71"/>
      <c r="AIR369" s="71"/>
      <c r="AIS369" s="71"/>
      <c r="AIT369" s="71"/>
      <c r="AIU369" s="71"/>
      <c r="AIV369" s="71"/>
      <c r="AIW369" s="71"/>
      <c r="AIX369" s="71"/>
      <c r="AIY369" s="71"/>
      <c r="AIZ369" s="71"/>
      <c r="AJA369" s="71"/>
      <c r="AJB369" s="71"/>
      <c r="AJC369" s="71"/>
      <c r="AJD369" s="71"/>
      <c r="AJE369" s="71"/>
      <c r="AJF369" s="71"/>
      <c r="AJG369" s="71"/>
      <c r="AJH369" s="71"/>
      <c r="AJI369" s="71"/>
      <c r="AJJ369" s="71"/>
      <c r="AJK369" s="71"/>
      <c r="AJL369" s="71"/>
      <c r="AJM369" s="71"/>
      <c r="AJN369" s="71"/>
      <c r="AJO369" s="71"/>
      <c r="AJP369" s="71"/>
      <c r="AJQ369" s="71"/>
      <c r="AJR369" s="71"/>
      <c r="AJS369" s="71"/>
      <c r="AJT369" s="71"/>
      <c r="AJU369" s="71"/>
      <c r="AJV369" s="71"/>
      <c r="AJW369" s="71"/>
      <c r="AJX369" s="71"/>
      <c r="AJY369" s="71"/>
      <c r="AJZ369" s="71"/>
      <c r="AKA369" s="71"/>
      <c r="AKB369" s="71"/>
      <c r="AKC369" s="71"/>
      <c r="AKD369" s="71"/>
      <c r="AKE369" s="71"/>
      <c r="AKF369" s="71"/>
      <c r="AKG369" s="71"/>
      <c r="AKH369" s="71"/>
      <c r="AKI369" s="71"/>
      <c r="AKJ369" s="71"/>
      <c r="AKK369" s="71"/>
      <c r="AKL369" s="71"/>
      <c r="AKM369" s="71"/>
      <c r="AKN369" s="71"/>
      <c r="AKO369" s="71"/>
      <c r="AKP369" s="71"/>
      <c r="AKQ369" s="71"/>
      <c r="AKR369" s="71"/>
      <c r="AKS369" s="71"/>
      <c r="AKT369" s="71"/>
      <c r="AKU369" s="71"/>
      <c r="AKV369" s="71"/>
      <c r="AKW369" s="71"/>
      <c r="AKX369" s="71"/>
      <c r="AKY369" s="71"/>
      <c r="AKZ369" s="71"/>
      <c r="ALA369" s="71"/>
      <c r="ALB369" s="71"/>
      <c r="ALC369" s="71"/>
      <c r="ALD369" s="71"/>
      <c r="ALE369" s="71"/>
      <c r="ALF369" s="71"/>
      <c r="ALG369" s="71"/>
      <c r="ALH369" s="71"/>
      <c r="ALI369" s="71"/>
      <c r="ALJ369" s="71"/>
      <c r="ALK369" s="71"/>
      <c r="ALL369" s="71"/>
      <c r="ALM369" s="71"/>
      <c r="ALN369" s="71"/>
      <c r="ALO369" s="71"/>
      <c r="ALP369" s="71"/>
      <c r="ALQ369" s="71"/>
      <c r="ALR369" s="71"/>
      <c r="ALS369" s="71"/>
      <c r="ALT369" s="71"/>
      <c r="ALU369" s="71"/>
      <c r="ALV369" s="71"/>
      <c r="ALW369" s="71"/>
      <c r="ALX369" s="71"/>
      <c r="ALY369" s="71"/>
      <c r="ALZ369" s="71"/>
      <c r="AMA369" s="71"/>
      <c r="AMB369" s="71"/>
      <c r="AMC369" s="71"/>
      <c r="AMD369" s="71"/>
      <c r="AME369" s="71"/>
      <c r="AMF369" s="71"/>
      <c r="AMG369" s="71"/>
      <c r="AMH369" s="71"/>
      <c r="AMI369" s="71"/>
    </row>
    <row r="370" spans="1:1023" s="13" customFormat="1">
      <c r="A370" s="71" t="s">
        <v>46</v>
      </c>
      <c r="B370" s="83">
        <v>2006</v>
      </c>
      <c r="C370" s="71" t="s">
        <v>222</v>
      </c>
      <c r="D370" s="83">
        <v>93</v>
      </c>
      <c r="E370" s="71" t="s">
        <v>223</v>
      </c>
      <c r="F370" s="110">
        <v>1620</v>
      </c>
      <c r="G370" s="6">
        <v>29952</v>
      </c>
      <c r="H370" s="6">
        <v>32982</v>
      </c>
      <c r="I370" s="51">
        <v>0</v>
      </c>
      <c r="J370" s="71">
        <v>2</v>
      </c>
      <c r="K370" s="71">
        <v>2</v>
      </c>
      <c r="L370" s="71">
        <v>100</v>
      </c>
      <c r="M370" s="71">
        <v>7000</v>
      </c>
      <c r="N370" s="71">
        <v>31000</v>
      </c>
      <c r="O370" s="10">
        <v>3300000</v>
      </c>
      <c r="P370" s="75">
        <f t="shared" si="115"/>
        <v>0.21212121212121215</v>
      </c>
      <c r="Q370" s="75">
        <f t="shared" si="116"/>
        <v>0.93939393939393934</v>
      </c>
      <c r="R370" s="71">
        <v>0</v>
      </c>
      <c r="S370" s="71">
        <v>-1</v>
      </c>
      <c r="T370" s="71">
        <v>-1</v>
      </c>
      <c r="U370" s="71">
        <v>-1</v>
      </c>
      <c r="V370" s="71">
        <v>0</v>
      </c>
      <c r="W370" s="71">
        <v>0</v>
      </c>
      <c r="X370" s="76">
        <f t="shared" si="121"/>
        <v>-0.5</v>
      </c>
      <c r="Y370" s="71">
        <v>-1</v>
      </c>
      <c r="Z370" s="71">
        <v>-1</v>
      </c>
      <c r="AA370" s="74" t="s">
        <v>33</v>
      </c>
      <c r="AB370" s="74" t="s">
        <v>33</v>
      </c>
      <c r="AC370" s="71">
        <v>-1</v>
      </c>
      <c r="AD370" s="71">
        <v>0</v>
      </c>
      <c r="AE370" s="71">
        <v>-1</v>
      </c>
      <c r="AF370" s="71" t="s">
        <v>59</v>
      </c>
      <c r="AG370" s="71" t="s">
        <v>59</v>
      </c>
      <c r="AH370" s="76">
        <f t="shared" si="122"/>
        <v>-0.8</v>
      </c>
      <c r="AI370" s="76">
        <f t="shared" si="123"/>
        <v>-0.65</v>
      </c>
      <c r="AJ370" s="74">
        <v>1.228</v>
      </c>
      <c r="AK370" s="71" t="s">
        <v>78</v>
      </c>
      <c r="AL370" s="71" t="s">
        <v>59</v>
      </c>
      <c r="AM370" s="71" t="s">
        <v>33</v>
      </c>
      <c r="AN370" s="71">
        <v>0</v>
      </c>
      <c r="AO370" s="71" t="s">
        <v>59</v>
      </c>
      <c r="AP370" s="71" t="s">
        <v>59</v>
      </c>
      <c r="AQ370" s="71" t="s">
        <v>59</v>
      </c>
      <c r="AR370" s="71" t="s">
        <v>59</v>
      </c>
      <c r="AS370" s="71">
        <v>-1</v>
      </c>
      <c r="AT370" s="71">
        <v>1</v>
      </c>
      <c r="AU370" s="71" t="s">
        <v>59</v>
      </c>
      <c r="AV370" s="71" t="s">
        <v>59</v>
      </c>
      <c r="AW370" s="71" t="s">
        <v>59</v>
      </c>
      <c r="AX370" s="71" t="s">
        <v>59</v>
      </c>
      <c r="AY370" s="71" t="s">
        <v>59</v>
      </c>
      <c r="AZ370" s="76">
        <f t="shared" si="113"/>
        <v>0</v>
      </c>
      <c r="BA370" s="71">
        <v>0</v>
      </c>
      <c r="BB370" s="71" t="s">
        <v>59</v>
      </c>
      <c r="BC370" s="71">
        <f t="shared" si="119"/>
        <v>200</v>
      </c>
      <c r="BD370" s="71">
        <v>0</v>
      </c>
      <c r="BE370" s="71" t="s">
        <v>59</v>
      </c>
      <c r="BF370" s="71">
        <f t="shared" si="120"/>
        <v>200</v>
      </c>
      <c r="BG370" s="71"/>
      <c r="BH370" s="71"/>
      <c r="BI370" s="71"/>
      <c r="BJ370" s="71"/>
      <c r="BK370" s="71"/>
      <c r="BL370" s="71"/>
      <c r="BM370" s="71"/>
      <c r="BN370" s="71"/>
      <c r="BO370" s="71"/>
      <c r="BP370" s="71"/>
      <c r="BQ370" s="71"/>
      <c r="BR370" s="71"/>
      <c r="BS370" s="71"/>
      <c r="BT370" s="71"/>
      <c r="BU370" s="71"/>
      <c r="BV370" s="71"/>
      <c r="BW370" s="71"/>
      <c r="BX370" s="71"/>
      <c r="BY370" s="71"/>
      <c r="BZ370" s="71"/>
      <c r="CA370" s="71"/>
      <c r="CB370" s="71"/>
      <c r="CC370" s="71"/>
      <c r="CD370" s="71"/>
      <c r="CE370" s="71"/>
      <c r="CF370" s="71"/>
      <c r="CG370" s="71"/>
      <c r="CH370" s="71"/>
      <c r="CI370" s="71"/>
      <c r="CJ370" s="71"/>
      <c r="CK370" s="71"/>
      <c r="CL370" s="71"/>
      <c r="CM370" s="71"/>
      <c r="CN370" s="71"/>
      <c r="CO370" s="71"/>
      <c r="CP370" s="71"/>
      <c r="CQ370" s="71"/>
      <c r="CR370" s="71"/>
      <c r="CS370" s="71"/>
      <c r="CT370" s="71"/>
      <c r="CU370" s="71"/>
      <c r="CV370" s="71"/>
      <c r="CW370" s="71"/>
      <c r="CX370" s="71"/>
      <c r="CY370" s="71"/>
      <c r="CZ370" s="71"/>
      <c r="DA370" s="71"/>
      <c r="DB370" s="71"/>
      <c r="DC370" s="71"/>
      <c r="DD370" s="71"/>
      <c r="DE370" s="71"/>
      <c r="DF370" s="71"/>
      <c r="DG370" s="71"/>
      <c r="DH370" s="71"/>
      <c r="DI370" s="71"/>
      <c r="DJ370" s="71"/>
      <c r="DK370" s="71"/>
      <c r="DL370" s="71"/>
      <c r="DM370" s="71"/>
      <c r="DN370" s="71"/>
      <c r="DO370" s="71"/>
      <c r="DP370" s="71"/>
      <c r="DQ370" s="71"/>
      <c r="DR370" s="71"/>
      <c r="DS370" s="71"/>
      <c r="DT370" s="71"/>
      <c r="DU370" s="71"/>
      <c r="DV370" s="71"/>
      <c r="DW370" s="71"/>
      <c r="DX370" s="71"/>
      <c r="DY370" s="71"/>
      <c r="DZ370" s="71"/>
      <c r="EA370" s="71"/>
      <c r="EB370" s="71"/>
      <c r="EC370" s="71"/>
      <c r="ED370" s="71"/>
      <c r="EE370" s="71"/>
      <c r="EF370" s="71"/>
      <c r="EG370" s="71"/>
      <c r="EH370" s="71"/>
      <c r="EI370" s="71"/>
      <c r="EJ370" s="71"/>
      <c r="EK370" s="71"/>
      <c r="EL370" s="71"/>
      <c r="EM370" s="71"/>
      <c r="EN370" s="71"/>
      <c r="EO370" s="71"/>
      <c r="EP370" s="71"/>
      <c r="EQ370" s="71"/>
      <c r="ER370" s="71"/>
      <c r="ES370" s="71"/>
      <c r="ET370" s="71"/>
      <c r="EU370" s="71"/>
      <c r="EV370" s="71"/>
      <c r="EW370" s="71"/>
      <c r="EX370" s="71"/>
      <c r="EY370" s="71"/>
      <c r="EZ370" s="71"/>
      <c r="FA370" s="71"/>
      <c r="FB370" s="71"/>
      <c r="FC370" s="71"/>
      <c r="FD370" s="71"/>
      <c r="FE370" s="71"/>
      <c r="FF370" s="71"/>
      <c r="FG370" s="71"/>
      <c r="FH370" s="71"/>
      <c r="FI370" s="71"/>
      <c r="FJ370" s="71"/>
      <c r="FK370" s="71"/>
      <c r="FL370" s="71"/>
      <c r="FM370" s="71"/>
      <c r="FN370" s="71"/>
      <c r="FO370" s="71"/>
      <c r="FP370" s="71"/>
      <c r="FQ370" s="71"/>
      <c r="FR370" s="71"/>
      <c r="FS370" s="71"/>
      <c r="FT370" s="71"/>
      <c r="FU370" s="71"/>
      <c r="FV370" s="71"/>
      <c r="FW370" s="71"/>
      <c r="FX370" s="71"/>
      <c r="FY370" s="71"/>
      <c r="FZ370" s="71"/>
      <c r="GA370" s="71"/>
      <c r="GB370" s="71"/>
      <c r="GC370" s="71"/>
      <c r="GD370" s="71"/>
      <c r="GE370" s="71"/>
      <c r="GF370" s="71"/>
      <c r="GG370" s="71"/>
      <c r="GH370" s="71"/>
      <c r="GI370" s="71"/>
      <c r="GJ370" s="71"/>
      <c r="GK370" s="71"/>
      <c r="GL370" s="71"/>
      <c r="GM370" s="71"/>
      <c r="GN370" s="71"/>
      <c r="GO370" s="71"/>
      <c r="GP370" s="71"/>
      <c r="GQ370" s="71"/>
      <c r="GR370" s="71"/>
      <c r="GS370" s="71"/>
      <c r="GT370" s="71"/>
      <c r="GU370" s="71"/>
      <c r="GV370" s="71"/>
      <c r="GW370" s="71"/>
      <c r="GX370" s="71"/>
      <c r="GY370" s="71"/>
      <c r="GZ370" s="71"/>
      <c r="HA370" s="71"/>
      <c r="HB370" s="71"/>
      <c r="HC370" s="71"/>
      <c r="HD370" s="71"/>
      <c r="HE370" s="71"/>
      <c r="HF370" s="71"/>
      <c r="HG370" s="71"/>
      <c r="HH370" s="71"/>
      <c r="HI370" s="71"/>
      <c r="HJ370" s="71"/>
      <c r="HK370" s="71"/>
      <c r="HL370" s="71"/>
      <c r="HM370" s="71"/>
      <c r="HN370" s="71"/>
      <c r="HO370" s="71"/>
      <c r="HP370" s="71"/>
      <c r="HQ370" s="71"/>
      <c r="HR370" s="71"/>
      <c r="HS370" s="71"/>
      <c r="HT370" s="71"/>
      <c r="HU370" s="71"/>
      <c r="HV370" s="71"/>
      <c r="HW370" s="71"/>
      <c r="HX370" s="71"/>
      <c r="HY370" s="71"/>
      <c r="HZ370" s="71"/>
      <c r="IA370" s="71"/>
      <c r="IB370" s="71"/>
      <c r="IC370" s="71"/>
      <c r="ID370" s="71"/>
      <c r="IE370" s="71"/>
      <c r="IF370" s="71"/>
      <c r="IG370" s="71"/>
      <c r="IH370" s="71"/>
      <c r="II370" s="71"/>
      <c r="IJ370" s="71"/>
      <c r="IK370" s="71"/>
      <c r="IL370" s="71"/>
      <c r="IM370" s="71"/>
      <c r="IN370" s="71"/>
      <c r="IO370" s="71"/>
      <c r="IP370" s="71"/>
      <c r="IQ370" s="71"/>
      <c r="IR370" s="71"/>
      <c r="IS370" s="71"/>
      <c r="IT370" s="71"/>
      <c r="IU370" s="71"/>
      <c r="IV370" s="71"/>
      <c r="IW370" s="71"/>
      <c r="IX370" s="71"/>
      <c r="IY370" s="71"/>
      <c r="IZ370" s="71"/>
      <c r="JA370" s="71"/>
      <c r="JB370" s="71"/>
      <c r="JC370" s="71"/>
      <c r="JD370" s="71"/>
      <c r="JE370" s="71"/>
      <c r="JF370" s="71"/>
      <c r="JG370" s="71"/>
      <c r="JH370" s="71"/>
      <c r="JI370" s="71"/>
      <c r="JJ370" s="71"/>
      <c r="JK370" s="71"/>
      <c r="JL370" s="71"/>
      <c r="JM370" s="71"/>
      <c r="JN370" s="71"/>
      <c r="JO370" s="71"/>
      <c r="JP370" s="71"/>
      <c r="JQ370" s="71"/>
      <c r="JR370" s="71"/>
      <c r="JS370" s="71"/>
      <c r="JT370" s="71"/>
      <c r="JU370" s="71"/>
      <c r="JV370" s="71"/>
      <c r="JW370" s="71"/>
      <c r="JX370" s="71"/>
      <c r="JY370" s="71"/>
      <c r="JZ370" s="71"/>
      <c r="KA370" s="71"/>
      <c r="KB370" s="71"/>
      <c r="KC370" s="71"/>
      <c r="KD370" s="71"/>
      <c r="KE370" s="71"/>
      <c r="KF370" s="71"/>
      <c r="KG370" s="71"/>
      <c r="KH370" s="71"/>
      <c r="KI370" s="71"/>
      <c r="KJ370" s="71"/>
      <c r="KK370" s="71"/>
      <c r="KL370" s="71"/>
      <c r="KM370" s="71"/>
      <c r="KN370" s="71"/>
      <c r="KO370" s="71"/>
      <c r="KP370" s="71"/>
      <c r="KQ370" s="71"/>
      <c r="KR370" s="71"/>
      <c r="KS370" s="71"/>
      <c r="KT370" s="71"/>
      <c r="KU370" s="71"/>
      <c r="KV370" s="71"/>
      <c r="KW370" s="71"/>
      <c r="KX370" s="71"/>
      <c r="KY370" s="71"/>
      <c r="KZ370" s="71"/>
      <c r="LA370" s="71"/>
      <c r="LB370" s="71"/>
      <c r="LC370" s="71"/>
      <c r="LD370" s="71"/>
      <c r="LE370" s="71"/>
      <c r="LF370" s="71"/>
      <c r="LG370" s="71"/>
      <c r="LH370" s="71"/>
      <c r="LI370" s="71"/>
      <c r="LJ370" s="71"/>
      <c r="LK370" s="71"/>
      <c r="LL370" s="71"/>
      <c r="LM370" s="71"/>
      <c r="LN370" s="71"/>
      <c r="LO370" s="71"/>
      <c r="LP370" s="71"/>
      <c r="LQ370" s="71"/>
      <c r="LR370" s="71"/>
      <c r="LS370" s="71"/>
      <c r="LT370" s="71"/>
      <c r="LU370" s="71"/>
      <c r="LV370" s="71"/>
      <c r="LW370" s="71"/>
      <c r="LX370" s="71"/>
      <c r="LY370" s="71"/>
      <c r="LZ370" s="71"/>
      <c r="MA370" s="71"/>
      <c r="MB370" s="71"/>
      <c r="MC370" s="71"/>
      <c r="MD370" s="71"/>
      <c r="ME370" s="71"/>
      <c r="MF370" s="71"/>
      <c r="MG370" s="71"/>
      <c r="MH370" s="71"/>
      <c r="MI370" s="71"/>
      <c r="MJ370" s="71"/>
      <c r="MK370" s="71"/>
      <c r="ML370" s="71"/>
      <c r="MM370" s="71"/>
      <c r="MN370" s="71"/>
      <c r="MO370" s="71"/>
      <c r="MP370" s="71"/>
      <c r="MQ370" s="71"/>
      <c r="MR370" s="71"/>
      <c r="MS370" s="71"/>
      <c r="MT370" s="71"/>
      <c r="MU370" s="71"/>
      <c r="MV370" s="71"/>
      <c r="MW370" s="71"/>
      <c r="MX370" s="71"/>
      <c r="MY370" s="71"/>
      <c r="MZ370" s="71"/>
      <c r="NA370" s="71"/>
      <c r="NB370" s="71"/>
      <c r="NC370" s="71"/>
      <c r="ND370" s="71"/>
      <c r="NE370" s="71"/>
      <c r="NF370" s="71"/>
      <c r="NG370" s="71"/>
      <c r="NH370" s="71"/>
      <c r="NI370" s="71"/>
      <c r="NJ370" s="71"/>
      <c r="NK370" s="71"/>
      <c r="NL370" s="71"/>
      <c r="NM370" s="71"/>
      <c r="NN370" s="71"/>
      <c r="NO370" s="71"/>
      <c r="NP370" s="71"/>
      <c r="NQ370" s="71"/>
      <c r="NR370" s="71"/>
      <c r="NS370" s="71"/>
      <c r="NT370" s="71"/>
      <c r="NU370" s="71"/>
      <c r="NV370" s="71"/>
      <c r="NW370" s="71"/>
      <c r="NX370" s="71"/>
      <c r="NY370" s="71"/>
      <c r="NZ370" s="71"/>
      <c r="OA370" s="71"/>
      <c r="OB370" s="71"/>
      <c r="OC370" s="71"/>
      <c r="OD370" s="71"/>
      <c r="OE370" s="71"/>
      <c r="OF370" s="71"/>
      <c r="OG370" s="71"/>
      <c r="OH370" s="71"/>
      <c r="OI370" s="71"/>
      <c r="OJ370" s="71"/>
      <c r="OK370" s="71"/>
      <c r="OL370" s="71"/>
      <c r="OM370" s="71"/>
      <c r="ON370" s="71"/>
      <c r="OO370" s="71"/>
      <c r="OP370" s="71"/>
      <c r="OQ370" s="71"/>
      <c r="OR370" s="71"/>
      <c r="OS370" s="71"/>
      <c r="OT370" s="71"/>
      <c r="OU370" s="71"/>
      <c r="OV370" s="71"/>
      <c r="OW370" s="71"/>
      <c r="OX370" s="71"/>
      <c r="OY370" s="71"/>
      <c r="OZ370" s="71"/>
      <c r="PA370" s="71"/>
      <c r="PB370" s="71"/>
      <c r="PC370" s="71"/>
      <c r="PD370" s="71"/>
      <c r="PE370" s="71"/>
      <c r="PF370" s="71"/>
      <c r="PG370" s="71"/>
      <c r="PH370" s="71"/>
      <c r="PI370" s="71"/>
      <c r="PJ370" s="71"/>
      <c r="PK370" s="71"/>
      <c r="PL370" s="71"/>
      <c r="PM370" s="71"/>
      <c r="PN370" s="71"/>
      <c r="PO370" s="71"/>
      <c r="PP370" s="71"/>
      <c r="PQ370" s="71"/>
      <c r="PR370" s="71"/>
      <c r="PS370" s="71"/>
      <c r="PT370" s="71"/>
      <c r="PU370" s="71"/>
      <c r="PV370" s="71"/>
      <c r="PW370" s="71"/>
      <c r="PX370" s="71"/>
      <c r="PY370" s="71"/>
      <c r="PZ370" s="71"/>
      <c r="QA370" s="71"/>
      <c r="QB370" s="71"/>
      <c r="QC370" s="71"/>
      <c r="QD370" s="71"/>
      <c r="QE370" s="71"/>
      <c r="QF370" s="71"/>
      <c r="QG370" s="71"/>
      <c r="QH370" s="71"/>
      <c r="QI370" s="71"/>
      <c r="QJ370" s="71"/>
      <c r="QK370" s="71"/>
      <c r="QL370" s="71"/>
      <c r="QM370" s="71"/>
      <c r="QN370" s="71"/>
      <c r="QO370" s="71"/>
      <c r="QP370" s="71"/>
      <c r="QQ370" s="71"/>
      <c r="QR370" s="71"/>
      <c r="QS370" s="71"/>
      <c r="QT370" s="71"/>
      <c r="QU370" s="71"/>
      <c r="QV370" s="71"/>
      <c r="QW370" s="71"/>
      <c r="QX370" s="71"/>
      <c r="QY370" s="71"/>
      <c r="QZ370" s="71"/>
      <c r="RA370" s="71"/>
      <c r="RB370" s="71"/>
      <c r="RC370" s="71"/>
      <c r="RD370" s="71"/>
      <c r="RE370" s="71"/>
      <c r="RF370" s="71"/>
      <c r="RG370" s="71"/>
      <c r="RH370" s="71"/>
      <c r="RI370" s="71"/>
      <c r="RJ370" s="71"/>
      <c r="RK370" s="71"/>
      <c r="RL370" s="71"/>
      <c r="RM370" s="71"/>
      <c r="RN370" s="71"/>
      <c r="RO370" s="71"/>
      <c r="RP370" s="71"/>
      <c r="RQ370" s="71"/>
      <c r="RR370" s="71"/>
      <c r="RS370" s="71"/>
      <c r="RT370" s="71"/>
      <c r="RU370" s="71"/>
      <c r="RV370" s="71"/>
      <c r="RW370" s="71"/>
      <c r="RX370" s="71"/>
      <c r="RY370" s="71"/>
      <c r="RZ370" s="71"/>
      <c r="SA370" s="71"/>
      <c r="SB370" s="71"/>
      <c r="SC370" s="71"/>
      <c r="SD370" s="71"/>
      <c r="SE370" s="71"/>
      <c r="SF370" s="71"/>
      <c r="SG370" s="71"/>
      <c r="SH370" s="71"/>
      <c r="SI370" s="71"/>
      <c r="SJ370" s="71"/>
      <c r="SK370" s="71"/>
      <c r="SL370" s="71"/>
      <c r="SM370" s="71"/>
      <c r="SN370" s="71"/>
      <c r="SO370" s="71"/>
      <c r="SP370" s="71"/>
      <c r="SQ370" s="71"/>
      <c r="SR370" s="71"/>
      <c r="SS370" s="71"/>
      <c r="ST370" s="71"/>
      <c r="SU370" s="71"/>
      <c r="SV370" s="71"/>
      <c r="SW370" s="71"/>
      <c r="SX370" s="71"/>
      <c r="SY370" s="71"/>
      <c r="SZ370" s="71"/>
      <c r="TA370" s="71"/>
      <c r="TB370" s="71"/>
      <c r="TC370" s="71"/>
      <c r="TD370" s="71"/>
      <c r="TE370" s="71"/>
      <c r="TF370" s="71"/>
      <c r="TG370" s="71"/>
      <c r="TH370" s="71"/>
      <c r="TI370" s="71"/>
      <c r="TJ370" s="71"/>
      <c r="TK370" s="71"/>
      <c r="TL370" s="71"/>
      <c r="TM370" s="71"/>
      <c r="TN370" s="71"/>
      <c r="TO370" s="71"/>
      <c r="TP370" s="71"/>
      <c r="TQ370" s="71"/>
      <c r="TR370" s="71"/>
      <c r="TS370" s="71"/>
      <c r="TT370" s="71"/>
      <c r="TU370" s="71"/>
      <c r="TV370" s="71"/>
      <c r="TW370" s="71"/>
      <c r="TX370" s="71"/>
      <c r="TY370" s="71"/>
      <c r="TZ370" s="71"/>
      <c r="UA370" s="71"/>
      <c r="UB370" s="71"/>
      <c r="UC370" s="71"/>
      <c r="UD370" s="71"/>
      <c r="UE370" s="71"/>
      <c r="UF370" s="71"/>
      <c r="UG370" s="71"/>
      <c r="UH370" s="71"/>
      <c r="UI370" s="71"/>
      <c r="UJ370" s="71"/>
      <c r="UK370" s="71"/>
      <c r="UL370" s="71"/>
      <c r="UM370" s="71"/>
      <c r="UN370" s="71"/>
      <c r="UO370" s="71"/>
      <c r="UP370" s="71"/>
      <c r="UQ370" s="71"/>
      <c r="UR370" s="71"/>
      <c r="US370" s="71"/>
      <c r="UT370" s="71"/>
      <c r="UU370" s="71"/>
      <c r="UV370" s="71"/>
      <c r="UW370" s="71"/>
      <c r="UX370" s="71"/>
      <c r="UY370" s="71"/>
      <c r="UZ370" s="71"/>
      <c r="VA370" s="71"/>
      <c r="VB370" s="71"/>
      <c r="VC370" s="71"/>
      <c r="VD370" s="71"/>
      <c r="VE370" s="71"/>
      <c r="VF370" s="71"/>
      <c r="VG370" s="71"/>
      <c r="VH370" s="71"/>
      <c r="VI370" s="71"/>
      <c r="VJ370" s="71"/>
      <c r="VK370" s="71"/>
      <c r="VL370" s="71"/>
      <c r="VM370" s="71"/>
      <c r="VN370" s="71"/>
      <c r="VO370" s="71"/>
      <c r="VP370" s="71"/>
      <c r="VQ370" s="71"/>
      <c r="VR370" s="71"/>
      <c r="VS370" s="71"/>
      <c r="VT370" s="71"/>
      <c r="VU370" s="71"/>
      <c r="VV370" s="71"/>
      <c r="VW370" s="71"/>
      <c r="VX370" s="71"/>
      <c r="VY370" s="71"/>
      <c r="VZ370" s="71"/>
      <c r="WA370" s="71"/>
      <c r="WB370" s="71"/>
      <c r="WC370" s="71"/>
      <c r="WD370" s="71"/>
      <c r="WE370" s="71"/>
      <c r="WF370" s="71"/>
      <c r="WG370" s="71"/>
      <c r="WH370" s="71"/>
      <c r="WI370" s="71"/>
      <c r="WJ370" s="71"/>
      <c r="WK370" s="71"/>
      <c r="WL370" s="71"/>
      <c r="WM370" s="71"/>
      <c r="WN370" s="71"/>
      <c r="WO370" s="71"/>
      <c r="WP370" s="71"/>
      <c r="WQ370" s="71"/>
      <c r="WR370" s="71"/>
      <c r="WS370" s="71"/>
      <c r="WT370" s="71"/>
      <c r="WU370" s="71"/>
      <c r="WV370" s="71"/>
      <c r="WW370" s="71"/>
      <c r="WX370" s="71"/>
      <c r="WY370" s="71"/>
      <c r="WZ370" s="71"/>
      <c r="XA370" s="71"/>
      <c r="XB370" s="71"/>
      <c r="XC370" s="71"/>
      <c r="XD370" s="71"/>
      <c r="XE370" s="71"/>
      <c r="XF370" s="71"/>
      <c r="XG370" s="71"/>
      <c r="XH370" s="71"/>
      <c r="XI370" s="71"/>
      <c r="XJ370" s="71"/>
      <c r="XK370" s="71"/>
      <c r="XL370" s="71"/>
      <c r="XM370" s="71"/>
      <c r="XN370" s="71"/>
      <c r="XO370" s="71"/>
      <c r="XP370" s="71"/>
      <c r="XQ370" s="71"/>
      <c r="XR370" s="71"/>
      <c r="XS370" s="71"/>
      <c r="XT370" s="71"/>
      <c r="XU370" s="71"/>
      <c r="XV370" s="71"/>
      <c r="XW370" s="71"/>
      <c r="XX370" s="71"/>
      <c r="XY370" s="71"/>
      <c r="XZ370" s="71"/>
      <c r="YA370" s="71"/>
      <c r="YB370" s="71"/>
      <c r="YC370" s="71"/>
      <c r="YD370" s="71"/>
      <c r="YE370" s="71"/>
      <c r="YF370" s="71"/>
      <c r="YG370" s="71"/>
      <c r="YH370" s="71"/>
      <c r="YI370" s="71"/>
      <c r="YJ370" s="71"/>
      <c r="YK370" s="71"/>
      <c r="YL370" s="71"/>
      <c r="YM370" s="71"/>
      <c r="YN370" s="71"/>
      <c r="YO370" s="71"/>
      <c r="YP370" s="71"/>
      <c r="YQ370" s="71"/>
      <c r="YR370" s="71"/>
      <c r="YS370" s="71"/>
      <c r="YT370" s="71"/>
      <c r="YU370" s="71"/>
      <c r="YV370" s="71"/>
      <c r="YW370" s="71"/>
      <c r="YX370" s="71"/>
      <c r="YY370" s="71"/>
      <c r="YZ370" s="71"/>
      <c r="ZA370" s="71"/>
      <c r="ZB370" s="71"/>
      <c r="ZC370" s="71"/>
      <c r="ZD370" s="71"/>
      <c r="ZE370" s="71"/>
      <c r="ZF370" s="71"/>
      <c r="ZG370" s="71"/>
      <c r="ZH370" s="71"/>
      <c r="ZI370" s="71"/>
      <c r="ZJ370" s="71"/>
      <c r="ZK370" s="71"/>
      <c r="ZL370" s="71"/>
      <c r="ZM370" s="71"/>
      <c r="ZN370" s="71"/>
      <c r="ZO370" s="71"/>
      <c r="ZP370" s="71"/>
      <c r="ZQ370" s="71"/>
      <c r="ZR370" s="71"/>
      <c r="ZS370" s="71"/>
      <c r="ZT370" s="71"/>
      <c r="ZU370" s="71"/>
      <c r="ZV370" s="71"/>
      <c r="ZW370" s="71"/>
      <c r="ZX370" s="71"/>
      <c r="ZY370" s="71"/>
      <c r="ZZ370" s="71"/>
      <c r="AAA370" s="71"/>
      <c r="AAB370" s="71"/>
      <c r="AAC370" s="71"/>
      <c r="AAD370" s="71"/>
      <c r="AAE370" s="71"/>
      <c r="AAF370" s="71"/>
      <c r="AAG370" s="71"/>
      <c r="AAH370" s="71"/>
      <c r="AAI370" s="71"/>
      <c r="AAJ370" s="71"/>
      <c r="AAK370" s="71"/>
      <c r="AAL370" s="71"/>
      <c r="AAM370" s="71"/>
      <c r="AAN370" s="71"/>
      <c r="AAO370" s="71"/>
      <c r="AAP370" s="71"/>
      <c r="AAQ370" s="71"/>
      <c r="AAR370" s="71"/>
      <c r="AAS370" s="71"/>
      <c r="AAT370" s="71"/>
      <c r="AAU370" s="71"/>
      <c r="AAV370" s="71"/>
      <c r="AAW370" s="71"/>
      <c r="AAX370" s="71"/>
      <c r="AAY370" s="71"/>
      <c r="AAZ370" s="71"/>
      <c r="ABA370" s="71"/>
      <c r="ABB370" s="71"/>
      <c r="ABC370" s="71"/>
      <c r="ABD370" s="71"/>
      <c r="ABE370" s="71"/>
      <c r="ABF370" s="71"/>
      <c r="ABG370" s="71"/>
      <c r="ABH370" s="71"/>
      <c r="ABI370" s="71"/>
      <c r="ABJ370" s="71"/>
      <c r="ABK370" s="71"/>
      <c r="ABL370" s="71"/>
      <c r="ABM370" s="71"/>
      <c r="ABN370" s="71"/>
      <c r="ABO370" s="71"/>
      <c r="ABP370" s="71"/>
      <c r="ABQ370" s="71"/>
      <c r="ABR370" s="71"/>
      <c r="ABS370" s="71"/>
      <c r="ABT370" s="71"/>
      <c r="ABU370" s="71"/>
      <c r="ABV370" s="71"/>
      <c r="ABW370" s="71"/>
      <c r="ABX370" s="71"/>
      <c r="ABY370" s="71"/>
      <c r="ABZ370" s="71"/>
      <c r="ACA370" s="71"/>
      <c r="ACB370" s="71"/>
      <c r="ACC370" s="71"/>
      <c r="ACD370" s="71"/>
      <c r="ACE370" s="71"/>
      <c r="ACF370" s="71"/>
      <c r="ACG370" s="71"/>
      <c r="ACH370" s="71"/>
      <c r="ACI370" s="71"/>
      <c r="ACJ370" s="71"/>
      <c r="ACK370" s="71"/>
      <c r="ACL370" s="71"/>
      <c r="ACM370" s="71"/>
      <c r="ACN370" s="71"/>
      <c r="ACO370" s="71"/>
      <c r="ACP370" s="71"/>
      <c r="ACQ370" s="71"/>
      <c r="ACR370" s="71"/>
      <c r="ACS370" s="71"/>
      <c r="ACT370" s="71"/>
      <c r="ACU370" s="71"/>
      <c r="ACV370" s="71"/>
      <c r="ACW370" s="71"/>
      <c r="ACX370" s="71"/>
      <c r="ACY370" s="71"/>
      <c r="ACZ370" s="71"/>
      <c r="ADA370" s="71"/>
      <c r="ADB370" s="71"/>
      <c r="ADC370" s="71"/>
      <c r="ADD370" s="71"/>
      <c r="ADE370" s="71"/>
      <c r="ADF370" s="71"/>
      <c r="ADG370" s="71"/>
      <c r="ADH370" s="71"/>
      <c r="ADI370" s="71"/>
      <c r="ADJ370" s="71"/>
      <c r="ADK370" s="71"/>
      <c r="ADL370" s="71"/>
      <c r="ADM370" s="71"/>
      <c r="ADN370" s="71"/>
      <c r="ADO370" s="71"/>
      <c r="ADP370" s="71"/>
      <c r="ADQ370" s="71"/>
      <c r="ADR370" s="71"/>
      <c r="ADS370" s="71"/>
      <c r="ADT370" s="71"/>
      <c r="ADU370" s="71"/>
      <c r="ADV370" s="71"/>
      <c r="ADW370" s="71"/>
      <c r="ADX370" s="71"/>
      <c r="ADY370" s="71"/>
      <c r="ADZ370" s="71"/>
      <c r="AEA370" s="71"/>
      <c r="AEB370" s="71"/>
      <c r="AEC370" s="71"/>
      <c r="AED370" s="71"/>
      <c r="AEE370" s="71"/>
      <c r="AEF370" s="71"/>
      <c r="AEG370" s="71"/>
      <c r="AEH370" s="71"/>
      <c r="AEI370" s="71"/>
      <c r="AEJ370" s="71"/>
      <c r="AEK370" s="71"/>
      <c r="AEL370" s="71"/>
      <c r="AEM370" s="71"/>
      <c r="AEN370" s="71"/>
      <c r="AEO370" s="71"/>
      <c r="AEP370" s="71"/>
      <c r="AEQ370" s="71"/>
      <c r="AER370" s="71"/>
      <c r="AES370" s="71"/>
      <c r="AET370" s="71"/>
      <c r="AEU370" s="71"/>
      <c r="AEV370" s="71"/>
      <c r="AEW370" s="71"/>
      <c r="AEX370" s="71"/>
      <c r="AEY370" s="71"/>
      <c r="AEZ370" s="71"/>
      <c r="AFA370" s="71"/>
      <c r="AFB370" s="71"/>
      <c r="AFC370" s="71"/>
      <c r="AFD370" s="71"/>
      <c r="AFE370" s="71"/>
      <c r="AFF370" s="71"/>
      <c r="AFG370" s="71"/>
      <c r="AFH370" s="71"/>
      <c r="AFI370" s="71"/>
      <c r="AFJ370" s="71"/>
      <c r="AFK370" s="71"/>
      <c r="AFL370" s="71"/>
      <c r="AFM370" s="71"/>
      <c r="AFN370" s="71"/>
      <c r="AFO370" s="71"/>
      <c r="AFP370" s="71"/>
      <c r="AFQ370" s="71"/>
      <c r="AFR370" s="71"/>
      <c r="AFS370" s="71"/>
      <c r="AFT370" s="71"/>
      <c r="AFU370" s="71"/>
      <c r="AFV370" s="71"/>
      <c r="AFW370" s="71"/>
      <c r="AFX370" s="71"/>
      <c r="AFY370" s="71"/>
      <c r="AFZ370" s="71"/>
      <c r="AGA370" s="71"/>
      <c r="AGB370" s="71"/>
      <c r="AGC370" s="71"/>
      <c r="AGD370" s="71"/>
      <c r="AGE370" s="71"/>
      <c r="AGF370" s="71"/>
      <c r="AGG370" s="71"/>
      <c r="AGH370" s="71"/>
      <c r="AGI370" s="71"/>
      <c r="AGJ370" s="71"/>
      <c r="AGK370" s="71"/>
      <c r="AGL370" s="71"/>
      <c r="AGM370" s="71"/>
      <c r="AGN370" s="71"/>
      <c r="AGO370" s="71"/>
      <c r="AGP370" s="71"/>
      <c r="AGQ370" s="71"/>
      <c r="AGR370" s="71"/>
      <c r="AGS370" s="71"/>
      <c r="AGT370" s="71"/>
      <c r="AGU370" s="71"/>
      <c r="AGV370" s="71"/>
      <c r="AGW370" s="71"/>
      <c r="AGX370" s="71"/>
      <c r="AGY370" s="71"/>
      <c r="AGZ370" s="71"/>
      <c r="AHA370" s="71"/>
      <c r="AHB370" s="71"/>
      <c r="AHC370" s="71"/>
      <c r="AHD370" s="71"/>
      <c r="AHE370" s="71"/>
      <c r="AHF370" s="71"/>
      <c r="AHG370" s="71"/>
      <c r="AHH370" s="71"/>
      <c r="AHI370" s="71"/>
      <c r="AHJ370" s="71"/>
      <c r="AHK370" s="71"/>
      <c r="AHL370" s="71"/>
      <c r="AHM370" s="71"/>
      <c r="AHN370" s="71"/>
      <c r="AHO370" s="71"/>
      <c r="AHP370" s="71"/>
      <c r="AHQ370" s="71"/>
      <c r="AHR370" s="71"/>
      <c r="AHS370" s="71"/>
      <c r="AHT370" s="71"/>
      <c r="AHU370" s="71"/>
      <c r="AHV370" s="71"/>
      <c r="AHW370" s="71"/>
      <c r="AHX370" s="71"/>
      <c r="AHY370" s="71"/>
      <c r="AHZ370" s="71"/>
      <c r="AIA370" s="71"/>
      <c r="AIB370" s="71"/>
      <c r="AIC370" s="71"/>
      <c r="AID370" s="71"/>
      <c r="AIE370" s="71"/>
      <c r="AIF370" s="71"/>
      <c r="AIG370" s="71"/>
      <c r="AIH370" s="71"/>
      <c r="AII370" s="71"/>
      <c r="AIJ370" s="71"/>
      <c r="AIK370" s="71"/>
      <c r="AIL370" s="71"/>
      <c r="AIM370" s="71"/>
      <c r="AIN370" s="71"/>
      <c r="AIO370" s="71"/>
      <c r="AIP370" s="71"/>
      <c r="AIQ370" s="71"/>
      <c r="AIR370" s="71"/>
      <c r="AIS370" s="71"/>
      <c r="AIT370" s="71"/>
      <c r="AIU370" s="71"/>
      <c r="AIV370" s="71"/>
      <c r="AIW370" s="71"/>
      <c r="AIX370" s="71"/>
      <c r="AIY370" s="71"/>
      <c r="AIZ370" s="71"/>
      <c r="AJA370" s="71"/>
      <c r="AJB370" s="71"/>
      <c r="AJC370" s="71"/>
      <c r="AJD370" s="71"/>
      <c r="AJE370" s="71"/>
      <c r="AJF370" s="71"/>
      <c r="AJG370" s="71"/>
      <c r="AJH370" s="71"/>
      <c r="AJI370" s="71"/>
      <c r="AJJ370" s="71"/>
      <c r="AJK370" s="71"/>
      <c r="AJL370" s="71"/>
      <c r="AJM370" s="71"/>
      <c r="AJN370" s="71"/>
      <c r="AJO370" s="71"/>
      <c r="AJP370" s="71"/>
      <c r="AJQ370" s="71"/>
      <c r="AJR370" s="71"/>
      <c r="AJS370" s="71"/>
      <c r="AJT370" s="71"/>
      <c r="AJU370" s="71"/>
      <c r="AJV370" s="71"/>
      <c r="AJW370" s="71"/>
      <c r="AJX370" s="71"/>
      <c r="AJY370" s="71"/>
      <c r="AJZ370" s="71"/>
      <c r="AKA370" s="71"/>
      <c r="AKB370" s="71"/>
      <c r="AKC370" s="71"/>
      <c r="AKD370" s="71"/>
      <c r="AKE370" s="71"/>
      <c r="AKF370" s="71"/>
      <c r="AKG370" s="71"/>
      <c r="AKH370" s="71"/>
      <c r="AKI370" s="71"/>
      <c r="AKJ370" s="71"/>
      <c r="AKK370" s="71"/>
      <c r="AKL370" s="71"/>
      <c r="AKM370" s="71"/>
      <c r="AKN370" s="71"/>
      <c r="AKO370" s="71"/>
      <c r="AKP370" s="71"/>
      <c r="AKQ370" s="71"/>
      <c r="AKR370" s="71"/>
      <c r="AKS370" s="71"/>
      <c r="AKT370" s="71"/>
      <c r="AKU370" s="71"/>
      <c r="AKV370" s="71"/>
      <c r="AKW370" s="71"/>
      <c r="AKX370" s="71"/>
      <c r="AKY370" s="71"/>
      <c r="AKZ370" s="71"/>
      <c r="ALA370" s="71"/>
      <c r="ALB370" s="71"/>
      <c r="ALC370" s="71"/>
      <c r="ALD370" s="71"/>
      <c r="ALE370" s="71"/>
      <c r="ALF370" s="71"/>
      <c r="ALG370" s="71"/>
      <c r="ALH370" s="71"/>
      <c r="ALI370" s="71"/>
      <c r="ALJ370" s="71"/>
      <c r="ALK370" s="71"/>
      <c r="ALL370" s="71"/>
      <c r="ALM370" s="71"/>
      <c r="ALN370" s="71"/>
      <c r="ALO370" s="71"/>
      <c r="ALP370" s="71"/>
      <c r="ALQ370" s="71"/>
      <c r="ALR370" s="71"/>
      <c r="ALS370" s="71"/>
      <c r="ALT370" s="71"/>
      <c r="ALU370" s="71"/>
      <c r="ALV370" s="71"/>
      <c r="ALW370" s="71"/>
      <c r="ALX370" s="71"/>
      <c r="ALY370" s="71"/>
      <c r="ALZ370" s="71"/>
      <c r="AMA370" s="71"/>
      <c r="AMB370" s="71"/>
      <c r="AMC370" s="71"/>
      <c r="AMD370" s="71"/>
      <c r="AME370" s="71"/>
      <c r="AMF370" s="71"/>
      <c r="AMG370" s="71"/>
      <c r="AMH370" s="71"/>
      <c r="AMI370" s="71"/>
    </row>
    <row r="371" spans="1:1023" s="13" customFormat="1">
      <c r="A371" s="71" t="s">
        <v>46</v>
      </c>
      <c r="B371" s="83">
        <v>2007</v>
      </c>
      <c r="C371" s="71" t="s">
        <v>222</v>
      </c>
      <c r="D371" s="83">
        <v>93</v>
      </c>
      <c r="E371" s="71" t="s">
        <v>223</v>
      </c>
      <c r="F371" s="110">
        <v>1620</v>
      </c>
      <c r="G371" s="6">
        <v>29952</v>
      </c>
      <c r="H371" s="6">
        <v>32982</v>
      </c>
      <c r="I371" s="51">
        <v>0</v>
      </c>
      <c r="J371" s="71">
        <v>2</v>
      </c>
      <c r="K371" s="71">
        <v>2</v>
      </c>
      <c r="L371" s="71">
        <v>100</v>
      </c>
      <c r="M371" s="71">
        <v>7000</v>
      </c>
      <c r="N371" s="71">
        <v>31000</v>
      </c>
      <c r="O371" s="10">
        <v>3300000</v>
      </c>
      <c r="P371" s="75">
        <f t="shared" si="115"/>
        <v>0.21212121212121215</v>
      </c>
      <c r="Q371" s="75">
        <f t="shared" si="116"/>
        <v>0.93939393939393934</v>
      </c>
      <c r="R371" s="71">
        <v>0</v>
      </c>
      <c r="S371" s="71">
        <v>-1</v>
      </c>
      <c r="T371" s="71">
        <v>-1</v>
      </c>
      <c r="U371" s="71">
        <v>-1</v>
      </c>
      <c r="V371" s="71">
        <v>0</v>
      </c>
      <c r="W371" s="71">
        <v>0</v>
      </c>
      <c r="X371" s="76">
        <f t="shared" si="121"/>
        <v>-0.5</v>
      </c>
      <c r="Y371" s="71">
        <v>-1</v>
      </c>
      <c r="Z371" s="71">
        <v>-1</v>
      </c>
      <c r="AA371" s="74" t="s">
        <v>33</v>
      </c>
      <c r="AB371" s="74" t="s">
        <v>33</v>
      </c>
      <c r="AC371" s="71">
        <v>-1</v>
      </c>
      <c r="AD371" s="71">
        <v>0</v>
      </c>
      <c r="AE371" s="71">
        <v>-1</v>
      </c>
      <c r="AF371" s="71" t="s">
        <v>59</v>
      </c>
      <c r="AG371" s="71" t="s">
        <v>59</v>
      </c>
      <c r="AH371" s="76">
        <f t="shared" si="122"/>
        <v>-0.8</v>
      </c>
      <c r="AI371" s="76">
        <f t="shared" si="123"/>
        <v>-0.65</v>
      </c>
      <c r="AJ371" s="74">
        <v>1.333</v>
      </c>
      <c r="AK371" s="71">
        <v>-1</v>
      </c>
      <c r="AL371" s="71">
        <v>-1</v>
      </c>
      <c r="AM371" s="71" t="s">
        <v>33</v>
      </c>
      <c r="AN371" s="71">
        <v>0</v>
      </c>
      <c r="AO371" s="71" t="s">
        <v>59</v>
      </c>
      <c r="AP371" s="71" t="s">
        <v>59</v>
      </c>
      <c r="AQ371" s="71" t="s">
        <v>59</v>
      </c>
      <c r="AR371" s="71" t="s">
        <v>59</v>
      </c>
      <c r="AS371" s="71">
        <v>-1</v>
      </c>
      <c r="AT371" s="71">
        <v>1</v>
      </c>
      <c r="AU371" s="71" t="s">
        <v>59</v>
      </c>
      <c r="AV371" s="71" t="s">
        <v>59</v>
      </c>
      <c r="AW371" s="71" t="s">
        <v>59</v>
      </c>
      <c r="AX371" s="71" t="s">
        <v>59</v>
      </c>
      <c r="AY371" s="71" t="s">
        <v>59</v>
      </c>
      <c r="AZ371" s="76">
        <f t="shared" si="113"/>
        <v>-0.4</v>
      </c>
      <c r="BA371" s="71">
        <v>0</v>
      </c>
      <c r="BB371" s="71" t="s">
        <v>59</v>
      </c>
      <c r="BC371" s="71">
        <f t="shared" si="119"/>
        <v>212</v>
      </c>
      <c r="BD371" s="71">
        <v>0</v>
      </c>
      <c r="BE371" s="71" t="s">
        <v>59</v>
      </c>
      <c r="BF371" s="71">
        <f t="shared" si="120"/>
        <v>212</v>
      </c>
      <c r="BG371" s="71"/>
      <c r="BH371" s="71"/>
      <c r="BI371" s="71"/>
      <c r="BJ371" s="71"/>
      <c r="BK371" s="71"/>
      <c r="BL371" s="71"/>
      <c r="BM371" s="71"/>
      <c r="BN371" s="71"/>
      <c r="BO371" s="71"/>
      <c r="BP371" s="71"/>
      <c r="BQ371" s="71"/>
      <c r="BR371" s="71"/>
      <c r="BS371" s="71"/>
      <c r="BT371" s="71"/>
      <c r="BU371" s="71"/>
      <c r="BV371" s="71"/>
      <c r="BW371" s="71"/>
      <c r="BX371" s="71"/>
      <c r="BY371" s="71"/>
      <c r="BZ371" s="71"/>
      <c r="CA371" s="71"/>
      <c r="CB371" s="71"/>
      <c r="CC371" s="71"/>
      <c r="CD371" s="71"/>
      <c r="CE371" s="71"/>
      <c r="CF371" s="71"/>
      <c r="CG371" s="71"/>
      <c r="CH371" s="71"/>
      <c r="CI371" s="71"/>
      <c r="CJ371" s="71"/>
      <c r="CK371" s="71"/>
      <c r="CL371" s="71"/>
      <c r="CM371" s="71"/>
      <c r="CN371" s="71"/>
      <c r="CO371" s="71"/>
      <c r="CP371" s="71"/>
      <c r="CQ371" s="71"/>
      <c r="CR371" s="71"/>
      <c r="CS371" s="71"/>
      <c r="CT371" s="71"/>
      <c r="CU371" s="71"/>
      <c r="CV371" s="71"/>
      <c r="CW371" s="71"/>
      <c r="CX371" s="71"/>
      <c r="CY371" s="71"/>
      <c r="CZ371" s="71"/>
      <c r="DA371" s="71"/>
      <c r="DB371" s="71"/>
      <c r="DC371" s="71"/>
      <c r="DD371" s="71"/>
      <c r="DE371" s="71"/>
      <c r="DF371" s="71"/>
      <c r="DG371" s="71"/>
      <c r="DH371" s="71"/>
      <c r="DI371" s="71"/>
      <c r="DJ371" s="71"/>
      <c r="DK371" s="71"/>
      <c r="DL371" s="71"/>
      <c r="DM371" s="71"/>
      <c r="DN371" s="71"/>
      <c r="DO371" s="71"/>
      <c r="DP371" s="71"/>
      <c r="DQ371" s="71"/>
      <c r="DR371" s="71"/>
      <c r="DS371" s="71"/>
      <c r="DT371" s="71"/>
      <c r="DU371" s="71"/>
      <c r="DV371" s="71"/>
      <c r="DW371" s="71"/>
      <c r="DX371" s="71"/>
      <c r="DY371" s="71"/>
      <c r="DZ371" s="71"/>
      <c r="EA371" s="71"/>
      <c r="EB371" s="71"/>
      <c r="EC371" s="71"/>
      <c r="ED371" s="71"/>
      <c r="EE371" s="71"/>
      <c r="EF371" s="71"/>
      <c r="EG371" s="71"/>
      <c r="EH371" s="71"/>
      <c r="EI371" s="71"/>
      <c r="EJ371" s="71"/>
      <c r="EK371" s="71"/>
      <c r="EL371" s="71"/>
      <c r="EM371" s="71"/>
      <c r="EN371" s="71"/>
      <c r="EO371" s="71"/>
      <c r="EP371" s="71"/>
      <c r="EQ371" s="71"/>
      <c r="ER371" s="71"/>
      <c r="ES371" s="71"/>
      <c r="ET371" s="71"/>
      <c r="EU371" s="71"/>
      <c r="EV371" s="71"/>
      <c r="EW371" s="71"/>
      <c r="EX371" s="71"/>
      <c r="EY371" s="71"/>
      <c r="EZ371" s="71"/>
      <c r="FA371" s="71"/>
      <c r="FB371" s="71"/>
      <c r="FC371" s="71"/>
      <c r="FD371" s="71"/>
      <c r="FE371" s="71"/>
      <c r="FF371" s="71"/>
      <c r="FG371" s="71"/>
      <c r="FH371" s="71"/>
      <c r="FI371" s="71"/>
      <c r="FJ371" s="71"/>
      <c r="FK371" s="71"/>
      <c r="FL371" s="71"/>
      <c r="FM371" s="71"/>
      <c r="FN371" s="71"/>
      <c r="FO371" s="71"/>
      <c r="FP371" s="71"/>
      <c r="FQ371" s="71"/>
      <c r="FR371" s="71"/>
      <c r="FS371" s="71"/>
      <c r="FT371" s="71"/>
      <c r="FU371" s="71"/>
      <c r="FV371" s="71"/>
      <c r="FW371" s="71"/>
      <c r="FX371" s="71"/>
      <c r="FY371" s="71"/>
      <c r="FZ371" s="71"/>
      <c r="GA371" s="71"/>
      <c r="GB371" s="71"/>
      <c r="GC371" s="71"/>
      <c r="GD371" s="71"/>
      <c r="GE371" s="71"/>
      <c r="GF371" s="71"/>
      <c r="GG371" s="71"/>
      <c r="GH371" s="71"/>
      <c r="GI371" s="71"/>
      <c r="GJ371" s="71"/>
      <c r="GK371" s="71"/>
      <c r="GL371" s="71"/>
      <c r="GM371" s="71"/>
      <c r="GN371" s="71"/>
      <c r="GO371" s="71"/>
      <c r="GP371" s="71"/>
      <c r="GQ371" s="71"/>
      <c r="GR371" s="71"/>
      <c r="GS371" s="71"/>
      <c r="GT371" s="71"/>
      <c r="GU371" s="71"/>
      <c r="GV371" s="71"/>
      <c r="GW371" s="71"/>
      <c r="GX371" s="71"/>
      <c r="GY371" s="71"/>
      <c r="GZ371" s="71"/>
      <c r="HA371" s="71"/>
      <c r="HB371" s="71"/>
      <c r="HC371" s="71"/>
      <c r="HD371" s="71"/>
      <c r="HE371" s="71"/>
      <c r="HF371" s="71"/>
      <c r="HG371" s="71"/>
      <c r="HH371" s="71"/>
      <c r="HI371" s="71"/>
      <c r="HJ371" s="71"/>
      <c r="HK371" s="71"/>
      <c r="HL371" s="71"/>
      <c r="HM371" s="71"/>
      <c r="HN371" s="71"/>
      <c r="HO371" s="71"/>
      <c r="HP371" s="71"/>
      <c r="HQ371" s="71"/>
      <c r="HR371" s="71"/>
      <c r="HS371" s="71"/>
      <c r="HT371" s="71"/>
      <c r="HU371" s="71"/>
      <c r="HV371" s="71"/>
      <c r="HW371" s="71"/>
      <c r="HX371" s="71"/>
      <c r="HY371" s="71"/>
      <c r="HZ371" s="71"/>
      <c r="IA371" s="71"/>
      <c r="IB371" s="71"/>
      <c r="IC371" s="71"/>
      <c r="ID371" s="71"/>
      <c r="IE371" s="71"/>
      <c r="IF371" s="71"/>
      <c r="IG371" s="71"/>
      <c r="IH371" s="71"/>
      <c r="II371" s="71"/>
      <c r="IJ371" s="71"/>
      <c r="IK371" s="71"/>
      <c r="IL371" s="71"/>
      <c r="IM371" s="71"/>
      <c r="IN371" s="71"/>
      <c r="IO371" s="71"/>
      <c r="IP371" s="71"/>
      <c r="IQ371" s="71"/>
      <c r="IR371" s="71"/>
      <c r="IS371" s="71"/>
      <c r="IT371" s="71"/>
      <c r="IU371" s="71"/>
      <c r="IV371" s="71"/>
      <c r="IW371" s="71"/>
      <c r="IX371" s="71"/>
      <c r="IY371" s="71"/>
      <c r="IZ371" s="71"/>
      <c r="JA371" s="71"/>
      <c r="JB371" s="71"/>
      <c r="JC371" s="71"/>
      <c r="JD371" s="71"/>
      <c r="JE371" s="71"/>
      <c r="JF371" s="71"/>
      <c r="JG371" s="71"/>
      <c r="JH371" s="71"/>
      <c r="JI371" s="71"/>
      <c r="JJ371" s="71"/>
      <c r="JK371" s="71"/>
      <c r="JL371" s="71"/>
      <c r="JM371" s="71"/>
      <c r="JN371" s="71"/>
      <c r="JO371" s="71"/>
      <c r="JP371" s="71"/>
      <c r="JQ371" s="71"/>
      <c r="JR371" s="71"/>
      <c r="JS371" s="71"/>
      <c r="JT371" s="71"/>
      <c r="JU371" s="71"/>
      <c r="JV371" s="71"/>
      <c r="JW371" s="71"/>
      <c r="JX371" s="71"/>
      <c r="JY371" s="71"/>
      <c r="JZ371" s="71"/>
      <c r="KA371" s="71"/>
      <c r="KB371" s="71"/>
      <c r="KC371" s="71"/>
      <c r="KD371" s="71"/>
      <c r="KE371" s="71"/>
      <c r="KF371" s="71"/>
      <c r="KG371" s="71"/>
      <c r="KH371" s="71"/>
      <c r="KI371" s="71"/>
      <c r="KJ371" s="71"/>
      <c r="KK371" s="71"/>
      <c r="KL371" s="71"/>
      <c r="KM371" s="71"/>
      <c r="KN371" s="71"/>
      <c r="KO371" s="71"/>
      <c r="KP371" s="71"/>
      <c r="KQ371" s="71"/>
      <c r="KR371" s="71"/>
      <c r="KS371" s="71"/>
      <c r="KT371" s="71"/>
      <c r="KU371" s="71"/>
      <c r="KV371" s="71"/>
      <c r="KW371" s="71"/>
      <c r="KX371" s="71"/>
      <c r="KY371" s="71"/>
      <c r="KZ371" s="71"/>
      <c r="LA371" s="71"/>
      <c r="LB371" s="71"/>
      <c r="LC371" s="71"/>
      <c r="LD371" s="71"/>
      <c r="LE371" s="71"/>
      <c r="LF371" s="71"/>
      <c r="LG371" s="71"/>
      <c r="LH371" s="71"/>
      <c r="LI371" s="71"/>
      <c r="LJ371" s="71"/>
      <c r="LK371" s="71"/>
      <c r="LL371" s="71"/>
      <c r="LM371" s="71"/>
      <c r="LN371" s="71"/>
      <c r="LO371" s="71"/>
      <c r="LP371" s="71"/>
      <c r="LQ371" s="71"/>
      <c r="LR371" s="71"/>
      <c r="LS371" s="71"/>
      <c r="LT371" s="71"/>
      <c r="LU371" s="71"/>
      <c r="LV371" s="71"/>
      <c r="LW371" s="71"/>
      <c r="LX371" s="71"/>
      <c r="LY371" s="71"/>
      <c r="LZ371" s="71"/>
      <c r="MA371" s="71"/>
      <c r="MB371" s="71"/>
      <c r="MC371" s="71"/>
      <c r="MD371" s="71"/>
      <c r="ME371" s="71"/>
      <c r="MF371" s="71"/>
      <c r="MG371" s="71"/>
      <c r="MH371" s="71"/>
      <c r="MI371" s="71"/>
      <c r="MJ371" s="71"/>
      <c r="MK371" s="71"/>
      <c r="ML371" s="71"/>
      <c r="MM371" s="71"/>
      <c r="MN371" s="71"/>
      <c r="MO371" s="71"/>
      <c r="MP371" s="71"/>
      <c r="MQ371" s="71"/>
      <c r="MR371" s="71"/>
      <c r="MS371" s="71"/>
      <c r="MT371" s="71"/>
      <c r="MU371" s="71"/>
      <c r="MV371" s="71"/>
      <c r="MW371" s="71"/>
      <c r="MX371" s="71"/>
      <c r="MY371" s="71"/>
      <c r="MZ371" s="71"/>
      <c r="NA371" s="71"/>
      <c r="NB371" s="71"/>
      <c r="NC371" s="71"/>
      <c r="ND371" s="71"/>
      <c r="NE371" s="71"/>
      <c r="NF371" s="71"/>
      <c r="NG371" s="71"/>
      <c r="NH371" s="71"/>
      <c r="NI371" s="71"/>
      <c r="NJ371" s="71"/>
      <c r="NK371" s="71"/>
      <c r="NL371" s="71"/>
      <c r="NM371" s="71"/>
      <c r="NN371" s="71"/>
      <c r="NO371" s="71"/>
      <c r="NP371" s="71"/>
      <c r="NQ371" s="71"/>
      <c r="NR371" s="71"/>
      <c r="NS371" s="71"/>
      <c r="NT371" s="71"/>
      <c r="NU371" s="71"/>
      <c r="NV371" s="71"/>
      <c r="NW371" s="71"/>
      <c r="NX371" s="71"/>
      <c r="NY371" s="71"/>
      <c r="NZ371" s="71"/>
      <c r="OA371" s="71"/>
      <c r="OB371" s="71"/>
      <c r="OC371" s="71"/>
      <c r="OD371" s="71"/>
      <c r="OE371" s="71"/>
      <c r="OF371" s="71"/>
      <c r="OG371" s="71"/>
      <c r="OH371" s="71"/>
      <c r="OI371" s="71"/>
      <c r="OJ371" s="71"/>
      <c r="OK371" s="71"/>
      <c r="OL371" s="71"/>
      <c r="OM371" s="71"/>
      <c r="ON371" s="71"/>
      <c r="OO371" s="71"/>
      <c r="OP371" s="71"/>
      <c r="OQ371" s="71"/>
      <c r="OR371" s="71"/>
      <c r="OS371" s="71"/>
      <c r="OT371" s="71"/>
      <c r="OU371" s="71"/>
      <c r="OV371" s="71"/>
      <c r="OW371" s="71"/>
      <c r="OX371" s="71"/>
      <c r="OY371" s="71"/>
      <c r="OZ371" s="71"/>
      <c r="PA371" s="71"/>
      <c r="PB371" s="71"/>
      <c r="PC371" s="71"/>
      <c r="PD371" s="71"/>
      <c r="PE371" s="71"/>
      <c r="PF371" s="71"/>
      <c r="PG371" s="71"/>
      <c r="PH371" s="71"/>
      <c r="PI371" s="71"/>
      <c r="PJ371" s="71"/>
      <c r="PK371" s="71"/>
      <c r="PL371" s="71"/>
      <c r="PM371" s="71"/>
      <c r="PN371" s="71"/>
      <c r="PO371" s="71"/>
      <c r="PP371" s="71"/>
      <c r="PQ371" s="71"/>
      <c r="PR371" s="71"/>
      <c r="PS371" s="71"/>
      <c r="PT371" s="71"/>
      <c r="PU371" s="71"/>
      <c r="PV371" s="71"/>
      <c r="PW371" s="71"/>
      <c r="PX371" s="71"/>
      <c r="PY371" s="71"/>
      <c r="PZ371" s="71"/>
      <c r="QA371" s="71"/>
      <c r="QB371" s="71"/>
      <c r="QC371" s="71"/>
      <c r="QD371" s="71"/>
      <c r="QE371" s="71"/>
      <c r="QF371" s="71"/>
      <c r="QG371" s="71"/>
      <c r="QH371" s="71"/>
      <c r="QI371" s="71"/>
      <c r="QJ371" s="71"/>
      <c r="QK371" s="71"/>
      <c r="QL371" s="71"/>
      <c r="QM371" s="71"/>
      <c r="QN371" s="71"/>
      <c r="QO371" s="71"/>
      <c r="QP371" s="71"/>
      <c r="QQ371" s="71"/>
      <c r="QR371" s="71"/>
      <c r="QS371" s="71"/>
      <c r="QT371" s="71"/>
      <c r="QU371" s="71"/>
      <c r="QV371" s="71"/>
      <c r="QW371" s="71"/>
      <c r="QX371" s="71"/>
      <c r="QY371" s="71"/>
      <c r="QZ371" s="71"/>
      <c r="RA371" s="71"/>
      <c r="RB371" s="71"/>
      <c r="RC371" s="71"/>
      <c r="RD371" s="71"/>
      <c r="RE371" s="71"/>
      <c r="RF371" s="71"/>
      <c r="RG371" s="71"/>
      <c r="RH371" s="71"/>
      <c r="RI371" s="71"/>
      <c r="RJ371" s="71"/>
      <c r="RK371" s="71"/>
      <c r="RL371" s="71"/>
      <c r="RM371" s="71"/>
      <c r="RN371" s="71"/>
      <c r="RO371" s="71"/>
      <c r="RP371" s="71"/>
      <c r="RQ371" s="71"/>
      <c r="RR371" s="71"/>
      <c r="RS371" s="71"/>
      <c r="RT371" s="71"/>
      <c r="RU371" s="71"/>
      <c r="RV371" s="71"/>
      <c r="RW371" s="71"/>
      <c r="RX371" s="71"/>
      <c r="RY371" s="71"/>
      <c r="RZ371" s="71"/>
      <c r="SA371" s="71"/>
      <c r="SB371" s="71"/>
      <c r="SC371" s="71"/>
      <c r="SD371" s="71"/>
      <c r="SE371" s="71"/>
      <c r="SF371" s="71"/>
      <c r="SG371" s="71"/>
      <c r="SH371" s="71"/>
      <c r="SI371" s="71"/>
      <c r="SJ371" s="71"/>
      <c r="SK371" s="71"/>
      <c r="SL371" s="71"/>
      <c r="SM371" s="71"/>
      <c r="SN371" s="71"/>
      <c r="SO371" s="71"/>
      <c r="SP371" s="71"/>
      <c r="SQ371" s="71"/>
      <c r="SR371" s="71"/>
      <c r="SS371" s="71"/>
      <c r="ST371" s="71"/>
      <c r="SU371" s="71"/>
      <c r="SV371" s="71"/>
      <c r="SW371" s="71"/>
      <c r="SX371" s="71"/>
      <c r="SY371" s="71"/>
      <c r="SZ371" s="71"/>
      <c r="TA371" s="71"/>
      <c r="TB371" s="71"/>
      <c r="TC371" s="71"/>
      <c r="TD371" s="71"/>
      <c r="TE371" s="71"/>
      <c r="TF371" s="71"/>
      <c r="TG371" s="71"/>
      <c r="TH371" s="71"/>
      <c r="TI371" s="71"/>
      <c r="TJ371" s="71"/>
      <c r="TK371" s="71"/>
      <c r="TL371" s="71"/>
      <c r="TM371" s="71"/>
      <c r="TN371" s="71"/>
      <c r="TO371" s="71"/>
      <c r="TP371" s="71"/>
      <c r="TQ371" s="71"/>
      <c r="TR371" s="71"/>
      <c r="TS371" s="71"/>
      <c r="TT371" s="71"/>
      <c r="TU371" s="71"/>
      <c r="TV371" s="71"/>
      <c r="TW371" s="71"/>
      <c r="TX371" s="71"/>
      <c r="TY371" s="71"/>
      <c r="TZ371" s="71"/>
      <c r="UA371" s="71"/>
      <c r="UB371" s="71"/>
      <c r="UC371" s="71"/>
      <c r="UD371" s="71"/>
      <c r="UE371" s="71"/>
      <c r="UF371" s="71"/>
      <c r="UG371" s="71"/>
      <c r="UH371" s="71"/>
      <c r="UI371" s="71"/>
      <c r="UJ371" s="71"/>
      <c r="UK371" s="71"/>
      <c r="UL371" s="71"/>
      <c r="UM371" s="71"/>
      <c r="UN371" s="71"/>
      <c r="UO371" s="71"/>
      <c r="UP371" s="71"/>
      <c r="UQ371" s="71"/>
      <c r="UR371" s="71"/>
      <c r="US371" s="71"/>
      <c r="UT371" s="71"/>
      <c r="UU371" s="71"/>
      <c r="UV371" s="71"/>
      <c r="UW371" s="71"/>
      <c r="UX371" s="71"/>
      <c r="UY371" s="71"/>
      <c r="UZ371" s="71"/>
      <c r="VA371" s="71"/>
      <c r="VB371" s="71"/>
      <c r="VC371" s="71"/>
      <c r="VD371" s="71"/>
      <c r="VE371" s="71"/>
      <c r="VF371" s="71"/>
      <c r="VG371" s="71"/>
      <c r="VH371" s="71"/>
      <c r="VI371" s="71"/>
      <c r="VJ371" s="71"/>
      <c r="VK371" s="71"/>
      <c r="VL371" s="71"/>
      <c r="VM371" s="71"/>
      <c r="VN371" s="71"/>
      <c r="VO371" s="71"/>
      <c r="VP371" s="71"/>
      <c r="VQ371" s="71"/>
      <c r="VR371" s="71"/>
      <c r="VS371" s="71"/>
      <c r="VT371" s="71"/>
      <c r="VU371" s="71"/>
      <c r="VV371" s="71"/>
      <c r="VW371" s="71"/>
      <c r="VX371" s="71"/>
      <c r="VY371" s="71"/>
      <c r="VZ371" s="71"/>
      <c r="WA371" s="71"/>
      <c r="WB371" s="71"/>
      <c r="WC371" s="71"/>
      <c r="WD371" s="71"/>
      <c r="WE371" s="71"/>
      <c r="WF371" s="71"/>
      <c r="WG371" s="71"/>
      <c r="WH371" s="71"/>
      <c r="WI371" s="71"/>
      <c r="WJ371" s="71"/>
      <c r="WK371" s="71"/>
      <c r="WL371" s="71"/>
      <c r="WM371" s="71"/>
      <c r="WN371" s="71"/>
      <c r="WO371" s="71"/>
      <c r="WP371" s="71"/>
      <c r="WQ371" s="71"/>
      <c r="WR371" s="71"/>
      <c r="WS371" s="71"/>
      <c r="WT371" s="71"/>
      <c r="WU371" s="71"/>
      <c r="WV371" s="71"/>
      <c r="WW371" s="71"/>
      <c r="WX371" s="71"/>
      <c r="WY371" s="71"/>
      <c r="WZ371" s="71"/>
      <c r="XA371" s="71"/>
      <c r="XB371" s="71"/>
      <c r="XC371" s="71"/>
      <c r="XD371" s="71"/>
      <c r="XE371" s="71"/>
      <c r="XF371" s="71"/>
      <c r="XG371" s="71"/>
      <c r="XH371" s="71"/>
      <c r="XI371" s="71"/>
      <c r="XJ371" s="71"/>
      <c r="XK371" s="71"/>
      <c r="XL371" s="71"/>
      <c r="XM371" s="71"/>
      <c r="XN371" s="71"/>
      <c r="XO371" s="71"/>
      <c r="XP371" s="71"/>
      <c r="XQ371" s="71"/>
      <c r="XR371" s="71"/>
      <c r="XS371" s="71"/>
      <c r="XT371" s="71"/>
      <c r="XU371" s="71"/>
      <c r="XV371" s="71"/>
      <c r="XW371" s="71"/>
      <c r="XX371" s="71"/>
      <c r="XY371" s="71"/>
      <c r="XZ371" s="71"/>
      <c r="YA371" s="71"/>
      <c r="YB371" s="71"/>
      <c r="YC371" s="71"/>
      <c r="YD371" s="71"/>
      <c r="YE371" s="71"/>
      <c r="YF371" s="71"/>
      <c r="YG371" s="71"/>
      <c r="YH371" s="71"/>
      <c r="YI371" s="71"/>
      <c r="YJ371" s="71"/>
      <c r="YK371" s="71"/>
      <c r="YL371" s="71"/>
      <c r="YM371" s="71"/>
      <c r="YN371" s="71"/>
      <c r="YO371" s="71"/>
      <c r="YP371" s="71"/>
      <c r="YQ371" s="71"/>
      <c r="YR371" s="71"/>
      <c r="YS371" s="71"/>
      <c r="YT371" s="71"/>
      <c r="YU371" s="71"/>
      <c r="YV371" s="71"/>
      <c r="YW371" s="71"/>
      <c r="YX371" s="71"/>
      <c r="YY371" s="71"/>
      <c r="YZ371" s="71"/>
      <c r="ZA371" s="71"/>
      <c r="ZB371" s="71"/>
      <c r="ZC371" s="71"/>
      <c r="ZD371" s="71"/>
      <c r="ZE371" s="71"/>
      <c r="ZF371" s="71"/>
      <c r="ZG371" s="71"/>
      <c r="ZH371" s="71"/>
      <c r="ZI371" s="71"/>
      <c r="ZJ371" s="71"/>
      <c r="ZK371" s="71"/>
      <c r="ZL371" s="71"/>
      <c r="ZM371" s="71"/>
      <c r="ZN371" s="71"/>
      <c r="ZO371" s="71"/>
      <c r="ZP371" s="71"/>
      <c r="ZQ371" s="71"/>
      <c r="ZR371" s="71"/>
      <c r="ZS371" s="71"/>
      <c r="ZT371" s="71"/>
      <c r="ZU371" s="71"/>
      <c r="ZV371" s="71"/>
      <c r="ZW371" s="71"/>
      <c r="ZX371" s="71"/>
      <c r="ZY371" s="71"/>
      <c r="ZZ371" s="71"/>
      <c r="AAA371" s="71"/>
      <c r="AAB371" s="71"/>
      <c r="AAC371" s="71"/>
      <c r="AAD371" s="71"/>
      <c r="AAE371" s="71"/>
      <c r="AAF371" s="71"/>
      <c r="AAG371" s="71"/>
      <c r="AAH371" s="71"/>
      <c r="AAI371" s="71"/>
      <c r="AAJ371" s="71"/>
      <c r="AAK371" s="71"/>
      <c r="AAL371" s="71"/>
      <c r="AAM371" s="71"/>
      <c r="AAN371" s="71"/>
      <c r="AAO371" s="71"/>
      <c r="AAP371" s="71"/>
      <c r="AAQ371" s="71"/>
      <c r="AAR371" s="71"/>
      <c r="AAS371" s="71"/>
      <c r="AAT371" s="71"/>
      <c r="AAU371" s="71"/>
      <c r="AAV371" s="71"/>
      <c r="AAW371" s="71"/>
      <c r="AAX371" s="71"/>
      <c r="AAY371" s="71"/>
      <c r="AAZ371" s="71"/>
      <c r="ABA371" s="71"/>
      <c r="ABB371" s="71"/>
      <c r="ABC371" s="71"/>
      <c r="ABD371" s="71"/>
      <c r="ABE371" s="71"/>
      <c r="ABF371" s="71"/>
      <c r="ABG371" s="71"/>
      <c r="ABH371" s="71"/>
      <c r="ABI371" s="71"/>
      <c r="ABJ371" s="71"/>
      <c r="ABK371" s="71"/>
      <c r="ABL371" s="71"/>
      <c r="ABM371" s="71"/>
      <c r="ABN371" s="71"/>
      <c r="ABO371" s="71"/>
      <c r="ABP371" s="71"/>
      <c r="ABQ371" s="71"/>
      <c r="ABR371" s="71"/>
      <c r="ABS371" s="71"/>
      <c r="ABT371" s="71"/>
      <c r="ABU371" s="71"/>
      <c r="ABV371" s="71"/>
      <c r="ABW371" s="71"/>
      <c r="ABX371" s="71"/>
      <c r="ABY371" s="71"/>
      <c r="ABZ371" s="71"/>
      <c r="ACA371" s="71"/>
      <c r="ACB371" s="71"/>
      <c r="ACC371" s="71"/>
      <c r="ACD371" s="71"/>
      <c r="ACE371" s="71"/>
      <c r="ACF371" s="71"/>
      <c r="ACG371" s="71"/>
      <c r="ACH371" s="71"/>
      <c r="ACI371" s="71"/>
      <c r="ACJ371" s="71"/>
      <c r="ACK371" s="71"/>
      <c r="ACL371" s="71"/>
      <c r="ACM371" s="71"/>
      <c r="ACN371" s="71"/>
      <c r="ACO371" s="71"/>
      <c r="ACP371" s="71"/>
      <c r="ACQ371" s="71"/>
      <c r="ACR371" s="71"/>
      <c r="ACS371" s="71"/>
      <c r="ACT371" s="71"/>
      <c r="ACU371" s="71"/>
      <c r="ACV371" s="71"/>
      <c r="ACW371" s="71"/>
      <c r="ACX371" s="71"/>
      <c r="ACY371" s="71"/>
      <c r="ACZ371" s="71"/>
      <c r="ADA371" s="71"/>
      <c r="ADB371" s="71"/>
      <c r="ADC371" s="71"/>
      <c r="ADD371" s="71"/>
      <c r="ADE371" s="71"/>
      <c r="ADF371" s="71"/>
      <c r="ADG371" s="71"/>
      <c r="ADH371" s="71"/>
      <c r="ADI371" s="71"/>
      <c r="ADJ371" s="71"/>
      <c r="ADK371" s="71"/>
      <c r="ADL371" s="71"/>
      <c r="ADM371" s="71"/>
      <c r="ADN371" s="71"/>
      <c r="ADO371" s="71"/>
      <c r="ADP371" s="71"/>
      <c r="ADQ371" s="71"/>
      <c r="ADR371" s="71"/>
      <c r="ADS371" s="71"/>
      <c r="ADT371" s="71"/>
      <c r="ADU371" s="71"/>
      <c r="ADV371" s="71"/>
      <c r="ADW371" s="71"/>
      <c r="ADX371" s="71"/>
      <c r="ADY371" s="71"/>
      <c r="ADZ371" s="71"/>
      <c r="AEA371" s="71"/>
      <c r="AEB371" s="71"/>
      <c r="AEC371" s="71"/>
      <c r="AED371" s="71"/>
      <c r="AEE371" s="71"/>
      <c r="AEF371" s="71"/>
      <c r="AEG371" s="71"/>
      <c r="AEH371" s="71"/>
      <c r="AEI371" s="71"/>
      <c r="AEJ371" s="71"/>
      <c r="AEK371" s="71"/>
      <c r="AEL371" s="71"/>
      <c r="AEM371" s="71"/>
      <c r="AEN371" s="71"/>
      <c r="AEO371" s="71"/>
      <c r="AEP371" s="71"/>
      <c r="AEQ371" s="71"/>
      <c r="AER371" s="71"/>
      <c r="AES371" s="71"/>
      <c r="AET371" s="71"/>
      <c r="AEU371" s="71"/>
      <c r="AEV371" s="71"/>
      <c r="AEW371" s="71"/>
      <c r="AEX371" s="71"/>
      <c r="AEY371" s="71"/>
      <c r="AEZ371" s="71"/>
      <c r="AFA371" s="71"/>
      <c r="AFB371" s="71"/>
      <c r="AFC371" s="71"/>
      <c r="AFD371" s="71"/>
      <c r="AFE371" s="71"/>
      <c r="AFF371" s="71"/>
      <c r="AFG371" s="71"/>
      <c r="AFH371" s="71"/>
      <c r="AFI371" s="71"/>
      <c r="AFJ371" s="71"/>
      <c r="AFK371" s="71"/>
      <c r="AFL371" s="71"/>
      <c r="AFM371" s="71"/>
      <c r="AFN371" s="71"/>
      <c r="AFO371" s="71"/>
      <c r="AFP371" s="71"/>
      <c r="AFQ371" s="71"/>
      <c r="AFR371" s="71"/>
      <c r="AFS371" s="71"/>
      <c r="AFT371" s="71"/>
      <c r="AFU371" s="71"/>
      <c r="AFV371" s="71"/>
      <c r="AFW371" s="71"/>
      <c r="AFX371" s="71"/>
      <c r="AFY371" s="71"/>
      <c r="AFZ371" s="71"/>
      <c r="AGA371" s="71"/>
      <c r="AGB371" s="71"/>
      <c r="AGC371" s="71"/>
      <c r="AGD371" s="71"/>
      <c r="AGE371" s="71"/>
      <c r="AGF371" s="71"/>
      <c r="AGG371" s="71"/>
      <c r="AGH371" s="71"/>
      <c r="AGI371" s="71"/>
      <c r="AGJ371" s="71"/>
      <c r="AGK371" s="71"/>
      <c r="AGL371" s="71"/>
      <c r="AGM371" s="71"/>
      <c r="AGN371" s="71"/>
      <c r="AGO371" s="71"/>
      <c r="AGP371" s="71"/>
      <c r="AGQ371" s="71"/>
      <c r="AGR371" s="71"/>
      <c r="AGS371" s="71"/>
      <c r="AGT371" s="71"/>
      <c r="AGU371" s="71"/>
      <c r="AGV371" s="71"/>
      <c r="AGW371" s="71"/>
      <c r="AGX371" s="71"/>
      <c r="AGY371" s="71"/>
      <c r="AGZ371" s="71"/>
      <c r="AHA371" s="71"/>
      <c r="AHB371" s="71"/>
      <c r="AHC371" s="71"/>
      <c r="AHD371" s="71"/>
      <c r="AHE371" s="71"/>
      <c r="AHF371" s="71"/>
      <c r="AHG371" s="71"/>
      <c r="AHH371" s="71"/>
      <c r="AHI371" s="71"/>
      <c r="AHJ371" s="71"/>
      <c r="AHK371" s="71"/>
      <c r="AHL371" s="71"/>
      <c r="AHM371" s="71"/>
      <c r="AHN371" s="71"/>
      <c r="AHO371" s="71"/>
      <c r="AHP371" s="71"/>
      <c r="AHQ371" s="71"/>
      <c r="AHR371" s="71"/>
      <c r="AHS371" s="71"/>
      <c r="AHT371" s="71"/>
      <c r="AHU371" s="71"/>
      <c r="AHV371" s="71"/>
      <c r="AHW371" s="71"/>
      <c r="AHX371" s="71"/>
      <c r="AHY371" s="71"/>
      <c r="AHZ371" s="71"/>
      <c r="AIA371" s="71"/>
      <c r="AIB371" s="71"/>
      <c r="AIC371" s="71"/>
      <c r="AID371" s="71"/>
      <c r="AIE371" s="71"/>
      <c r="AIF371" s="71"/>
      <c r="AIG371" s="71"/>
      <c r="AIH371" s="71"/>
      <c r="AII371" s="71"/>
      <c r="AIJ371" s="71"/>
      <c r="AIK371" s="71"/>
      <c r="AIL371" s="71"/>
      <c r="AIM371" s="71"/>
      <c r="AIN371" s="71"/>
      <c r="AIO371" s="71"/>
      <c r="AIP371" s="71"/>
      <c r="AIQ371" s="71"/>
      <c r="AIR371" s="71"/>
      <c r="AIS371" s="71"/>
      <c r="AIT371" s="71"/>
      <c r="AIU371" s="71"/>
      <c r="AIV371" s="71"/>
      <c r="AIW371" s="71"/>
      <c r="AIX371" s="71"/>
      <c r="AIY371" s="71"/>
      <c r="AIZ371" s="71"/>
      <c r="AJA371" s="71"/>
      <c r="AJB371" s="71"/>
      <c r="AJC371" s="71"/>
      <c r="AJD371" s="71"/>
      <c r="AJE371" s="71"/>
      <c r="AJF371" s="71"/>
      <c r="AJG371" s="71"/>
      <c r="AJH371" s="71"/>
      <c r="AJI371" s="71"/>
      <c r="AJJ371" s="71"/>
      <c r="AJK371" s="71"/>
      <c r="AJL371" s="71"/>
      <c r="AJM371" s="71"/>
      <c r="AJN371" s="71"/>
      <c r="AJO371" s="71"/>
      <c r="AJP371" s="71"/>
      <c r="AJQ371" s="71"/>
      <c r="AJR371" s="71"/>
      <c r="AJS371" s="71"/>
      <c r="AJT371" s="71"/>
      <c r="AJU371" s="71"/>
      <c r="AJV371" s="71"/>
      <c r="AJW371" s="71"/>
      <c r="AJX371" s="71"/>
      <c r="AJY371" s="71"/>
      <c r="AJZ371" s="71"/>
      <c r="AKA371" s="71"/>
      <c r="AKB371" s="71"/>
      <c r="AKC371" s="71"/>
      <c r="AKD371" s="71"/>
      <c r="AKE371" s="71"/>
      <c r="AKF371" s="71"/>
      <c r="AKG371" s="71"/>
      <c r="AKH371" s="71"/>
      <c r="AKI371" s="71"/>
      <c r="AKJ371" s="71"/>
      <c r="AKK371" s="71"/>
      <c r="AKL371" s="71"/>
      <c r="AKM371" s="71"/>
      <c r="AKN371" s="71"/>
      <c r="AKO371" s="71"/>
      <c r="AKP371" s="71"/>
      <c r="AKQ371" s="71"/>
      <c r="AKR371" s="71"/>
      <c r="AKS371" s="71"/>
      <c r="AKT371" s="71"/>
      <c r="AKU371" s="71"/>
      <c r="AKV371" s="71"/>
      <c r="AKW371" s="71"/>
      <c r="AKX371" s="71"/>
      <c r="AKY371" s="71"/>
      <c r="AKZ371" s="71"/>
      <c r="ALA371" s="71"/>
      <c r="ALB371" s="71"/>
      <c r="ALC371" s="71"/>
      <c r="ALD371" s="71"/>
      <c r="ALE371" s="71"/>
      <c r="ALF371" s="71"/>
      <c r="ALG371" s="71"/>
      <c r="ALH371" s="71"/>
      <c r="ALI371" s="71"/>
      <c r="ALJ371" s="71"/>
      <c r="ALK371" s="71"/>
      <c r="ALL371" s="71"/>
      <c r="ALM371" s="71"/>
      <c r="ALN371" s="71"/>
      <c r="ALO371" s="71"/>
      <c r="ALP371" s="71"/>
      <c r="ALQ371" s="71"/>
      <c r="ALR371" s="71"/>
      <c r="ALS371" s="71"/>
      <c r="ALT371" s="71"/>
      <c r="ALU371" s="71"/>
      <c r="ALV371" s="71"/>
      <c r="ALW371" s="71"/>
      <c r="ALX371" s="71"/>
      <c r="ALY371" s="71"/>
      <c r="ALZ371" s="71"/>
      <c r="AMA371" s="71"/>
      <c r="AMB371" s="71"/>
      <c r="AMC371" s="71"/>
      <c r="AMD371" s="71"/>
      <c r="AME371" s="71"/>
      <c r="AMF371" s="71"/>
      <c r="AMG371" s="71"/>
      <c r="AMH371" s="71"/>
      <c r="AMI371" s="71"/>
    </row>
    <row r="372" spans="1:1023" s="13" customFormat="1">
      <c r="A372" s="71" t="s">
        <v>46</v>
      </c>
      <c r="B372" s="83">
        <v>2008</v>
      </c>
      <c r="C372" s="71" t="s">
        <v>222</v>
      </c>
      <c r="D372" s="83">
        <v>93</v>
      </c>
      <c r="E372" s="71" t="s">
        <v>223</v>
      </c>
      <c r="F372" s="110">
        <v>1620</v>
      </c>
      <c r="G372" s="6">
        <v>29952</v>
      </c>
      <c r="H372" s="6">
        <v>32982</v>
      </c>
      <c r="I372" s="51">
        <v>0</v>
      </c>
      <c r="J372" s="71">
        <v>2</v>
      </c>
      <c r="K372" s="71">
        <v>2</v>
      </c>
      <c r="L372" s="71">
        <v>100</v>
      </c>
      <c r="M372" s="71">
        <v>7000</v>
      </c>
      <c r="N372" s="71">
        <v>31000</v>
      </c>
      <c r="O372" s="10">
        <v>3300000</v>
      </c>
      <c r="P372" s="75">
        <f t="shared" si="115"/>
        <v>0.21212121212121215</v>
      </c>
      <c r="Q372" s="75">
        <f t="shared" si="116"/>
        <v>0.93939393939393934</v>
      </c>
      <c r="R372" s="71">
        <v>0</v>
      </c>
      <c r="S372" s="71">
        <v>-1</v>
      </c>
      <c r="T372" s="71">
        <v>-1</v>
      </c>
      <c r="U372" s="71">
        <v>-1</v>
      </c>
      <c r="V372" s="71">
        <v>0</v>
      </c>
      <c r="W372" s="71">
        <v>0</v>
      </c>
      <c r="X372" s="76">
        <f t="shared" si="121"/>
        <v>-0.5</v>
      </c>
      <c r="Y372" s="71">
        <v>-1</v>
      </c>
      <c r="Z372" s="71">
        <v>-1</v>
      </c>
      <c r="AA372" s="74" t="s">
        <v>33</v>
      </c>
      <c r="AB372" s="74" t="s">
        <v>33</v>
      </c>
      <c r="AC372" s="71">
        <v>-1</v>
      </c>
      <c r="AD372" s="71">
        <v>0</v>
      </c>
      <c r="AE372" s="71">
        <v>-1</v>
      </c>
      <c r="AF372" s="71" t="s">
        <v>59</v>
      </c>
      <c r="AG372" s="71" t="s">
        <v>59</v>
      </c>
      <c r="AH372" s="76">
        <f t="shared" si="122"/>
        <v>-0.8</v>
      </c>
      <c r="AI372" s="76">
        <f t="shared" si="123"/>
        <v>-0.65</v>
      </c>
      <c r="AJ372" s="74">
        <v>1.498</v>
      </c>
      <c r="AK372" s="71">
        <v>-1</v>
      </c>
      <c r="AL372" s="71">
        <v>-1</v>
      </c>
      <c r="AM372" s="71" t="s">
        <v>33</v>
      </c>
      <c r="AN372" s="71">
        <v>0</v>
      </c>
      <c r="AO372" s="71" t="s">
        <v>59</v>
      </c>
      <c r="AP372" s="71" t="s">
        <v>59</v>
      </c>
      <c r="AQ372" s="71" t="s">
        <v>59</v>
      </c>
      <c r="AR372" s="71" t="s">
        <v>59</v>
      </c>
      <c r="AS372" s="71">
        <v>-1</v>
      </c>
      <c r="AT372" s="71">
        <v>1</v>
      </c>
      <c r="AU372" s="71" t="s">
        <v>59</v>
      </c>
      <c r="AV372" s="71" t="s">
        <v>59</v>
      </c>
      <c r="AW372" s="71" t="s">
        <v>59</v>
      </c>
      <c r="AX372" s="71" t="s">
        <v>59</v>
      </c>
      <c r="AY372" s="71" t="s">
        <v>59</v>
      </c>
      <c r="AZ372" s="76">
        <f t="shared" ref="AZ372:AZ417" si="124">AVERAGE(AK372:AY372)</f>
        <v>-0.4</v>
      </c>
      <c r="BA372" s="71">
        <v>0</v>
      </c>
      <c r="BB372" s="71" t="s">
        <v>59</v>
      </c>
      <c r="BC372" s="71">
        <f t="shared" si="119"/>
        <v>224</v>
      </c>
      <c r="BD372" s="71">
        <v>0</v>
      </c>
      <c r="BE372" s="71" t="s">
        <v>59</v>
      </c>
      <c r="BF372" s="71">
        <f t="shared" si="120"/>
        <v>224</v>
      </c>
      <c r="BG372" s="71"/>
      <c r="BH372" s="71"/>
      <c r="BI372" s="71"/>
      <c r="BJ372" s="71"/>
      <c r="BK372" s="71"/>
      <c r="BL372" s="71"/>
      <c r="BM372" s="71"/>
      <c r="BN372" s="71"/>
      <c r="BO372" s="71"/>
      <c r="BP372" s="71"/>
      <c r="BQ372" s="71"/>
      <c r="BR372" s="71"/>
      <c r="BS372" s="71"/>
      <c r="BT372" s="71"/>
      <c r="BU372" s="71"/>
      <c r="BV372" s="71"/>
      <c r="BW372" s="71"/>
      <c r="BX372" s="71"/>
      <c r="BY372" s="71"/>
      <c r="BZ372" s="71"/>
      <c r="CA372" s="71"/>
      <c r="CB372" s="71"/>
      <c r="CC372" s="71"/>
      <c r="CD372" s="71"/>
      <c r="CE372" s="71"/>
      <c r="CF372" s="71"/>
      <c r="CG372" s="71"/>
      <c r="CH372" s="71"/>
      <c r="CI372" s="71"/>
      <c r="CJ372" s="71"/>
      <c r="CK372" s="71"/>
      <c r="CL372" s="71"/>
      <c r="CM372" s="71"/>
      <c r="CN372" s="71"/>
      <c r="CO372" s="71"/>
      <c r="CP372" s="71"/>
      <c r="CQ372" s="71"/>
      <c r="CR372" s="71"/>
      <c r="CS372" s="71"/>
      <c r="CT372" s="71"/>
      <c r="CU372" s="71"/>
      <c r="CV372" s="71"/>
      <c r="CW372" s="71"/>
      <c r="CX372" s="71"/>
      <c r="CY372" s="71"/>
      <c r="CZ372" s="71"/>
      <c r="DA372" s="71"/>
      <c r="DB372" s="71"/>
      <c r="DC372" s="71"/>
      <c r="DD372" s="71"/>
      <c r="DE372" s="71"/>
      <c r="DF372" s="71"/>
      <c r="DG372" s="71"/>
      <c r="DH372" s="71"/>
      <c r="DI372" s="71"/>
      <c r="DJ372" s="71"/>
      <c r="DK372" s="71"/>
      <c r="DL372" s="71"/>
      <c r="DM372" s="71"/>
      <c r="DN372" s="71"/>
      <c r="DO372" s="71"/>
      <c r="DP372" s="71"/>
      <c r="DQ372" s="71"/>
      <c r="DR372" s="71"/>
      <c r="DS372" s="71"/>
      <c r="DT372" s="71"/>
      <c r="DU372" s="71"/>
      <c r="DV372" s="71"/>
      <c r="DW372" s="71"/>
      <c r="DX372" s="71"/>
      <c r="DY372" s="71"/>
      <c r="DZ372" s="71"/>
      <c r="EA372" s="71"/>
      <c r="EB372" s="71"/>
      <c r="EC372" s="71"/>
      <c r="ED372" s="71"/>
      <c r="EE372" s="71"/>
      <c r="EF372" s="71"/>
      <c r="EG372" s="71"/>
      <c r="EH372" s="71"/>
      <c r="EI372" s="71"/>
      <c r="EJ372" s="71"/>
      <c r="EK372" s="71"/>
      <c r="EL372" s="71"/>
      <c r="EM372" s="71"/>
      <c r="EN372" s="71"/>
      <c r="EO372" s="71"/>
      <c r="EP372" s="71"/>
      <c r="EQ372" s="71"/>
      <c r="ER372" s="71"/>
      <c r="ES372" s="71"/>
      <c r="ET372" s="71"/>
      <c r="EU372" s="71"/>
      <c r="EV372" s="71"/>
      <c r="EW372" s="71"/>
      <c r="EX372" s="71"/>
      <c r="EY372" s="71"/>
      <c r="EZ372" s="71"/>
      <c r="FA372" s="71"/>
      <c r="FB372" s="71"/>
      <c r="FC372" s="71"/>
      <c r="FD372" s="71"/>
      <c r="FE372" s="71"/>
      <c r="FF372" s="71"/>
      <c r="FG372" s="71"/>
      <c r="FH372" s="71"/>
      <c r="FI372" s="71"/>
      <c r="FJ372" s="71"/>
      <c r="FK372" s="71"/>
      <c r="FL372" s="71"/>
      <c r="FM372" s="71"/>
      <c r="FN372" s="71"/>
      <c r="FO372" s="71"/>
      <c r="FP372" s="71"/>
      <c r="FQ372" s="71"/>
      <c r="FR372" s="71"/>
      <c r="FS372" s="71"/>
      <c r="FT372" s="71"/>
      <c r="FU372" s="71"/>
      <c r="FV372" s="71"/>
      <c r="FW372" s="71"/>
      <c r="FX372" s="71"/>
      <c r="FY372" s="71"/>
      <c r="FZ372" s="71"/>
      <c r="GA372" s="71"/>
      <c r="GB372" s="71"/>
      <c r="GC372" s="71"/>
      <c r="GD372" s="71"/>
      <c r="GE372" s="71"/>
      <c r="GF372" s="71"/>
      <c r="GG372" s="71"/>
      <c r="GH372" s="71"/>
      <c r="GI372" s="71"/>
      <c r="GJ372" s="71"/>
      <c r="GK372" s="71"/>
      <c r="GL372" s="71"/>
      <c r="GM372" s="71"/>
      <c r="GN372" s="71"/>
      <c r="GO372" s="71"/>
      <c r="GP372" s="71"/>
      <c r="GQ372" s="71"/>
      <c r="GR372" s="71"/>
      <c r="GS372" s="71"/>
      <c r="GT372" s="71"/>
      <c r="GU372" s="71"/>
      <c r="GV372" s="71"/>
      <c r="GW372" s="71"/>
      <c r="GX372" s="71"/>
      <c r="GY372" s="71"/>
      <c r="GZ372" s="71"/>
      <c r="HA372" s="71"/>
      <c r="HB372" s="71"/>
      <c r="HC372" s="71"/>
      <c r="HD372" s="71"/>
      <c r="HE372" s="71"/>
      <c r="HF372" s="71"/>
      <c r="HG372" s="71"/>
      <c r="HH372" s="71"/>
      <c r="HI372" s="71"/>
      <c r="HJ372" s="71"/>
      <c r="HK372" s="71"/>
      <c r="HL372" s="71"/>
      <c r="HM372" s="71"/>
      <c r="HN372" s="71"/>
      <c r="HO372" s="71"/>
      <c r="HP372" s="71"/>
      <c r="HQ372" s="71"/>
      <c r="HR372" s="71"/>
      <c r="HS372" s="71"/>
      <c r="HT372" s="71"/>
      <c r="HU372" s="71"/>
      <c r="HV372" s="71"/>
      <c r="HW372" s="71"/>
      <c r="HX372" s="71"/>
      <c r="HY372" s="71"/>
      <c r="HZ372" s="71"/>
      <c r="IA372" s="71"/>
      <c r="IB372" s="71"/>
      <c r="IC372" s="71"/>
      <c r="ID372" s="71"/>
      <c r="IE372" s="71"/>
      <c r="IF372" s="71"/>
      <c r="IG372" s="71"/>
      <c r="IH372" s="71"/>
      <c r="II372" s="71"/>
      <c r="IJ372" s="71"/>
      <c r="IK372" s="71"/>
      <c r="IL372" s="71"/>
      <c r="IM372" s="71"/>
      <c r="IN372" s="71"/>
      <c r="IO372" s="71"/>
      <c r="IP372" s="71"/>
      <c r="IQ372" s="71"/>
      <c r="IR372" s="71"/>
      <c r="IS372" s="71"/>
      <c r="IT372" s="71"/>
      <c r="IU372" s="71"/>
      <c r="IV372" s="71"/>
      <c r="IW372" s="71"/>
      <c r="IX372" s="71"/>
      <c r="IY372" s="71"/>
      <c r="IZ372" s="71"/>
      <c r="JA372" s="71"/>
      <c r="JB372" s="71"/>
      <c r="JC372" s="71"/>
      <c r="JD372" s="71"/>
      <c r="JE372" s="71"/>
      <c r="JF372" s="71"/>
      <c r="JG372" s="71"/>
      <c r="JH372" s="71"/>
      <c r="JI372" s="71"/>
      <c r="JJ372" s="71"/>
      <c r="JK372" s="71"/>
      <c r="JL372" s="71"/>
      <c r="JM372" s="71"/>
      <c r="JN372" s="71"/>
      <c r="JO372" s="71"/>
      <c r="JP372" s="71"/>
      <c r="JQ372" s="71"/>
      <c r="JR372" s="71"/>
      <c r="JS372" s="71"/>
      <c r="JT372" s="71"/>
      <c r="JU372" s="71"/>
      <c r="JV372" s="71"/>
      <c r="JW372" s="71"/>
      <c r="JX372" s="71"/>
      <c r="JY372" s="71"/>
      <c r="JZ372" s="71"/>
      <c r="KA372" s="71"/>
      <c r="KB372" s="71"/>
      <c r="KC372" s="71"/>
      <c r="KD372" s="71"/>
      <c r="KE372" s="71"/>
      <c r="KF372" s="71"/>
      <c r="KG372" s="71"/>
      <c r="KH372" s="71"/>
      <c r="KI372" s="71"/>
      <c r="KJ372" s="71"/>
      <c r="KK372" s="71"/>
      <c r="KL372" s="71"/>
      <c r="KM372" s="71"/>
      <c r="KN372" s="71"/>
      <c r="KO372" s="71"/>
      <c r="KP372" s="71"/>
      <c r="KQ372" s="71"/>
      <c r="KR372" s="71"/>
      <c r="KS372" s="71"/>
      <c r="KT372" s="71"/>
      <c r="KU372" s="71"/>
      <c r="KV372" s="71"/>
      <c r="KW372" s="71"/>
      <c r="KX372" s="71"/>
      <c r="KY372" s="71"/>
      <c r="KZ372" s="71"/>
      <c r="LA372" s="71"/>
      <c r="LB372" s="71"/>
      <c r="LC372" s="71"/>
      <c r="LD372" s="71"/>
      <c r="LE372" s="71"/>
      <c r="LF372" s="71"/>
      <c r="LG372" s="71"/>
      <c r="LH372" s="71"/>
      <c r="LI372" s="71"/>
      <c r="LJ372" s="71"/>
      <c r="LK372" s="71"/>
      <c r="LL372" s="71"/>
      <c r="LM372" s="71"/>
      <c r="LN372" s="71"/>
      <c r="LO372" s="71"/>
      <c r="LP372" s="71"/>
      <c r="LQ372" s="71"/>
      <c r="LR372" s="71"/>
      <c r="LS372" s="71"/>
      <c r="LT372" s="71"/>
      <c r="LU372" s="71"/>
      <c r="LV372" s="71"/>
      <c r="LW372" s="71"/>
      <c r="LX372" s="71"/>
      <c r="LY372" s="71"/>
      <c r="LZ372" s="71"/>
      <c r="MA372" s="71"/>
      <c r="MB372" s="71"/>
      <c r="MC372" s="71"/>
      <c r="MD372" s="71"/>
      <c r="ME372" s="71"/>
      <c r="MF372" s="71"/>
      <c r="MG372" s="71"/>
      <c r="MH372" s="71"/>
      <c r="MI372" s="71"/>
      <c r="MJ372" s="71"/>
      <c r="MK372" s="71"/>
      <c r="ML372" s="71"/>
      <c r="MM372" s="71"/>
      <c r="MN372" s="71"/>
      <c r="MO372" s="71"/>
      <c r="MP372" s="71"/>
      <c r="MQ372" s="71"/>
      <c r="MR372" s="71"/>
      <c r="MS372" s="71"/>
      <c r="MT372" s="71"/>
      <c r="MU372" s="71"/>
      <c r="MV372" s="71"/>
      <c r="MW372" s="71"/>
      <c r="MX372" s="71"/>
      <c r="MY372" s="71"/>
      <c r="MZ372" s="71"/>
      <c r="NA372" s="71"/>
      <c r="NB372" s="71"/>
      <c r="NC372" s="71"/>
      <c r="ND372" s="71"/>
      <c r="NE372" s="71"/>
      <c r="NF372" s="71"/>
      <c r="NG372" s="71"/>
      <c r="NH372" s="71"/>
      <c r="NI372" s="71"/>
      <c r="NJ372" s="71"/>
      <c r="NK372" s="71"/>
      <c r="NL372" s="71"/>
      <c r="NM372" s="71"/>
      <c r="NN372" s="71"/>
      <c r="NO372" s="71"/>
      <c r="NP372" s="71"/>
      <c r="NQ372" s="71"/>
      <c r="NR372" s="71"/>
      <c r="NS372" s="71"/>
      <c r="NT372" s="71"/>
      <c r="NU372" s="71"/>
      <c r="NV372" s="71"/>
      <c r="NW372" s="71"/>
      <c r="NX372" s="71"/>
      <c r="NY372" s="71"/>
      <c r="NZ372" s="71"/>
      <c r="OA372" s="71"/>
      <c r="OB372" s="71"/>
      <c r="OC372" s="71"/>
      <c r="OD372" s="71"/>
      <c r="OE372" s="71"/>
      <c r="OF372" s="71"/>
      <c r="OG372" s="71"/>
      <c r="OH372" s="71"/>
      <c r="OI372" s="71"/>
      <c r="OJ372" s="71"/>
      <c r="OK372" s="71"/>
      <c r="OL372" s="71"/>
      <c r="OM372" s="71"/>
      <c r="ON372" s="71"/>
      <c r="OO372" s="71"/>
      <c r="OP372" s="71"/>
      <c r="OQ372" s="71"/>
      <c r="OR372" s="71"/>
      <c r="OS372" s="71"/>
      <c r="OT372" s="71"/>
      <c r="OU372" s="71"/>
      <c r="OV372" s="71"/>
      <c r="OW372" s="71"/>
      <c r="OX372" s="71"/>
      <c r="OY372" s="71"/>
      <c r="OZ372" s="71"/>
      <c r="PA372" s="71"/>
      <c r="PB372" s="71"/>
      <c r="PC372" s="71"/>
      <c r="PD372" s="71"/>
      <c r="PE372" s="71"/>
      <c r="PF372" s="71"/>
      <c r="PG372" s="71"/>
      <c r="PH372" s="71"/>
      <c r="PI372" s="71"/>
      <c r="PJ372" s="71"/>
      <c r="PK372" s="71"/>
      <c r="PL372" s="71"/>
      <c r="PM372" s="71"/>
      <c r="PN372" s="71"/>
      <c r="PO372" s="71"/>
      <c r="PP372" s="71"/>
      <c r="PQ372" s="71"/>
      <c r="PR372" s="71"/>
      <c r="PS372" s="71"/>
      <c r="PT372" s="71"/>
      <c r="PU372" s="71"/>
      <c r="PV372" s="71"/>
      <c r="PW372" s="71"/>
      <c r="PX372" s="71"/>
      <c r="PY372" s="71"/>
      <c r="PZ372" s="71"/>
      <c r="QA372" s="71"/>
      <c r="QB372" s="71"/>
      <c r="QC372" s="71"/>
      <c r="QD372" s="71"/>
      <c r="QE372" s="71"/>
      <c r="QF372" s="71"/>
      <c r="QG372" s="71"/>
      <c r="QH372" s="71"/>
      <c r="QI372" s="71"/>
      <c r="QJ372" s="71"/>
      <c r="QK372" s="71"/>
      <c r="QL372" s="71"/>
      <c r="QM372" s="71"/>
      <c r="QN372" s="71"/>
      <c r="QO372" s="71"/>
      <c r="QP372" s="71"/>
      <c r="QQ372" s="71"/>
      <c r="QR372" s="71"/>
      <c r="QS372" s="71"/>
      <c r="QT372" s="71"/>
      <c r="QU372" s="71"/>
      <c r="QV372" s="71"/>
      <c r="QW372" s="71"/>
      <c r="QX372" s="71"/>
      <c r="QY372" s="71"/>
      <c r="QZ372" s="71"/>
      <c r="RA372" s="71"/>
      <c r="RB372" s="71"/>
      <c r="RC372" s="71"/>
      <c r="RD372" s="71"/>
      <c r="RE372" s="71"/>
      <c r="RF372" s="71"/>
      <c r="RG372" s="71"/>
      <c r="RH372" s="71"/>
      <c r="RI372" s="71"/>
      <c r="RJ372" s="71"/>
      <c r="RK372" s="71"/>
      <c r="RL372" s="71"/>
      <c r="RM372" s="71"/>
      <c r="RN372" s="71"/>
      <c r="RO372" s="71"/>
      <c r="RP372" s="71"/>
      <c r="RQ372" s="71"/>
      <c r="RR372" s="71"/>
      <c r="RS372" s="71"/>
      <c r="RT372" s="71"/>
      <c r="RU372" s="71"/>
      <c r="RV372" s="71"/>
      <c r="RW372" s="71"/>
      <c r="RX372" s="71"/>
      <c r="RY372" s="71"/>
      <c r="RZ372" s="71"/>
      <c r="SA372" s="71"/>
      <c r="SB372" s="71"/>
      <c r="SC372" s="71"/>
      <c r="SD372" s="71"/>
      <c r="SE372" s="71"/>
      <c r="SF372" s="71"/>
      <c r="SG372" s="71"/>
      <c r="SH372" s="71"/>
      <c r="SI372" s="71"/>
      <c r="SJ372" s="71"/>
      <c r="SK372" s="71"/>
      <c r="SL372" s="71"/>
      <c r="SM372" s="71"/>
      <c r="SN372" s="71"/>
      <c r="SO372" s="71"/>
      <c r="SP372" s="71"/>
      <c r="SQ372" s="71"/>
      <c r="SR372" s="71"/>
      <c r="SS372" s="71"/>
      <c r="ST372" s="71"/>
      <c r="SU372" s="71"/>
      <c r="SV372" s="71"/>
      <c r="SW372" s="71"/>
      <c r="SX372" s="71"/>
      <c r="SY372" s="71"/>
      <c r="SZ372" s="71"/>
      <c r="TA372" s="71"/>
      <c r="TB372" s="71"/>
      <c r="TC372" s="71"/>
      <c r="TD372" s="71"/>
      <c r="TE372" s="71"/>
      <c r="TF372" s="71"/>
      <c r="TG372" s="71"/>
      <c r="TH372" s="71"/>
      <c r="TI372" s="71"/>
      <c r="TJ372" s="71"/>
      <c r="TK372" s="71"/>
      <c r="TL372" s="71"/>
      <c r="TM372" s="71"/>
      <c r="TN372" s="71"/>
      <c r="TO372" s="71"/>
      <c r="TP372" s="71"/>
      <c r="TQ372" s="71"/>
      <c r="TR372" s="71"/>
      <c r="TS372" s="71"/>
      <c r="TT372" s="71"/>
      <c r="TU372" s="71"/>
      <c r="TV372" s="71"/>
      <c r="TW372" s="71"/>
      <c r="TX372" s="71"/>
      <c r="TY372" s="71"/>
      <c r="TZ372" s="71"/>
      <c r="UA372" s="71"/>
      <c r="UB372" s="71"/>
      <c r="UC372" s="71"/>
      <c r="UD372" s="71"/>
      <c r="UE372" s="71"/>
      <c r="UF372" s="71"/>
      <c r="UG372" s="71"/>
      <c r="UH372" s="71"/>
      <c r="UI372" s="71"/>
      <c r="UJ372" s="71"/>
      <c r="UK372" s="71"/>
      <c r="UL372" s="71"/>
      <c r="UM372" s="71"/>
      <c r="UN372" s="71"/>
      <c r="UO372" s="71"/>
      <c r="UP372" s="71"/>
      <c r="UQ372" s="71"/>
      <c r="UR372" s="71"/>
      <c r="US372" s="71"/>
      <c r="UT372" s="71"/>
      <c r="UU372" s="71"/>
      <c r="UV372" s="71"/>
      <c r="UW372" s="71"/>
      <c r="UX372" s="71"/>
      <c r="UY372" s="71"/>
      <c r="UZ372" s="71"/>
      <c r="VA372" s="71"/>
      <c r="VB372" s="71"/>
      <c r="VC372" s="71"/>
      <c r="VD372" s="71"/>
      <c r="VE372" s="71"/>
      <c r="VF372" s="71"/>
      <c r="VG372" s="71"/>
      <c r="VH372" s="71"/>
      <c r="VI372" s="71"/>
      <c r="VJ372" s="71"/>
      <c r="VK372" s="71"/>
      <c r="VL372" s="71"/>
      <c r="VM372" s="71"/>
      <c r="VN372" s="71"/>
      <c r="VO372" s="71"/>
      <c r="VP372" s="71"/>
      <c r="VQ372" s="71"/>
      <c r="VR372" s="71"/>
      <c r="VS372" s="71"/>
      <c r="VT372" s="71"/>
      <c r="VU372" s="71"/>
      <c r="VV372" s="71"/>
      <c r="VW372" s="71"/>
      <c r="VX372" s="71"/>
      <c r="VY372" s="71"/>
      <c r="VZ372" s="71"/>
      <c r="WA372" s="71"/>
      <c r="WB372" s="71"/>
      <c r="WC372" s="71"/>
      <c r="WD372" s="71"/>
      <c r="WE372" s="71"/>
      <c r="WF372" s="71"/>
      <c r="WG372" s="71"/>
      <c r="WH372" s="71"/>
      <c r="WI372" s="71"/>
      <c r="WJ372" s="71"/>
      <c r="WK372" s="71"/>
      <c r="WL372" s="71"/>
      <c r="WM372" s="71"/>
      <c r="WN372" s="71"/>
      <c r="WO372" s="71"/>
      <c r="WP372" s="71"/>
      <c r="WQ372" s="71"/>
      <c r="WR372" s="71"/>
      <c r="WS372" s="71"/>
      <c r="WT372" s="71"/>
      <c r="WU372" s="71"/>
      <c r="WV372" s="71"/>
      <c r="WW372" s="71"/>
      <c r="WX372" s="71"/>
      <c r="WY372" s="71"/>
      <c r="WZ372" s="71"/>
      <c r="XA372" s="71"/>
      <c r="XB372" s="71"/>
      <c r="XC372" s="71"/>
      <c r="XD372" s="71"/>
      <c r="XE372" s="71"/>
      <c r="XF372" s="71"/>
      <c r="XG372" s="71"/>
      <c r="XH372" s="71"/>
      <c r="XI372" s="71"/>
      <c r="XJ372" s="71"/>
      <c r="XK372" s="71"/>
      <c r="XL372" s="71"/>
      <c r="XM372" s="71"/>
      <c r="XN372" s="71"/>
      <c r="XO372" s="71"/>
      <c r="XP372" s="71"/>
      <c r="XQ372" s="71"/>
      <c r="XR372" s="71"/>
      <c r="XS372" s="71"/>
      <c r="XT372" s="71"/>
      <c r="XU372" s="71"/>
      <c r="XV372" s="71"/>
      <c r="XW372" s="71"/>
      <c r="XX372" s="71"/>
      <c r="XY372" s="71"/>
      <c r="XZ372" s="71"/>
      <c r="YA372" s="71"/>
      <c r="YB372" s="71"/>
      <c r="YC372" s="71"/>
      <c r="YD372" s="71"/>
      <c r="YE372" s="71"/>
      <c r="YF372" s="71"/>
      <c r="YG372" s="71"/>
      <c r="YH372" s="71"/>
      <c r="YI372" s="71"/>
      <c r="YJ372" s="71"/>
      <c r="YK372" s="71"/>
      <c r="YL372" s="71"/>
      <c r="YM372" s="71"/>
      <c r="YN372" s="71"/>
      <c r="YO372" s="71"/>
      <c r="YP372" s="71"/>
      <c r="YQ372" s="71"/>
      <c r="YR372" s="71"/>
      <c r="YS372" s="71"/>
      <c r="YT372" s="71"/>
      <c r="YU372" s="71"/>
      <c r="YV372" s="71"/>
      <c r="YW372" s="71"/>
      <c r="YX372" s="71"/>
      <c r="YY372" s="71"/>
      <c r="YZ372" s="71"/>
      <c r="ZA372" s="71"/>
      <c r="ZB372" s="71"/>
      <c r="ZC372" s="71"/>
      <c r="ZD372" s="71"/>
      <c r="ZE372" s="71"/>
      <c r="ZF372" s="71"/>
      <c r="ZG372" s="71"/>
      <c r="ZH372" s="71"/>
      <c r="ZI372" s="71"/>
      <c r="ZJ372" s="71"/>
      <c r="ZK372" s="71"/>
      <c r="ZL372" s="71"/>
      <c r="ZM372" s="71"/>
      <c r="ZN372" s="71"/>
      <c r="ZO372" s="71"/>
      <c r="ZP372" s="71"/>
      <c r="ZQ372" s="71"/>
      <c r="ZR372" s="71"/>
      <c r="ZS372" s="71"/>
      <c r="ZT372" s="71"/>
      <c r="ZU372" s="71"/>
      <c r="ZV372" s="71"/>
      <c r="ZW372" s="71"/>
      <c r="ZX372" s="71"/>
      <c r="ZY372" s="71"/>
      <c r="ZZ372" s="71"/>
      <c r="AAA372" s="71"/>
      <c r="AAB372" s="71"/>
      <c r="AAC372" s="71"/>
      <c r="AAD372" s="71"/>
      <c r="AAE372" s="71"/>
      <c r="AAF372" s="71"/>
      <c r="AAG372" s="71"/>
      <c r="AAH372" s="71"/>
      <c r="AAI372" s="71"/>
      <c r="AAJ372" s="71"/>
      <c r="AAK372" s="71"/>
      <c r="AAL372" s="71"/>
      <c r="AAM372" s="71"/>
      <c r="AAN372" s="71"/>
      <c r="AAO372" s="71"/>
      <c r="AAP372" s="71"/>
      <c r="AAQ372" s="71"/>
      <c r="AAR372" s="71"/>
      <c r="AAS372" s="71"/>
      <c r="AAT372" s="71"/>
      <c r="AAU372" s="71"/>
      <c r="AAV372" s="71"/>
      <c r="AAW372" s="71"/>
      <c r="AAX372" s="71"/>
      <c r="AAY372" s="71"/>
      <c r="AAZ372" s="71"/>
      <c r="ABA372" s="71"/>
      <c r="ABB372" s="71"/>
      <c r="ABC372" s="71"/>
      <c r="ABD372" s="71"/>
      <c r="ABE372" s="71"/>
      <c r="ABF372" s="71"/>
      <c r="ABG372" s="71"/>
      <c r="ABH372" s="71"/>
      <c r="ABI372" s="71"/>
      <c r="ABJ372" s="71"/>
      <c r="ABK372" s="71"/>
      <c r="ABL372" s="71"/>
      <c r="ABM372" s="71"/>
      <c r="ABN372" s="71"/>
      <c r="ABO372" s="71"/>
      <c r="ABP372" s="71"/>
      <c r="ABQ372" s="71"/>
      <c r="ABR372" s="71"/>
      <c r="ABS372" s="71"/>
      <c r="ABT372" s="71"/>
      <c r="ABU372" s="71"/>
      <c r="ABV372" s="71"/>
      <c r="ABW372" s="71"/>
      <c r="ABX372" s="71"/>
      <c r="ABY372" s="71"/>
      <c r="ABZ372" s="71"/>
      <c r="ACA372" s="71"/>
      <c r="ACB372" s="71"/>
      <c r="ACC372" s="71"/>
      <c r="ACD372" s="71"/>
      <c r="ACE372" s="71"/>
      <c r="ACF372" s="71"/>
      <c r="ACG372" s="71"/>
      <c r="ACH372" s="71"/>
      <c r="ACI372" s="71"/>
      <c r="ACJ372" s="71"/>
      <c r="ACK372" s="71"/>
      <c r="ACL372" s="71"/>
      <c r="ACM372" s="71"/>
      <c r="ACN372" s="71"/>
      <c r="ACO372" s="71"/>
      <c r="ACP372" s="71"/>
      <c r="ACQ372" s="71"/>
      <c r="ACR372" s="71"/>
      <c r="ACS372" s="71"/>
      <c r="ACT372" s="71"/>
      <c r="ACU372" s="71"/>
      <c r="ACV372" s="71"/>
      <c r="ACW372" s="71"/>
      <c r="ACX372" s="71"/>
      <c r="ACY372" s="71"/>
      <c r="ACZ372" s="71"/>
      <c r="ADA372" s="71"/>
      <c r="ADB372" s="71"/>
      <c r="ADC372" s="71"/>
      <c r="ADD372" s="71"/>
      <c r="ADE372" s="71"/>
      <c r="ADF372" s="71"/>
      <c r="ADG372" s="71"/>
      <c r="ADH372" s="71"/>
      <c r="ADI372" s="71"/>
      <c r="ADJ372" s="71"/>
      <c r="ADK372" s="71"/>
      <c r="ADL372" s="71"/>
      <c r="ADM372" s="71"/>
      <c r="ADN372" s="71"/>
      <c r="ADO372" s="71"/>
      <c r="ADP372" s="71"/>
      <c r="ADQ372" s="71"/>
      <c r="ADR372" s="71"/>
      <c r="ADS372" s="71"/>
      <c r="ADT372" s="71"/>
      <c r="ADU372" s="71"/>
      <c r="ADV372" s="71"/>
      <c r="ADW372" s="71"/>
      <c r="ADX372" s="71"/>
      <c r="ADY372" s="71"/>
      <c r="ADZ372" s="71"/>
      <c r="AEA372" s="71"/>
      <c r="AEB372" s="71"/>
      <c r="AEC372" s="71"/>
      <c r="AED372" s="71"/>
      <c r="AEE372" s="71"/>
      <c r="AEF372" s="71"/>
      <c r="AEG372" s="71"/>
      <c r="AEH372" s="71"/>
      <c r="AEI372" s="71"/>
      <c r="AEJ372" s="71"/>
      <c r="AEK372" s="71"/>
      <c r="AEL372" s="71"/>
      <c r="AEM372" s="71"/>
      <c r="AEN372" s="71"/>
      <c r="AEO372" s="71"/>
      <c r="AEP372" s="71"/>
      <c r="AEQ372" s="71"/>
      <c r="AER372" s="71"/>
      <c r="AES372" s="71"/>
      <c r="AET372" s="71"/>
      <c r="AEU372" s="71"/>
      <c r="AEV372" s="71"/>
      <c r="AEW372" s="71"/>
      <c r="AEX372" s="71"/>
      <c r="AEY372" s="71"/>
      <c r="AEZ372" s="71"/>
      <c r="AFA372" s="71"/>
      <c r="AFB372" s="71"/>
      <c r="AFC372" s="71"/>
      <c r="AFD372" s="71"/>
      <c r="AFE372" s="71"/>
      <c r="AFF372" s="71"/>
      <c r="AFG372" s="71"/>
      <c r="AFH372" s="71"/>
      <c r="AFI372" s="71"/>
      <c r="AFJ372" s="71"/>
      <c r="AFK372" s="71"/>
      <c r="AFL372" s="71"/>
      <c r="AFM372" s="71"/>
      <c r="AFN372" s="71"/>
      <c r="AFO372" s="71"/>
      <c r="AFP372" s="71"/>
      <c r="AFQ372" s="71"/>
      <c r="AFR372" s="71"/>
      <c r="AFS372" s="71"/>
      <c r="AFT372" s="71"/>
      <c r="AFU372" s="71"/>
      <c r="AFV372" s="71"/>
      <c r="AFW372" s="71"/>
      <c r="AFX372" s="71"/>
      <c r="AFY372" s="71"/>
      <c r="AFZ372" s="71"/>
      <c r="AGA372" s="71"/>
      <c r="AGB372" s="71"/>
      <c r="AGC372" s="71"/>
      <c r="AGD372" s="71"/>
      <c r="AGE372" s="71"/>
      <c r="AGF372" s="71"/>
      <c r="AGG372" s="71"/>
      <c r="AGH372" s="71"/>
      <c r="AGI372" s="71"/>
      <c r="AGJ372" s="71"/>
      <c r="AGK372" s="71"/>
      <c r="AGL372" s="71"/>
      <c r="AGM372" s="71"/>
      <c r="AGN372" s="71"/>
      <c r="AGO372" s="71"/>
      <c r="AGP372" s="71"/>
      <c r="AGQ372" s="71"/>
      <c r="AGR372" s="71"/>
      <c r="AGS372" s="71"/>
      <c r="AGT372" s="71"/>
      <c r="AGU372" s="71"/>
      <c r="AGV372" s="71"/>
      <c r="AGW372" s="71"/>
      <c r="AGX372" s="71"/>
      <c r="AGY372" s="71"/>
      <c r="AGZ372" s="71"/>
      <c r="AHA372" s="71"/>
      <c r="AHB372" s="71"/>
      <c r="AHC372" s="71"/>
      <c r="AHD372" s="71"/>
      <c r="AHE372" s="71"/>
      <c r="AHF372" s="71"/>
      <c r="AHG372" s="71"/>
      <c r="AHH372" s="71"/>
      <c r="AHI372" s="71"/>
      <c r="AHJ372" s="71"/>
      <c r="AHK372" s="71"/>
      <c r="AHL372" s="71"/>
      <c r="AHM372" s="71"/>
      <c r="AHN372" s="71"/>
      <c r="AHO372" s="71"/>
      <c r="AHP372" s="71"/>
      <c r="AHQ372" s="71"/>
      <c r="AHR372" s="71"/>
      <c r="AHS372" s="71"/>
      <c r="AHT372" s="71"/>
      <c r="AHU372" s="71"/>
      <c r="AHV372" s="71"/>
      <c r="AHW372" s="71"/>
      <c r="AHX372" s="71"/>
      <c r="AHY372" s="71"/>
      <c r="AHZ372" s="71"/>
      <c r="AIA372" s="71"/>
      <c r="AIB372" s="71"/>
      <c r="AIC372" s="71"/>
      <c r="AID372" s="71"/>
      <c r="AIE372" s="71"/>
      <c r="AIF372" s="71"/>
      <c r="AIG372" s="71"/>
      <c r="AIH372" s="71"/>
      <c r="AII372" s="71"/>
      <c r="AIJ372" s="71"/>
      <c r="AIK372" s="71"/>
      <c r="AIL372" s="71"/>
      <c r="AIM372" s="71"/>
      <c r="AIN372" s="71"/>
      <c r="AIO372" s="71"/>
      <c r="AIP372" s="71"/>
      <c r="AIQ372" s="71"/>
      <c r="AIR372" s="71"/>
      <c r="AIS372" s="71"/>
      <c r="AIT372" s="71"/>
      <c r="AIU372" s="71"/>
      <c r="AIV372" s="71"/>
      <c r="AIW372" s="71"/>
      <c r="AIX372" s="71"/>
      <c r="AIY372" s="71"/>
      <c r="AIZ372" s="71"/>
      <c r="AJA372" s="71"/>
      <c r="AJB372" s="71"/>
      <c r="AJC372" s="71"/>
      <c r="AJD372" s="71"/>
      <c r="AJE372" s="71"/>
      <c r="AJF372" s="71"/>
      <c r="AJG372" s="71"/>
      <c r="AJH372" s="71"/>
      <c r="AJI372" s="71"/>
      <c r="AJJ372" s="71"/>
      <c r="AJK372" s="71"/>
      <c r="AJL372" s="71"/>
      <c r="AJM372" s="71"/>
      <c r="AJN372" s="71"/>
      <c r="AJO372" s="71"/>
      <c r="AJP372" s="71"/>
      <c r="AJQ372" s="71"/>
      <c r="AJR372" s="71"/>
      <c r="AJS372" s="71"/>
      <c r="AJT372" s="71"/>
      <c r="AJU372" s="71"/>
      <c r="AJV372" s="71"/>
      <c r="AJW372" s="71"/>
      <c r="AJX372" s="71"/>
      <c r="AJY372" s="71"/>
      <c r="AJZ372" s="71"/>
      <c r="AKA372" s="71"/>
      <c r="AKB372" s="71"/>
      <c r="AKC372" s="71"/>
      <c r="AKD372" s="71"/>
      <c r="AKE372" s="71"/>
      <c r="AKF372" s="71"/>
      <c r="AKG372" s="71"/>
      <c r="AKH372" s="71"/>
      <c r="AKI372" s="71"/>
      <c r="AKJ372" s="71"/>
      <c r="AKK372" s="71"/>
      <c r="AKL372" s="71"/>
      <c r="AKM372" s="71"/>
      <c r="AKN372" s="71"/>
      <c r="AKO372" s="71"/>
      <c r="AKP372" s="71"/>
      <c r="AKQ372" s="71"/>
      <c r="AKR372" s="71"/>
      <c r="AKS372" s="71"/>
      <c r="AKT372" s="71"/>
      <c r="AKU372" s="71"/>
      <c r="AKV372" s="71"/>
      <c r="AKW372" s="71"/>
      <c r="AKX372" s="71"/>
      <c r="AKY372" s="71"/>
      <c r="AKZ372" s="71"/>
      <c r="ALA372" s="71"/>
      <c r="ALB372" s="71"/>
      <c r="ALC372" s="71"/>
      <c r="ALD372" s="71"/>
      <c r="ALE372" s="71"/>
      <c r="ALF372" s="71"/>
      <c r="ALG372" s="71"/>
      <c r="ALH372" s="71"/>
      <c r="ALI372" s="71"/>
      <c r="ALJ372" s="71"/>
      <c r="ALK372" s="71"/>
      <c r="ALL372" s="71"/>
      <c r="ALM372" s="71"/>
      <c r="ALN372" s="71"/>
      <c r="ALO372" s="71"/>
      <c r="ALP372" s="71"/>
      <c r="ALQ372" s="71"/>
      <c r="ALR372" s="71"/>
      <c r="ALS372" s="71"/>
      <c r="ALT372" s="71"/>
      <c r="ALU372" s="71"/>
      <c r="ALV372" s="71"/>
      <c r="ALW372" s="71"/>
      <c r="ALX372" s="71"/>
      <c r="ALY372" s="71"/>
      <c r="ALZ372" s="71"/>
      <c r="AMA372" s="71"/>
      <c r="AMB372" s="71"/>
      <c r="AMC372" s="71"/>
      <c r="AMD372" s="71"/>
      <c r="AME372" s="71"/>
      <c r="AMF372" s="71"/>
      <c r="AMG372" s="71"/>
      <c r="AMH372" s="71"/>
      <c r="AMI372" s="71"/>
    </row>
    <row r="373" spans="1:1023" s="13" customFormat="1">
      <c r="A373" s="71" t="s">
        <v>46</v>
      </c>
      <c r="B373" s="83">
        <v>2009</v>
      </c>
      <c r="C373" s="71" t="s">
        <v>222</v>
      </c>
      <c r="D373" s="83">
        <v>93</v>
      </c>
      <c r="E373" s="71" t="s">
        <v>223</v>
      </c>
      <c r="F373" s="110">
        <v>1620</v>
      </c>
      <c r="G373" s="6">
        <v>29952</v>
      </c>
      <c r="H373" s="6">
        <v>32982</v>
      </c>
      <c r="I373" s="51">
        <v>0</v>
      </c>
      <c r="J373" s="71">
        <v>2</v>
      </c>
      <c r="K373" s="71">
        <v>2</v>
      </c>
      <c r="L373" s="71">
        <v>100</v>
      </c>
      <c r="M373" s="71">
        <v>7000</v>
      </c>
      <c r="N373" s="71">
        <v>31000</v>
      </c>
      <c r="O373" s="10">
        <v>3300000</v>
      </c>
      <c r="P373" s="75">
        <f t="shared" si="115"/>
        <v>0.21212121212121215</v>
      </c>
      <c r="Q373" s="75">
        <f t="shared" si="116"/>
        <v>0.93939393939393934</v>
      </c>
      <c r="R373" s="71">
        <v>0</v>
      </c>
      <c r="S373" s="71">
        <v>-1</v>
      </c>
      <c r="T373" s="71">
        <v>-1</v>
      </c>
      <c r="U373" s="71">
        <v>-1</v>
      </c>
      <c r="V373" s="71">
        <v>0</v>
      </c>
      <c r="W373" s="71">
        <v>0</v>
      </c>
      <c r="X373" s="76">
        <f t="shared" si="121"/>
        <v>-0.5</v>
      </c>
      <c r="Y373" s="71">
        <v>-1</v>
      </c>
      <c r="Z373" s="71">
        <v>-1</v>
      </c>
      <c r="AA373" s="74" t="s">
        <v>33</v>
      </c>
      <c r="AB373" s="74" t="s">
        <v>33</v>
      </c>
      <c r="AC373" s="71">
        <v>-1</v>
      </c>
      <c r="AD373" s="71">
        <v>0</v>
      </c>
      <c r="AE373" s="71">
        <v>-1</v>
      </c>
      <c r="AF373" s="71" t="s">
        <v>59</v>
      </c>
      <c r="AG373" s="71" t="s">
        <v>59</v>
      </c>
      <c r="AH373" s="76">
        <f t="shared" si="122"/>
        <v>-0.8</v>
      </c>
      <c r="AI373" s="76">
        <f t="shared" si="123"/>
        <v>-0.65</v>
      </c>
      <c r="AJ373" s="74">
        <v>1.4590000000000001</v>
      </c>
      <c r="AK373" s="71">
        <v>-1</v>
      </c>
      <c r="AL373" s="71">
        <v>-1</v>
      </c>
      <c r="AM373" s="71" t="s">
        <v>33</v>
      </c>
      <c r="AN373" s="71">
        <v>0</v>
      </c>
      <c r="AO373" s="71" t="s">
        <v>59</v>
      </c>
      <c r="AP373" s="71" t="s">
        <v>59</v>
      </c>
      <c r="AQ373" s="71" t="s">
        <v>59</v>
      </c>
      <c r="AR373" s="71" t="s">
        <v>59</v>
      </c>
      <c r="AS373" s="71">
        <v>-1</v>
      </c>
      <c r="AT373" s="71">
        <v>1</v>
      </c>
      <c r="AU373" s="71" t="s">
        <v>59</v>
      </c>
      <c r="AV373" s="71" t="s">
        <v>59</v>
      </c>
      <c r="AW373" s="71" t="s">
        <v>59</v>
      </c>
      <c r="AX373" s="71" t="s">
        <v>59</v>
      </c>
      <c r="AY373" s="71" t="s">
        <v>59</v>
      </c>
      <c r="AZ373" s="76">
        <f t="shared" si="124"/>
        <v>-0.4</v>
      </c>
      <c r="BA373" s="71">
        <v>0</v>
      </c>
      <c r="BB373" s="71" t="s">
        <v>59</v>
      </c>
      <c r="BC373" s="71">
        <f t="shared" si="119"/>
        <v>236</v>
      </c>
      <c r="BD373" s="71">
        <v>0</v>
      </c>
      <c r="BE373" s="71" t="s">
        <v>59</v>
      </c>
      <c r="BF373" s="71">
        <f t="shared" si="120"/>
        <v>236</v>
      </c>
      <c r="BG373" s="71"/>
      <c r="BH373" s="71"/>
      <c r="BI373" s="71"/>
      <c r="BJ373" s="71"/>
      <c r="BK373" s="71"/>
      <c r="BL373" s="71"/>
      <c r="BM373" s="71"/>
      <c r="BN373" s="71"/>
      <c r="BO373" s="71"/>
      <c r="BP373" s="71"/>
      <c r="BQ373" s="71"/>
      <c r="BR373" s="71"/>
      <c r="BS373" s="71"/>
      <c r="BT373" s="71"/>
      <c r="BU373" s="71"/>
      <c r="BV373" s="71"/>
      <c r="BW373" s="71"/>
      <c r="BX373" s="71"/>
      <c r="BY373" s="71"/>
      <c r="BZ373" s="71"/>
      <c r="CA373" s="71"/>
      <c r="CB373" s="71"/>
      <c r="CC373" s="71"/>
      <c r="CD373" s="71"/>
      <c r="CE373" s="71"/>
      <c r="CF373" s="71"/>
      <c r="CG373" s="71"/>
      <c r="CH373" s="71"/>
      <c r="CI373" s="71"/>
      <c r="CJ373" s="71"/>
      <c r="CK373" s="71"/>
      <c r="CL373" s="71"/>
      <c r="CM373" s="71"/>
      <c r="CN373" s="71"/>
      <c r="CO373" s="71"/>
      <c r="CP373" s="71"/>
      <c r="CQ373" s="71"/>
      <c r="CR373" s="71"/>
      <c r="CS373" s="71"/>
      <c r="CT373" s="71"/>
      <c r="CU373" s="71"/>
      <c r="CV373" s="71"/>
      <c r="CW373" s="71"/>
      <c r="CX373" s="71"/>
      <c r="CY373" s="71"/>
      <c r="CZ373" s="71"/>
      <c r="DA373" s="71"/>
      <c r="DB373" s="71"/>
      <c r="DC373" s="71"/>
      <c r="DD373" s="71"/>
      <c r="DE373" s="71"/>
      <c r="DF373" s="71"/>
      <c r="DG373" s="71"/>
      <c r="DH373" s="71"/>
      <c r="DI373" s="71"/>
      <c r="DJ373" s="71"/>
      <c r="DK373" s="71"/>
      <c r="DL373" s="71"/>
      <c r="DM373" s="71"/>
      <c r="DN373" s="71"/>
      <c r="DO373" s="71"/>
      <c r="DP373" s="71"/>
      <c r="DQ373" s="71"/>
      <c r="DR373" s="71"/>
      <c r="DS373" s="71"/>
      <c r="DT373" s="71"/>
      <c r="DU373" s="71"/>
      <c r="DV373" s="71"/>
      <c r="DW373" s="71"/>
      <c r="DX373" s="71"/>
      <c r="DY373" s="71"/>
      <c r="DZ373" s="71"/>
      <c r="EA373" s="71"/>
      <c r="EB373" s="71"/>
      <c r="EC373" s="71"/>
      <c r="ED373" s="71"/>
      <c r="EE373" s="71"/>
      <c r="EF373" s="71"/>
      <c r="EG373" s="71"/>
      <c r="EH373" s="71"/>
      <c r="EI373" s="71"/>
      <c r="EJ373" s="71"/>
      <c r="EK373" s="71"/>
      <c r="EL373" s="71"/>
      <c r="EM373" s="71"/>
      <c r="EN373" s="71"/>
      <c r="EO373" s="71"/>
      <c r="EP373" s="71"/>
      <c r="EQ373" s="71"/>
      <c r="ER373" s="71"/>
      <c r="ES373" s="71"/>
      <c r="ET373" s="71"/>
      <c r="EU373" s="71"/>
      <c r="EV373" s="71"/>
      <c r="EW373" s="71"/>
      <c r="EX373" s="71"/>
      <c r="EY373" s="71"/>
      <c r="EZ373" s="71"/>
      <c r="FA373" s="71"/>
      <c r="FB373" s="71"/>
      <c r="FC373" s="71"/>
      <c r="FD373" s="71"/>
      <c r="FE373" s="71"/>
      <c r="FF373" s="71"/>
      <c r="FG373" s="71"/>
      <c r="FH373" s="71"/>
      <c r="FI373" s="71"/>
      <c r="FJ373" s="71"/>
      <c r="FK373" s="71"/>
      <c r="FL373" s="71"/>
      <c r="FM373" s="71"/>
      <c r="FN373" s="71"/>
      <c r="FO373" s="71"/>
      <c r="FP373" s="71"/>
      <c r="FQ373" s="71"/>
      <c r="FR373" s="71"/>
      <c r="FS373" s="71"/>
      <c r="FT373" s="71"/>
      <c r="FU373" s="71"/>
      <c r="FV373" s="71"/>
      <c r="FW373" s="71"/>
      <c r="FX373" s="71"/>
      <c r="FY373" s="71"/>
      <c r="FZ373" s="71"/>
      <c r="GA373" s="71"/>
      <c r="GB373" s="71"/>
      <c r="GC373" s="71"/>
      <c r="GD373" s="71"/>
      <c r="GE373" s="71"/>
      <c r="GF373" s="71"/>
      <c r="GG373" s="71"/>
      <c r="GH373" s="71"/>
      <c r="GI373" s="71"/>
      <c r="GJ373" s="71"/>
      <c r="GK373" s="71"/>
      <c r="GL373" s="71"/>
      <c r="GM373" s="71"/>
      <c r="GN373" s="71"/>
      <c r="GO373" s="71"/>
      <c r="GP373" s="71"/>
      <c r="GQ373" s="71"/>
      <c r="GR373" s="71"/>
      <c r="GS373" s="71"/>
      <c r="GT373" s="71"/>
      <c r="GU373" s="71"/>
      <c r="GV373" s="71"/>
      <c r="GW373" s="71"/>
      <c r="GX373" s="71"/>
      <c r="GY373" s="71"/>
      <c r="GZ373" s="71"/>
      <c r="HA373" s="71"/>
      <c r="HB373" s="71"/>
      <c r="HC373" s="71"/>
      <c r="HD373" s="71"/>
      <c r="HE373" s="71"/>
      <c r="HF373" s="71"/>
      <c r="HG373" s="71"/>
      <c r="HH373" s="71"/>
      <c r="HI373" s="71"/>
      <c r="HJ373" s="71"/>
      <c r="HK373" s="71"/>
      <c r="HL373" s="71"/>
      <c r="HM373" s="71"/>
      <c r="HN373" s="71"/>
      <c r="HO373" s="71"/>
      <c r="HP373" s="71"/>
      <c r="HQ373" s="71"/>
      <c r="HR373" s="71"/>
      <c r="HS373" s="71"/>
      <c r="HT373" s="71"/>
      <c r="HU373" s="71"/>
      <c r="HV373" s="71"/>
      <c r="HW373" s="71"/>
      <c r="HX373" s="71"/>
      <c r="HY373" s="71"/>
      <c r="HZ373" s="71"/>
      <c r="IA373" s="71"/>
      <c r="IB373" s="71"/>
      <c r="IC373" s="71"/>
      <c r="ID373" s="71"/>
      <c r="IE373" s="71"/>
      <c r="IF373" s="71"/>
      <c r="IG373" s="71"/>
      <c r="IH373" s="71"/>
      <c r="II373" s="71"/>
      <c r="IJ373" s="71"/>
      <c r="IK373" s="71"/>
      <c r="IL373" s="71"/>
      <c r="IM373" s="71"/>
      <c r="IN373" s="71"/>
      <c r="IO373" s="71"/>
      <c r="IP373" s="71"/>
      <c r="IQ373" s="71"/>
      <c r="IR373" s="71"/>
      <c r="IS373" s="71"/>
      <c r="IT373" s="71"/>
      <c r="IU373" s="71"/>
      <c r="IV373" s="71"/>
      <c r="IW373" s="71"/>
      <c r="IX373" s="71"/>
      <c r="IY373" s="71"/>
      <c r="IZ373" s="71"/>
      <c r="JA373" s="71"/>
      <c r="JB373" s="71"/>
      <c r="JC373" s="71"/>
      <c r="JD373" s="71"/>
      <c r="JE373" s="71"/>
      <c r="JF373" s="71"/>
      <c r="JG373" s="71"/>
      <c r="JH373" s="71"/>
      <c r="JI373" s="71"/>
      <c r="JJ373" s="71"/>
      <c r="JK373" s="71"/>
      <c r="JL373" s="71"/>
      <c r="JM373" s="71"/>
      <c r="JN373" s="71"/>
      <c r="JO373" s="71"/>
      <c r="JP373" s="71"/>
      <c r="JQ373" s="71"/>
      <c r="JR373" s="71"/>
      <c r="JS373" s="71"/>
      <c r="JT373" s="71"/>
      <c r="JU373" s="71"/>
      <c r="JV373" s="71"/>
      <c r="JW373" s="71"/>
      <c r="JX373" s="71"/>
      <c r="JY373" s="71"/>
      <c r="JZ373" s="71"/>
      <c r="KA373" s="71"/>
      <c r="KB373" s="71"/>
      <c r="KC373" s="71"/>
      <c r="KD373" s="71"/>
      <c r="KE373" s="71"/>
      <c r="KF373" s="71"/>
      <c r="KG373" s="71"/>
      <c r="KH373" s="71"/>
      <c r="KI373" s="71"/>
      <c r="KJ373" s="71"/>
      <c r="KK373" s="71"/>
      <c r="KL373" s="71"/>
      <c r="KM373" s="71"/>
      <c r="KN373" s="71"/>
      <c r="KO373" s="71"/>
      <c r="KP373" s="71"/>
      <c r="KQ373" s="71"/>
      <c r="KR373" s="71"/>
      <c r="KS373" s="71"/>
      <c r="KT373" s="71"/>
      <c r="KU373" s="71"/>
      <c r="KV373" s="71"/>
      <c r="KW373" s="71"/>
      <c r="KX373" s="71"/>
      <c r="KY373" s="71"/>
      <c r="KZ373" s="71"/>
      <c r="LA373" s="71"/>
      <c r="LB373" s="71"/>
      <c r="LC373" s="71"/>
      <c r="LD373" s="71"/>
      <c r="LE373" s="71"/>
      <c r="LF373" s="71"/>
      <c r="LG373" s="71"/>
      <c r="LH373" s="71"/>
      <c r="LI373" s="71"/>
      <c r="LJ373" s="71"/>
      <c r="LK373" s="71"/>
      <c r="LL373" s="71"/>
      <c r="LM373" s="71"/>
      <c r="LN373" s="71"/>
      <c r="LO373" s="71"/>
      <c r="LP373" s="71"/>
      <c r="LQ373" s="71"/>
      <c r="LR373" s="71"/>
      <c r="LS373" s="71"/>
      <c r="LT373" s="71"/>
      <c r="LU373" s="71"/>
      <c r="LV373" s="71"/>
      <c r="LW373" s="71"/>
      <c r="LX373" s="71"/>
      <c r="LY373" s="71"/>
      <c r="LZ373" s="71"/>
      <c r="MA373" s="71"/>
      <c r="MB373" s="71"/>
      <c r="MC373" s="71"/>
      <c r="MD373" s="71"/>
      <c r="ME373" s="71"/>
      <c r="MF373" s="71"/>
      <c r="MG373" s="71"/>
      <c r="MH373" s="71"/>
      <c r="MI373" s="71"/>
      <c r="MJ373" s="71"/>
      <c r="MK373" s="71"/>
      <c r="ML373" s="71"/>
      <c r="MM373" s="71"/>
      <c r="MN373" s="71"/>
      <c r="MO373" s="71"/>
      <c r="MP373" s="71"/>
      <c r="MQ373" s="71"/>
      <c r="MR373" s="71"/>
      <c r="MS373" s="71"/>
      <c r="MT373" s="71"/>
      <c r="MU373" s="71"/>
      <c r="MV373" s="71"/>
      <c r="MW373" s="71"/>
      <c r="MX373" s="71"/>
      <c r="MY373" s="71"/>
      <c r="MZ373" s="71"/>
      <c r="NA373" s="71"/>
      <c r="NB373" s="71"/>
      <c r="NC373" s="71"/>
      <c r="ND373" s="71"/>
      <c r="NE373" s="71"/>
      <c r="NF373" s="71"/>
      <c r="NG373" s="71"/>
      <c r="NH373" s="71"/>
      <c r="NI373" s="71"/>
      <c r="NJ373" s="71"/>
      <c r="NK373" s="71"/>
      <c r="NL373" s="71"/>
      <c r="NM373" s="71"/>
      <c r="NN373" s="71"/>
      <c r="NO373" s="71"/>
      <c r="NP373" s="71"/>
      <c r="NQ373" s="71"/>
      <c r="NR373" s="71"/>
      <c r="NS373" s="71"/>
      <c r="NT373" s="71"/>
      <c r="NU373" s="71"/>
      <c r="NV373" s="71"/>
      <c r="NW373" s="71"/>
      <c r="NX373" s="71"/>
      <c r="NY373" s="71"/>
      <c r="NZ373" s="71"/>
      <c r="OA373" s="71"/>
      <c r="OB373" s="71"/>
      <c r="OC373" s="71"/>
      <c r="OD373" s="71"/>
      <c r="OE373" s="71"/>
      <c r="OF373" s="71"/>
      <c r="OG373" s="71"/>
      <c r="OH373" s="71"/>
      <c r="OI373" s="71"/>
      <c r="OJ373" s="71"/>
      <c r="OK373" s="71"/>
      <c r="OL373" s="71"/>
      <c r="OM373" s="71"/>
      <c r="ON373" s="71"/>
      <c r="OO373" s="71"/>
      <c r="OP373" s="71"/>
      <c r="OQ373" s="71"/>
      <c r="OR373" s="71"/>
      <c r="OS373" s="71"/>
      <c r="OT373" s="71"/>
      <c r="OU373" s="71"/>
      <c r="OV373" s="71"/>
      <c r="OW373" s="71"/>
      <c r="OX373" s="71"/>
      <c r="OY373" s="71"/>
      <c r="OZ373" s="71"/>
      <c r="PA373" s="71"/>
      <c r="PB373" s="71"/>
      <c r="PC373" s="71"/>
      <c r="PD373" s="71"/>
      <c r="PE373" s="71"/>
      <c r="PF373" s="71"/>
      <c r="PG373" s="71"/>
      <c r="PH373" s="71"/>
      <c r="PI373" s="71"/>
      <c r="PJ373" s="71"/>
      <c r="PK373" s="71"/>
      <c r="PL373" s="71"/>
      <c r="PM373" s="71"/>
      <c r="PN373" s="71"/>
      <c r="PO373" s="71"/>
      <c r="PP373" s="71"/>
      <c r="PQ373" s="71"/>
      <c r="PR373" s="71"/>
      <c r="PS373" s="71"/>
      <c r="PT373" s="71"/>
      <c r="PU373" s="71"/>
      <c r="PV373" s="71"/>
      <c r="PW373" s="71"/>
      <c r="PX373" s="71"/>
      <c r="PY373" s="71"/>
      <c r="PZ373" s="71"/>
      <c r="QA373" s="71"/>
      <c r="QB373" s="71"/>
      <c r="QC373" s="71"/>
      <c r="QD373" s="71"/>
      <c r="QE373" s="71"/>
      <c r="QF373" s="71"/>
      <c r="QG373" s="71"/>
      <c r="QH373" s="71"/>
      <c r="QI373" s="71"/>
      <c r="QJ373" s="71"/>
      <c r="QK373" s="71"/>
      <c r="QL373" s="71"/>
      <c r="QM373" s="71"/>
      <c r="QN373" s="71"/>
      <c r="QO373" s="71"/>
      <c r="QP373" s="71"/>
      <c r="QQ373" s="71"/>
      <c r="QR373" s="71"/>
      <c r="QS373" s="71"/>
      <c r="QT373" s="71"/>
      <c r="QU373" s="71"/>
      <c r="QV373" s="71"/>
      <c r="QW373" s="71"/>
      <c r="QX373" s="71"/>
      <c r="QY373" s="71"/>
      <c r="QZ373" s="71"/>
      <c r="RA373" s="71"/>
      <c r="RB373" s="71"/>
      <c r="RC373" s="71"/>
      <c r="RD373" s="71"/>
      <c r="RE373" s="71"/>
      <c r="RF373" s="71"/>
      <c r="RG373" s="71"/>
      <c r="RH373" s="71"/>
      <c r="RI373" s="71"/>
      <c r="RJ373" s="71"/>
      <c r="RK373" s="71"/>
      <c r="RL373" s="71"/>
      <c r="RM373" s="71"/>
      <c r="RN373" s="71"/>
      <c r="RO373" s="71"/>
      <c r="RP373" s="71"/>
      <c r="RQ373" s="71"/>
      <c r="RR373" s="71"/>
      <c r="RS373" s="71"/>
      <c r="RT373" s="71"/>
      <c r="RU373" s="71"/>
      <c r="RV373" s="71"/>
      <c r="RW373" s="71"/>
      <c r="RX373" s="71"/>
      <c r="RY373" s="71"/>
      <c r="RZ373" s="71"/>
      <c r="SA373" s="71"/>
      <c r="SB373" s="71"/>
      <c r="SC373" s="71"/>
      <c r="SD373" s="71"/>
      <c r="SE373" s="71"/>
      <c r="SF373" s="71"/>
      <c r="SG373" s="71"/>
      <c r="SH373" s="71"/>
      <c r="SI373" s="71"/>
      <c r="SJ373" s="71"/>
      <c r="SK373" s="71"/>
      <c r="SL373" s="71"/>
      <c r="SM373" s="71"/>
      <c r="SN373" s="71"/>
      <c r="SO373" s="71"/>
      <c r="SP373" s="71"/>
      <c r="SQ373" s="71"/>
      <c r="SR373" s="71"/>
      <c r="SS373" s="71"/>
      <c r="ST373" s="71"/>
      <c r="SU373" s="71"/>
      <c r="SV373" s="71"/>
      <c r="SW373" s="71"/>
      <c r="SX373" s="71"/>
      <c r="SY373" s="71"/>
      <c r="SZ373" s="71"/>
      <c r="TA373" s="71"/>
      <c r="TB373" s="71"/>
      <c r="TC373" s="71"/>
      <c r="TD373" s="71"/>
      <c r="TE373" s="71"/>
      <c r="TF373" s="71"/>
      <c r="TG373" s="71"/>
      <c r="TH373" s="71"/>
      <c r="TI373" s="71"/>
      <c r="TJ373" s="71"/>
      <c r="TK373" s="71"/>
      <c r="TL373" s="71"/>
      <c r="TM373" s="71"/>
      <c r="TN373" s="71"/>
      <c r="TO373" s="71"/>
      <c r="TP373" s="71"/>
      <c r="TQ373" s="71"/>
      <c r="TR373" s="71"/>
      <c r="TS373" s="71"/>
      <c r="TT373" s="71"/>
      <c r="TU373" s="71"/>
      <c r="TV373" s="71"/>
      <c r="TW373" s="71"/>
      <c r="TX373" s="71"/>
      <c r="TY373" s="71"/>
      <c r="TZ373" s="71"/>
      <c r="UA373" s="71"/>
      <c r="UB373" s="71"/>
      <c r="UC373" s="71"/>
      <c r="UD373" s="71"/>
      <c r="UE373" s="71"/>
      <c r="UF373" s="71"/>
      <c r="UG373" s="71"/>
      <c r="UH373" s="71"/>
      <c r="UI373" s="71"/>
      <c r="UJ373" s="71"/>
      <c r="UK373" s="71"/>
      <c r="UL373" s="71"/>
      <c r="UM373" s="71"/>
      <c r="UN373" s="71"/>
      <c r="UO373" s="71"/>
      <c r="UP373" s="71"/>
      <c r="UQ373" s="71"/>
      <c r="UR373" s="71"/>
      <c r="US373" s="71"/>
      <c r="UT373" s="71"/>
      <c r="UU373" s="71"/>
      <c r="UV373" s="71"/>
      <c r="UW373" s="71"/>
      <c r="UX373" s="71"/>
      <c r="UY373" s="71"/>
      <c r="UZ373" s="71"/>
      <c r="VA373" s="71"/>
      <c r="VB373" s="71"/>
      <c r="VC373" s="71"/>
      <c r="VD373" s="71"/>
      <c r="VE373" s="71"/>
      <c r="VF373" s="71"/>
      <c r="VG373" s="71"/>
      <c r="VH373" s="71"/>
      <c r="VI373" s="71"/>
      <c r="VJ373" s="71"/>
      <c r="VK373" s="71"/>
      <c r="VL373" s="71"/>
      <c r="VM373" s="71"/>
      <c r="VN373" s="71"/>
      <c r="VO373" s="71"/>
      <c r="VP373" s="71"/>
      <c r="VQ373" s="71"/>
      <c r="VR373" s="71"/>
      <c r="VS373" s="71"/>
      <c r="VT373" s="71"/>
      <c r="VU373" s="71"/>
      <c r="VV373" s="71"/>
      <c r="VW373" s="71"/>
      <c r="VX373" s="71"/>
      <c r="VY373" s="71"/>
      <c r="VZ373" s="71"/>
      <c r="WA373" s="71"/>
      <c r="WB373" s="71"/>
      <c r="WC373" s="71"/>
      <c r="WD373" s="71"/>
      <c r="WE373" s="71"/>
      <c r="WF373" s="71"/>
      <c r="WG373" s="71"/>
      <c r="WH373" s="71"/>
      <c r="WI373" s="71"/>
      <c r="WJ373" s="71"/>
      <c r="WK373" s="71"/>
      <c r="WL373" s="71"/>
      <c r="WM373" s="71"/>
      <c r="WN373" s="71"/>
      <c r="WO373" s="71"/>
      <c r="WP373" s="71"/>
      <c r="WQ373" s="71"/>
      <c r="WR373" s="71"/>
      <c r="WS373" s="71"/>
      <c r="WT373" s="71"/>
      <c r="WU373" s="71"/>
      <c r="WV373" s="71"/>
      <c r="WW373" s="71"/>
      <c r="WX373" s="71"/>
      <c r="WY373" s="71"/>
      <c r="WZ373" s="71"/>
      <c r="XA373" s="71"/>
      <c r="XB373" s="71"/>
      <c r="XC373" s="71"/>
      <c r="XD373" s="71"/>
      <c r="XE373" s="71"/>
      <c r="XF373" s="71"/>
      <c r="XG373" s="71"/>
      <c r="XH373" s="71"/>
      <c r="XI373" s="71"/>
      <c r="XJ373" s="71"/>
      <c r="XK373" s="71"/>
      <c r="XL373" s="71"/>
      <c r="XM373" s="71"/>
      <c r="XN373" s="71"/>
      <c r="XO373" s="71"/>
      <c r="XP373" s="71"/>
      <c r="XQ373" s="71"/>
      <c r="XR373" s="71"/>
      <c r="XS373" s="71"/>
      <c r="XT373" s="71"/>
      <c r="XU373" s="71"/>
      <c r="XV373" s="71"/>
      <c r="XW373" s="71"/>
      <c r="XX373" s="71"/>
      <c r="XY373" s="71"/>
      <c r="XZ373" s="71"/>
      <c r="YA373" s="71"/>
      <c r="YB373" s="71"/>
      <c r="YC373" s="71"/>
      <c r="YD373" s="71"/>
      <c r="YE373" s="71"/>
      <c r="YF373" s="71"/>
      <c r="YG373" s="71"/>
      <c r="YH373" s="71"/>
      <c r="YI373" s="71"/>
      <c r="YJ373" s="71"/>
      <c r="YK373" s="71"/>
      <c r="YL373" s="71"/>
      <c r="YM373" s="71"/>
      <c r="YN373" s="71"/>
      <c r="YO373" s="71"/>
      <c r="YP373" s="71"/>
      <c r="YQ373" s="71"/>
      <c r="YR373" s="71"/>
      <c r="YS373" s="71"/>
      <c r="YT373" s="71"/>
      <c r="YU373" s="71"/>
      <c r="YV373" s="71"/>
      <c r="YW373" s="71"/>
      <c r="YX373" s="71"/>
      <c r="YY373" s="71"/>
      <c r="YZ373" s="71"/>
      <c r="ZA373" s="71"/>
      <c r="ZB373" s="71"/>
      <c r="ZC373" s="71"/>
      <c r="ZD373" s="71"/>
      <c r="ZE373" s="71"/>
      <c r="ZF373" s="71"/>
      <c r="ZG373" s="71"/>
      <c r="ZH373" s="71"/>
      <c r="ZI373" s="71"/>
      <c r="ZJ373" s="71"/>
      <c r="ZK373" s="71"/>
      <c r="ZL373" s="71"/>
      <c r="ZM373" s="71"/>
      <c r="ZN373" s="71"/>
      <c r="ZO373" s="71"/>
      <c r="ZP373" s="71"/>
      <c r="ZQ373" s="71"/>
      <c r="ZR373" s="71"/>
      <c r="ZS373" s="71"/>
      <c r="ZT373" s="71"/>
      <c r="ZU373" s="71"/>
      <c r="ZV373" s="71"/>
      <c r="ZW373" s="71"/>
      <c r="ZX373" s="71"/>
      <c r="ZY373" s="71"/>
      <c r="ZZ373" s="71"/>
      <c r="AAA373" s="71"/>
      <c r="AAB373" s="71"/>
      <c r="AAC373" s="71"/>
      <c r="AAD373" s="71"/>
      <c r="AAE373" s="71"/>
      <c r="AAF373" s="71"/>
      <c r="AAG373" s="71"/>
      <c r="AAH373" s="71"/>
      <c r="AAI373" s="71"/>
      <c r="AAJ373" s="71"/>
      <c r="AAK373" s="71"/>
      <c r="AAL373" s="71"/>
      <c r="AAM373" s="71"/>
      <c r="AAN373" s="71"/>
      <c r="AAO373" s="71"/>
      <c r="AAP373" s="71"/>
      <c r="AAQ373" s="71"/>
      <c r="AAR373" s="71"/>
      <c r="AAS373" s="71"/>
      <c r="AAT373" s="71"/>
      <c r="AAU373" s="71"/>
      <c r="AAV373" s="71"/>
      <c r="AAW373" s="71"/>
      <c r="AAX373" s="71"/>
      <c r="AAY373" s="71"/>
      <c r="AAZ373" s="71"/>
      <c r="ABA373" s="71"/>
      <c r="ABB373" s="71"/>
      <c r="ABC373" s="71"/>
      <c r="ABD373" s="71"/>
      <c r="ABE373" s="71"/>
      <c r="ABF373" s="71"/>
      <c r="ABG373" s="71"/>
      <c r="ABH373" s="71"/>
      <c r="ABI373" s="71"/>
      <c r="ABJ373" s="71"/>
      <c r="ABK373" s="71"/>
      <c r="ABL373" s="71"/>
      <c r="ABM373" s="71"/>
      <c r="ABN373" s="71"/>
      <c r="ABO373" s="71"/>
      <c r="ABP373" s="71"/>
      <c r="ABQ373" s="71"/>
      <c r="ABR373" s="71"/>
      <c r="ABS373" s="71"/>
      <c r="ABT373" s="71"/>
      <c r="ABU373" s="71"/>
      <c r="ABV373" s="71"/>
      <c r="ABW373" s="71"/>
      <c r="ABX373" s="71"/>
      <c r="ABY373" s="71"/>
      <c r="ABZ373" s="71"/>
      <c r="ACA373" s="71"/>
      <c r="ACB373" s="71"/>
      <c r="ACC373" s="71"/>
      <c r="ACD373" s="71"/>
      <c r="ACE373" s="71"/>
      <c r="ACF373" s="71"/>
      <c r="ACG373" s="71"/>
      <c r="ACH373" s="71"/>
      <c r="ACI373" s="71"/>
      <c r="ACJ373" s="71"/>
      <c r="ACK373" s="71"/>
      <c r="ACL373" s="71"/>
      <c r="ACM373" s="71"/>
      <c r="ACN373" s="71"/>
      <c r="ACO373" s="71"/>
      <c r="ACP373" s="71"/>
      <c r="ACQ373" s="71"/>
      <c r="ACR373" s="71"/>
      <c r="ACS373" s="71"/>
      <c r="ACT373" s="71"/>
      <c r="ACU373" s="71"/>
      <c r="ACV373" s="71"/>
      <c r="ACW373" s="71"/>
      <c r="ACX373" s="71"/>
      <c r="ACY373" s="71"/>
      <c r="ACZ373" s="71"/>
      <c r="ADA373" s="71"/>
      <c r="ADB373" s="71"/>
      <c r="ADC373" s="71"/>
      <c r="ADD373" s="71"/>
      <c r="ADE373" s="71"/>
      <c r="ADF373" s="71"/>
      <c r="ADG373" s="71"/>
      <c r="ADH373" s="71"/>
      <c r="ADI373" s="71"/>
      <c r="ADJ373" s="71"/>
      <c r="ADK373" s="71"/>
      <c r="ADL373" s="71"/>
      <c r="ADM373" s="71"/>
      <c r="ADN373" s="71"/>
      <c r="ADO373" s="71"/>
      <c r="ADP373" s="71"/>
      <c r="ADQ373" s="71"/>
      <c r="ADR373" s="71"/>
      <c r="ADS373" s="71"/>
      <c r="ADT373" s="71"/>
      <c r="ADU373" s="71"/>
      <c r="ADV373" s="71"/>
      <c r="ADW373" s="71"/>
      <c r="ADX373" s="71"/>
      <c r="ADY373" s="71"/>
      <c r="ADZ373" s="71"/>
      <c r="AEA373" s="71"/>
      <c r="AEB373" s="71"/>
      <c r="AEC373" s="71"/>
      <c r="AED373" s="71"/>
      <c r="AEE373" s="71"/>
      <c r="AEF373" s="71"/>
      <c r="AEG373" s="71"/>
      <c r="AEH373" s="71"/>
      <c r="AEI373" s="71"/>
      <c r="AEJ373" s="71"/>
      <c r="AEK373" s="71"/>
      <c r="AEL373" s="71"/>
      <c r="AEM373" s="71"/>
      <c r="AEN373" s="71"/>
      <c r="AEO373" s="71"/>
      <c r="AEP373" s="71"/>
      <c r="AEQ373" s="71"/>
      <c r="AER373" s="71"/>
      <c r="AES373" s="71"/>
      <c r="AET373" s="71"/>
      <c r="AEU373" s="71"/>
      <c r="AEV373" s="71"/>
      <c r="AEW373" s="71"/>
      <c r="AEX373" s="71"/>
      <c r="AEY373" s="71"/>
      <c r="AEZ373" s="71"/>
      <c r="AFA373" s="71"/>
      <c r="AFB373" s="71"/>
      <c r="AFC373" s="71"/>
      <c r="AFD373" s="71"/>
      <c r="AFE373" s="71"/>
      <c r="AFF373" s="71"/>
      <c r="AFG373" s="71"/>
      <c r="AFH373" s="71"/>
      <c r="AFI373" s="71"/>
      <c r="AFJ373" s="71"/>
      <c r="AFK373" s="71"/>
      <c r="AFL373" s="71"/>
      <c r="AFM373" s="71"/>
      <c r="AFN373" s="71"/>
      <c r="AFO373" s="71"/>
      <c r="AFP373" s="71"/>
      <c r="AFQ373" s="71"/>
      <c r="AFR373" s="71"/>
      <c r="AFS373" s="71"/>
      <c r="AFT373" s="71"/>
      <c r="AFU373" s="71"/>
      <c r="AFV373" s="71"/>
      <c r="AFW373" s="71"/>
      <c r="AFX373" s="71"/>
      <c r="AFY373" s="71"/>
      <c r="AFZ373" s="71"/>
      <c r="AGA373" s="71"/>
      <c r="AGB373" s="71"/>
      <c r="AGC373" s="71"/>
      <c r="AGD373" s="71"/>
      <c r="AGE373" s="71"/>
      <c r="AGF373" s="71"/>
      <c r="AGG373" s="71"/>
      <c r="AGH373" s="71"/>
      <c r="AGI373" s="71"/>
      <c r="AGJ373" s="71"/>
      <c r="AGK373" s="71"/>
      <c r="AGL373" s="71"/>
      <c r="AGM373" s="71"/>
      <c r="AGN373" s="71"/>
      <c r="AGO373" s="71"/>
      <c r="AGP373" s="71"/>
      <c r="AGQ373" s="71"/>
      <c r="AGR373" s="71"/>
      <c r="AGS373" s="71"/>
      <c r="AGT373" s="71"/>
      <c r="AGU373" s="71"/>
      <c r="AGV373" s="71"/>
      <c r="AGW373" s="71"/>
      <c r="AGX373" s="71"/>
      <c r="AGY373" s="71"/>
      <c r="AGZ373" s="71"/>
      <c r="AHA373" s="71"/>
      <c r="AHB373" s="71"/>
      <c r="AHC373" s="71"/>
      <c r="AHD373" s="71"/>
      <c r="AHE373" s="71"/>
      <c r="AHF373" s="71"/>
      <c r="AHG373" s="71"/>
      <c r="AHH373" s="71"/>
      <c r="AHI373" s="71"/>
      <c r="AHJ373" s="71"/>
      <c r="AHK373" s="71"/>
      <c r="AHL373" s="71"/>
      <c r="AHM373" s="71"/>
      <c r="AHN373" s="71"/>
      <c r="AHO373" s="71"/>
      <c r="AHP373" s="71"/>
      <c r="AHQ373" s="71"/>
      <c r="AHR373" s="71"/>
      <c r="AHS373" s="71"/>
      <c r="AHT373" s="71"/>
      <c r="AHU373" s="71"/>
      <c r="AHV373" s="71"/>
      <c r="AHW373" s="71"/>
      <c r="AHX373" s="71"/>
      <c r="AHY373" s="71"/>
      <c r="AHZ373" s="71"/>
      <c r="AIA373" s="71"/>
      <c r="AIB373" s="71"/>
      <c r="AIC373" s="71"/>
      <c r="AID373" s="71"/>
      <c r="AIE373" s="71"/>
      <c r="AIF373" s="71"/>
      <c r="AIG373" s="71"/>
      <c r="AIH373" s="71"/>
      <c r="AII373" s="71"/>
      <c r="AIJ373" s="71"/>
      <c r="AIK373" s="71"/>
      <c r="AIL373" s="71"/>
      <c r="AIM373" s="71"/>
      <c r="AIN373" s="71"/>
      <c r="AIO373" s="71"/>
      <c r="AIP373" s="71"/>
      <c r="AIQ373" s="71"/>
      <c r="AIR373" s="71"/>
      <c r="AIS373" s="71"/>
      <c r="AIT373" s="71"/>
      <c r="AIU373" s="71"/>
      <c r="AIV373" s="71"/>
      <c r="AIW373" s="71"/>
      <c r="AIX373" s="71"/>
      <c r="AIY373" s="71"/>
      <c r="AIZ373" s="71"/>
      <c r="AJA373" s="71"/>
      <c r="AJB373" s="71"/>
      <c r="AJC373" s="71"/>
      <c r="AJD373" s="71"/>
      <c r="AJE373" s="71"/>
      <c r="AJF373" s="71"/>
      <c r="AJG373" s="71"/>
      <c r="AJH373" s="71"/>
      <c r="AJI373" s="71"/>
      <c r="AJJ373" s="71"/>
      <c r="AJK373" s="71"/>
      <c r="AJL373" s="71"/>
      <c r="AJM373" s="71"/>
      <c r="AJN373" s="71"/>
      <c r="AJO373" s="71"/>
      <c r="AJP373" s="71"/>
      <c r="AJQ373" s="71"/>
      <c r="AJR373" s="71"/>
      <c r="AJS373" s="71"/>
      <c r="AJT373" s="71"/>
      <c r="AJU373" s="71"/>
      <c r="AJV373" s="71"/>
      <c r="AJW373" s="71"/>
      <c r="AJX373" s="71"/>
      <c r="AJY373" s="71"/>
      <c r="AJZ373" s="71"/>
      <c r="AKA373" s="71"/>
      <c r="AKB373" s="71"/>
      <c r="AKC373" s="71"/>
      <c r="AKD373" s="71"/>
      <c r="AKE373" s="71"/>
      <c r="AKF373" s="71"/>
      <c r="AKG373" s="71"/>
      <c r="AKH373" s="71"/>
      <c r="AKI373" s="71"/>
      <c r="AKJ373" s="71"/>
      <c r="AKK373" s="71"/>
      <c r="AKL373" s="71"/>
      <c r="AKM373" s="71"/>
      <c r="AKN373" s="71"/>
      <c r="AKO373" s="71"/>
      <c r="AKP373" s="71"/>
      <c r="AKQ373" s="71"/>
      <c r="AKR373" s="71"/>
      <c r="AKS373" s="71"/>
      <c r="AKT373" s="71"/>
      <c r="AKU373" s="71"/>
      <c r="AKV373" s="71"/>
      <c r="AKW373" s="71"/>
      <c r="AKX373" s="71"/>
      <c r="AKY373" s="71"/>
      <c r="AKZ373" s="71"/>
      <c r="ALA373" s="71"/>
      <c r="ALB373" s="71"/>
      <c r="ALC373" s="71"/>
      <c r="ALD373" s="71"/>
      <c r="ALE373" s="71"/>
      <c r="ALF373" s="71"/>
      <c r="ALG373" s="71"/>
      <c r="ALH373" s="71"/>
      <c r="ALI373" s="71"/>
      <c r="ALJ373" s="71"/>
      <c r="ALK373" s="71"/>
      <c r="ALL373" s="71"/>
      <c r="ALM373" s="71"/>
      <c r="ALN373" s="71"/>
      <c r="ALO373" s="71"/>
      <c r="ALP373" s="71"/>
      <c r="ALQ373" s="71"/>
      <c r="ALR373" s="71"/>
      <c r="ALS373" s="71"/>
      <c r="ALT373" s="71"/>
      <c r="ALU373" s="71"/>
      <c r="ALV373" s="71"/>
      <c r="ALW373" s="71"/>
      <c r="ALX373" s="71"/>
      <c r="ALY373" s="71"/>
      <c r="ALZ373" s="71"/>
      <c r="AMA373" s="71"/>
      <c r="AMB373" s="71"/>
      <c r="AMC373" s="71"/>
      <c r="AMD373" s="71"/>
      <c r="AME373" s="71"/>
      <c r="AMF373" s="71"/>
      <c r="AMG373" s="71"/>
      <c r="AMH373" s="71"/>
      <c r="AMI373" s="71"/>
    </row>
    <row r="374" spans="1:1023" s="13" customFormat="1">
      <c r="A374" s="71" t="s">
        <v>46</v>
      </c>
      <c r="B374" s="83">
        <v>2010</v>
      </c>
      <c r="C374" s="71" t="s">
        <v>222</v>
      </c>
      <c r="D374" s="83">
        <v>93</v>
      </c>
      <c r="E374" s="71" t="s">
        <v>223</v>
      </c>
      <c r="F374" s="110">
        <v>1620</v>
      </c>
      <c r="G374" s="6">
        <v>29952</v>
      </c>
      <c r="H374" s="6">
        <v>32982</v>
      </c>
      <c r="I374" s="51">
        <v>0</v>
      </c>
      <c r="J374" s="71">
        <v>2</v>
      </c>
      <c r="K374" s="71">
        <v>2</v>
      </c>
      <c r="L374" s="71">
        <v>100</v>
      </c>
      <c r="M374" s="71">
        <v>7000</v>
      </c>
      <c r="N374" s="71">
        <v>31000</v>
      </c>
      <c r="O374" s="10">
        <v>3300000</v>
      </c>
      <c r="P374" s="75">
        <f t="shared" si="115"/>
        <v>0.21212121212121215</v>
      </c>
      <c r="Q374" s="75">
        <f t="shared" si="116"/>
        <v>0.93939393939393934</v>
      </c>
      <c r="R374" s="71">
        <v>0</v>
      </c>
      <c r="S374" s="71">
        <v>-1</v>
      </c>
      <c r="T374" s="71">
        <v>-1</v>
      </c>
      <c r="U374" s="71">
        <v>-1</v>
      </c>
      <c r="V374" s="71">
        <v>0</v>
      </c>
      <c r="W374" s="71">
        <v>0</v>
      </c>
      <c r="X374" s="76">
        <f t="shared" si="121"/>
        <v>-0.5</v>
      </c>
      <c r="Y374" s="71">
        <v>-1</v>
      </c>
      <c r="Z374" s="71">
        <v>-1</v>
      </c>
      <c r="AA374" s="74" t="s">
        <v>33</v>
      </c>
      <c r="AB374" s="74" t="s">
        <v>33</v>
      </c>
      <c r="AC374" s="71">
        <v>-1</v>
      </c>
      <c r="AD374" s="71">
        <v>0</v>
      </c>
      <c r="AE374" s="71">
        <v>-1</v>
      </c>
      <c r="AF374" s="71" t="s">
        <v>59</v>
      </c>
      <c r="AG374" s="71" t="s">
        <v>59</v>
      </c>
      <c r="AH374" s="76">
        <f t="shared" si="122"/>
        <v>-0.8</v>
      </c>
      <c r="AI374" s="76">
        <f t="shared" si="123"/>
        <v>-0.65</v>
      </c>
      <c r="AJ374" s="74">
        <v>1.5349999999999999</v>
      </c>
      <c r="AK374" s="71">
        <v>-1</v>
      </c>
      <c r="AL374" s="71">
        <v>-1</v>
      </c>
      <c r="AM374" s="71" t="s">
        <v>33</v>
      </c>
      <c r="AN374" s="71">
        <v>0</v>
      </c>
      <c r="AO374" s="71" t="s">
        <v>59</v>
      </c>
      <c r="AP374" s="71" t="s">
        <v>59</v>
      </c>
      <c r="AQ374" s="71" t="s">
        <v>59</v>
      </c>
      <c r="AR374" s="71" t="s">
        <v>59</v>
      </c>
      <c r="AS374" s="71">
        <v>-1</v>
      </c>
      <c r="AT374" s="71">
        <v>1</v>
      </c>
      <c r="AU374" s="71" t="s">
        <v>59</v>
      </c>
      <c r="AV374" s="71" t="s">
        <v>59</v>
      </c>
      <c r="AW374" s="71" t="s">
        <v>59</v>
      </c>
      <c r="AX374" s="71" t="s">
        <v>59</v>
      </c>
      <c r="AY374" s="71" t="s">
        <v>59</v>
      </c>
      <c r="AZ374" s="76">
        <f t="shared" si="124"/>
        <v>-0.4</v>
      </c>
      <c r="BA374" s="71">
        <v>0</v>
      </c>
      <c r="BB374" s="71" t="s">
        <v>59</v>
      </c>
      <c r="BC374" s="71">
        <f t="shared" si="119"/>
        <v>248</v>
      </c>
      <c r="BD374" s="71">
        <v>0</v>
      </c>
      <c r="BE374" s="71" t="s">
        <v>59</v>
      </c>
      <c r="BF374" s="71">
        <f t="shared" si="120"/>
        <v>248</v>
      </c>
      <c r="BG374" s="71"/>
      <c r="BH374" s="71"/>
      <c r="BI374" s="71"/>
      <c r="BJ374" s="71"/>
      <c r="BK374" s="71"/>
      <c r="BL374" s="71"/>
      <c r="BM374" s="71"/>
      <c r="BN374" s="71"/>
      <c r="BO374" s="71"/>
      <c r="BP374" s="71"/>
      <c r="BQ374" s="71"/>
      <c r="BR374" s="71"/>
      <c r="BS374" s="71"/>
      <c r="BT374" s="71"/>
      <c r="BU374" s="71"/>
      <c r="BV374" s="71"/>
      <c r="BW374" s="71"/>
      <c r="BX374" s="71"/>
      <c r="BY374" s="71"/>
      <c r="BZ374" s="71"/>
      <c r="CA374" s="71"/>
      <c r="CB374" s="71"/>
      <c r="CC374" s="71"/>
      <c r="CD374" s="71"/>
      <c r="CE374" s="71"/>
      <c r="CF374" s="71"/>
      <c r="CG374" s="71"/>
      <c r="CH374" s="71"/>
      <c r="CI374" s="71"/>
      <c r="CJ374" s="71"/>
      <c r="CK374" s="71"/>
      <c r="CL374" s="71"/>
      <c r="CM374" s="71"/>
      <c r="CN374" s="71"/>
      <c r="CO374" s="71"/>
      <c r="CP374" s="71"/>
      <c r="CQ374" s="71"/>
      <c r="CR374" s="71"/>
      <c r="CS374" s="71"/>
      <c r="CT374" s="71"/>
      <c r="CU374" s="71"/>
      <c r="CV374" s="71"/>
      <c r="CW374" s="71"/>
      <c r="CX374" s="71"/>
      <c r="CY374" s="71"/>
      <c r="CZ374" s="71"/>
      <c r="DA374" s="71"/>
      <c r="DB374" s="71"/>
      <c r="DC374" s="71"/>
      <c r="DD374" s="71"/>
      <c r="DE374" s="71"/>
      <c r="DF374" s="71"/>
      <c r="DG374" s="71"/>
      <c r="DH374" s="71"/>
      <c r="DI374" s="71"/>
      <c r="DJ374" s="71"/>
      <c r="DK374" s="71"/>
      <c r="DL374" s="71"/>
      <c r="DM374" s="71"/>
      <c r="DN374" s="71"/>
      <c r="DO374" s="71"/>
      <c r="DP374" s="71"/>
      <c r="DQ374" s="71"/>
      <c r="DR374" s="71"/>
      <c r="DS374" s="71"/>
      <c r="DT374" s="71"/>
      <c r="DU374" s="71"/>
      <c r="DV374" s="71"/>
      <c r="DW374" s="71"/>
      <c r="DX374" s="71"/>
      <c r="DY374" s="71"/>
      <c r="DZ374" s="71"/>
      <c r="EA374" s="71"/>
      <c r="EB374" s="71"/>
      <c r="EC374" s="71"/>
      <c r="ED374" s="71"/>
      <c r="EE374" s="71"/>
      <c r="EF374" s="71"/>
      <c r="EG374" s="71"/>
      <c r="EH374" s="71"/>
      <c r="EI374" s="71"/>
      <c r="EJ374" s="71"/>
      <c r="EK374" s="71"/>
      <c r="EL374" s="71"/>
      <c r="EM374" s="71"/>
      <c r="EN374" s="71"/>
      <c r="EO374" s="71"/>
      <c r="EP374" s="71"/>
      <c r="EQ374" s="71"/>
      <c r="ER374" s="71"/>
      <c r="ES374" s="71"/>
      <c r="ET374" s="71"/>
      <c r="EU374" s="71"/>
      <c r="EV374" s="71"/>
      <c r="EW374" s="71"/>
      <c r="EX374" s="71"/>
      <c r="EY374" s="71"/>
      <c r="EZ374" s="71"/>
      <c r="FA374" s="71"/>
      <c r="FB374" s="71"/>
      <c r="FC374" s="71"/>
      <c r="FD374" s="71"/>
      <c r="FE374" s="71"/>
      <c r="FF374" s="71"/>
      <c r="FG374" s="71"/>
      <c r="FH374" s="71"/>
      <c r="FI374" s="71"/>
      <c r="FJ374" s="71"/>
      <c r="FK374" s="71"/>
      <c r="FL374" s="71"/>
      <c r="FM374" s="71"/>
      <c r="FN374" s="71"/>
      <c r="FO374" s="71"/>
      <c r="FP374" s="71"/>
      <c r="FQ374" s="71"/>
      <c r="FR374" s="71"/>
      <c r="FS374" s="71"/>
      <c r="FT374" s="71"/>
      <c r="FU374" s="71"/>
      <c r="FV374" s="71"/>
      <c r="FW374" s="71"/>
      <c r="FX374" s="71"/>
      <c r="FY374" s="71"/>
      <c r="FZ374" s="71"/>
      <c r="GA374" s="71"/>
      <c r="GB374" s="71"/>
      <c r="GC374" s="71"/>
      <c r="GD374" s="71"/>
      <c r="GE374" s="71"/>
      <c r="GF374" s="71"/>
      <c r="GG374" s="71"/>
      <c r="GH374" s="71"/>
      <c r="GI374" s="71"/>
      <c r="GJ374" s="71"/>
      <c r="GK374" s="71"/>
      <c r="GL374" s="71"/>
      <c r="GM374" s="71"/>
      <c r="GN374" s="71"/>
      <c r="GO374" s="71"/>
      <c r="GP374" s="71"/>
      <c r="GQ374" s="71"/>
      <c r="GR374" s="71"/>
      <c r="GS374" s="71"/>
      <c r="GT374" s="71"/>
      <c r="GU374" s="71"/>
      <c r="GV374" s="71"/>
      <c r="GW374" s="71"/>
      <c r="GX374" s="71"/>
      <c r="GY374" s="71"/>
      <c r="GZ374" s="71"/>
      <c r="HA374" s="71"/>
      <c r="HB374" s="71"/>
      <c r="HC374" s="71"/>
      <c r="HD374" s="71"/>
      <c r="HE374" s="71"/>
      <c r="HF374" s="71"/>
      <c r="HG374" s="71"/>
      <c r="HH374" s="71"/>
      <c r="HI374" s="71"/>
      <c r="HJ374" s="71"/>
      <c r="HK374" s="71"/>
      <c r="HL374" s="71"/>
      <c r="HM374" s="71"/>
      <c r="HN374" s="71"/>
      <c r="HO374" s="71"/>
      <c r="HP374" s="71"/>
      <c r="HQ374" s="71"/>
      <c r="HR374" s="71"/>
      <c r="HS374" s="71"/>
      <c r="HT374" s="71"/>
      <c r="HU374" s="71"/>
      <c r="HV374" s="71"/>
      <c r="HW374" s="71"/>
      <c r="HX374" s="71"/>
      <c r="HY374" s="71"/>
      <c r="HZ374" s="71"/>
      <c r="IA374" s="71"/>
      <c r="IB374" s="71"/>
      <c r="IC374" s="71"/>
      <c r="ID374" s="71"/>
      <c r="IE374" s="71"/>
      <c r="IF374" s="71"/>
      <c r="IG374" s="71"/>
      <c r="IH374" s="71"/>
      <c r="II374" s="71"/>
      <c r="IJ374" s="71"/>
      <c r="IK374" s="71"/>
      <c r="IL374" s="71"/>
      <c r="IM374" s="71"/>
      <c r="IN374" s="71"/>
      <c r="IO374" s="71"/>
      <c r="IP374" s="71"/>
      <c r="IQ374" s="71"/>
      <c r="IR374" s="71"/>
      <c r="IS374" s="71"/>
      <c r="IT374" s="71"/>
      <c r="IU374" s="71"/>
      <c r="IV374" s="71"/>
      <c r="IW374" s="71"/>
      <c r="IX374" s="71"/>
      <c r="IY374" s="71"/>
      <c r="IZ374" s="71"/>
      <c r="JA374" s="71"/>
      <c r="JB374" s="71"/>
      <c r="JC374" s="71"/>
      <c r="JD374" s="71"/>
      <c r="JE374" s="71"/>
      <c r="JF374" s="71"/>
      <c r="JG374" s="71"/>
      <c r="JH374" s="71"/>
      <c r="JI374" s="71"/>
      <c r="JJ374" s="71"/>
      <c r="JK374" s="71"/>
      <c r="JL374" s="71"/>
      <c r="JM374" s="71"/>
      <c r="JN374" s="71"/>
      <c r="JO374" s="71"/>
      <c r="JP374" s="71"/>
      <c r="JQ374" s="71"/>
      <c r="JR374" s="71"/>
      <c r="JS374" s="71"/>
      <c r="JT374" s="71"/>
      <c r="JU374" s="71"/>
      <c r="JV374" s="71"/>
      <c r="JW374" s="71"/>
      <c r="JX374" s="71"/>
      <c r="JY374" s="71"/>
      <c r="JZ374" s="71"/>
      <c r="KA374" s="71"/>
      <c r="KB374" s="71"/>
      <c r="KC374" s="71"/>
      <c r="KD374" s="71"/>
      <c r="KE374" s="71"/>
      <c r="KF374" s="71"/>
      <c r="KG374" s="71"/>
      <c r="KH374" s="71"/>
      <c r="KI374" s="71"/>
      <c r="KJ374" s="71"/>
      <c r="KK374" s="71"/>
      <c r="KL374" s="71"/>
      <c r="KM374" s="71"/>
      <c r="KN374" s="71"/>
      <c r="KO374" s="71"/>
      <c r="KP374" s="71"/>
      <c r="KQ374" s="71"/>
      <c r="KR374" s="71"/>
      <c r="KS374" s="71"/>
      <c r="KT374" s="71"/>
      <c r="KU374" s="71"/>
      <c r="KV374" s="71"/>
      <c r="KW374" s="71"/>
      <c r="KX374" s="71"/>
      <c r="KY374" s="71"/>
      <c r="KZ374" s="71"/>
      <c r="LA374" s="71"/>
      <c r="LB374" s="71"/>
      <c r="LC374" s="71"/>
      <c r="LD374" s="71"/>
      <c r="LE374" s="71"/>
      <c r="LF374" s="71"/>
      <c r="LG374" s="71"/>
      <c r="LH374" s="71"/>
      <c r="LI374" s="71"/>
      <c r="LJ374" s="71"/>
      <c r="LK374" s="71"/>
      <c r="LL374" s="71"/>
      <c r="LM374" s="71"/>
      <c r="LN374" s="71"/>
      <c r="LO374" s="71"/>
      <c r="LP374" s="71"/>
      <c r="LQ374" s="71"/>
      <c r="LR374" s="71"/>
      <c r="LS374" s="71"/>
      <c r="LT374" s="71"/>
      <c r="LU374" s="71"/>
      <c r="LV374" s="71"/>
      <c r="LW374" s="71"/>
      <c r="LX374" s="71"/>
      <c r="LY374" s="71"/>
      <c r="LZ374" s="71"/>
      <c r="MA374" s="71"/>
      <c r="MB374" s="71"/>
      <c r="MC374" s="71"/>
      <c r="MD374" s="71"/>
      <c r="ME374" s="71"/>
      <c r="MF374" s="71"/>
      <c r="MG374" s="71"/>
      <c r="MH374" s="71"/>
      <c r="MI374" s="71"/>
      <c r="MJ374" s="71"/>
      <c r="MK374" s="71"/>
      <c r="ML374" s="71"/>
      <c r="MM374" s="71"/>
      <c r="MN374" s="71"/>
      <c r="MO374" s="71"/>
      <c r="MP374" s="71"/>
      <c r="MQ374" s="71"/>
      <c r="MR374" s="71"/>
      <c r="MS374" s="71"/>
      <c r="MT374" s="71"/>
      <c r="MU374" s="71"/>
      <c r="MV374" s="71"/>
      <c r="MW374" s="71"/>
      <c r="MX374" s="71"/>
      <c r="MY374" s="71"/>
      <c r="MZ374" s="71"/>
      <c r="NA374" s="71"/>
      <c r="NB374" s="71"/>
      <c r="NC374" s="71"/>
      <c r="ND374" s="71"/>
      <c r="NE374" s="71"/>
      <c r="NF374" s="71"/>
      <c r="NG374" s="71"/>
      <c r="NH374" s="71"/>
      <c r="NI374" s="71"/>
      <c r="NJ374" s="71"/>
      <c r="NK374" s="71"/>
      <c r="NL374" s="71"/>
      <c r="NM374" s="71"/>
      <c r="NN374" s="71"/>
      <c r="NO374" s="71"/>
      <c r="NP374" s="71"/>
      <c r="NQ374" s="71"/>
      <c r="NR374" s="71"/>
      <c r="NS374" s="71"/>
      <c r="NT374" s="71"/>
      <c r="NU374" s="71"/>
      <c r="NV374" s="71"/>
      <c r="NW374" s="71"/>
      <c r="NX374" s="71"/>
      <c r="NY374" s="71"/>
      <c r="NZ374" s="71"/>
      <c r="OA374" s="71"/>
      <c r="OB374" s="71"/>
      <c r="OC374" s="71"/>
      <c r="OD374" s="71"/>
      <c r="OE374" s="71"/>
      <c r="OF374" s="71"/>
      <c r="OG374" s="71"/>
      <c r="OH374" s="71"/>
      <c r="OI374" s="71"/>
      <c r="OJ374" s="71"/>
      <c r="OK374" s="71"/>
      <c r="OL374" s="71"/>
      <c r="OM374" s="71"/>
      <c r="ON374" s="71"/>
      <c r="OO374" s="71"/>
      <c r="OP374" s="71"/>
      <c r="OQ374" s="71"/>
      <c r="OR374" s="71"/>
      <c r="OS374" s="71"/>
      <c r="OT374" s="71"/>
      <c r="OU374" s="71"/>
      <c r="OV374" s="71"/>
      <c r="OW374" s="71"/>
      <c r="OX374" s="71"/>
      <c r="OY374" s="71"/>
      <c r="OZ374" s="71"/>
      <c r="PA374" s="71"/>
      <c r="PB374" s="71"/>
      <c r="PC374" s="71"/>
      <c r="PD374" s="71"/>
      <c r="PE374" s="71"/>
      <c r="PF374" s="71"/>
      <c r="PG374" s="71"/>
      <c r="PH374" s="71"/>
      <c r="PI374" s="71"/>
      <c r="PJ374" s="71"/>
      <c r="PK374" s="71"/>
      <c r="PL374" s="71"/>
      <c r="PM374" s="71"/>
      <c r="PN374" s="71"/>
      <c r="PO374" s="71"/>
      <c r="PP374" s="71"/>
      <c r="PQ374" s="71"/>
      <c r="PR374" s="71"/>
      <c r="PS374" s="71"/>
      <c r="PT374" s="71"/>
      <c r="PU374" s="71"/>
      <c r="PV374" s="71"/>
      <c r="PW374" s="71"/>
      <c r="PX374" s="71"/>
      <c r="PY374" s="71"/>
      <c r="PZ374" s="71"/>
      <c r="QA374" s="71"/>
      <c r="QB374" s="71"/>
      <c r="QC374" s="71"/>
      <c r="QD374" s="71"/>
      <c r="QE374" s="71"/>
      <c r="QF374" s="71"/>
      <c r="QG374" s="71"/>
      <c r="QH374" s="71"/>
      <c r="QI374" s="71"/>
      <c r="QJ374" s="71"/>
      <c r="QK374" s="71"/>
      <c r="QL374" s="71"/>
      <c r="QM374" s="71"/>
      <c r="QN374" s="71"/>
      <c r="QO374" s="71"/>
      <c r="QP374" s="71"/>
      <c r="QQ374" s="71"/>
      <c r="QR374" s="71"/>
      <c r="QS374" s="71"/>
      <c r="QT374" s="71"/>
      <c r="QU374" s="71"/>
      <c r="QV374" s="71"/>
      <c r="QW374" s="71"/>
      <c r="QX374" s="71"/>
      <c r="QY374" s="71"/>
      <c r="QZ374" s="71"/>
      <c r="RA374" s="71"/>
      <c r="RB374" s="71"/>
      <c r="RC374" s="71"/>
      <c r="RD374" s="71"/>
      <c r="RE374" s="71"/>
      <c r="RF374" s="71"/>
      <c r="RG374" s="71"/>
      <c r="RH374" s="71"/>
      <c r="RI374" s="71"/>
      <c r="RJ374" s="71"/>
      <c r="RK374" s="71"/>
      <c r="RL374" s="71"/>
      <c r="RM374" s="71"/>
      <c r="RN374" s="71"/>
      <c r="RO374" s="71"/>
      <c r="RP374" s="71"/>
      <c r="RQ374" s="71"/>
      <c r="RR374" s="71"/>
      <c r="RS374" s="71"/>
      <c r="RT374" s="71"/>
      <c r="RU374" s="71"/>
      <c r="RV374" s="71"/>
      <c r="RW374" s="71"/>
      <c r="RX374" s="71"/>
      <c r="RY374" s="71"/>
      <c r="RZ374" s="71"/>
      <c r="SA374" s="71"/>
      <c r="SB374" s="71"/>
      <c r="SC374" s="71"/>
      <c r="SD374" s="71"/>
      <c r="SE374" s="71"/>
      <c r="SF374" s="71"/>
      <c r="SG374" s="71"/>
      <c r="SH374" s="71"/>
      <c r="SI374" s="71"/>
      <c r="SJ374" s="71"/>
      <c r="SK374" s="71"/>
      <c r="SL374" s="71"/>
      <c r="SM374" s="71"/>
      <c r="SN374" s="71"/>
      <c r="SO374" s="71"/>
      <c r="SP374" s="71"/>
      <c r="SQ374" s="71"/>
      <c r="SR374" s="71"/>
      <c r="SS374" s="71"/>
      <c r="ST374" s="71"/>
      <c r="SU374" s="71"/>
      <c r="SV374" s="71"/>
      <c r="SW374" s="71"/>
      <c r="SX374" s="71"/>
      <c r="SY374" s="71"/>
      <c r="SZ374" s="71"/>
      <c r="TA374" s="71"/>
      <c r="TB374" s="71"/>
      <c r="TC374" s="71"/>
      <c r="TD374" s="71"/>
      <c r="TE374" s="71"/>
      <c r="TF374" s="71"/>
      <c r="TG374" s="71"/>
      <c r="TH374" s="71"/>
      <c r="TI374" s="71"/>
      <c r="TJ374" s="71"/>
      <c r="TK374" s="71"/>
      <c r="TL374" s="71"/>
      <c r="TM374" s="71"/>
      <c r="TN374" s="71"/>
      <c r="TO374" s="71"/>
      <c r="TP374" s="71"/>
      <c r="TQ374" s="71"/>
      <c r="TR374" s="71"/>
      <c r="TS374" s="71"/>
      <c r="TT374" s="71"/>
      <c r="TU374" s="71"/>
      <c r="TV374" s="71"/>
      <c r="TW374" s="71"/>
      <c r="TX374" s="71"/>
      <c r="TY374" s="71"/>
      <c r="TZ374" s="71"/>
      <c r="UA374" s="71"/>
      <c r="UB374" s="71"/>
      <c r="UC374" s="71"/>
      <c r="UD374" s="71"/>
      <c r="UE374" s="71"/>
      <c r="UF374" s="71"/>
      <c r="UG374" s="71"/>
      <c r="UH374" s="71"/>
      <c r="UI374" s="71"/>
      <c r="UJ374" s="71"/>
      <c r="UK374" s="71"/>
      <c r="UL374" s="71"/>
      <c r="UM374" s="71"/>
      <c r="UN374" s="71"/>
      <c r="UO374" s="71"/>
      <c r="UP374" s="71"/>
      <c r="UQ374" s="71"/>
      <c r="UR374" s="71"/>
      <c r="US374" s="71"/>
      <c r="UT374" s="71"/>
      <c r="UU374" s="71"/>
      <c r="UV374" s="71"/>
      <c r="UW374" s="71"/>
      <c r="UX374" s="71"/>
      <c r="UY374" s="71"/>
      <c r="UZ374" s="71"/>
      <c r="VA374" s="71"/>
      <c r="VB374" s="71"/>
      <c r="VC374" s="71"/>
      <c r="VD374" s="71"/>
      <c r="VE374" s="71"/>
      <c r="VF374" s="71"/>
      <c r="VG374" s="71"/>
      <c r="VH374" s="71"/>
      <c r="VI374" s="71"/>
      <c r="VJ374" s="71"/>
      <c r="VK374" s="71"/>
      <c r="VL374" s="71"/>
      <c r="VM374" s="71"/>
      <c r="VN374" s="71"/>
      <c r="VO374" s="71"/>
      <c r="VP374" s="71"/>
      <c r="VQ374" s="71"/>
      <c r="VR374" s="71"/>
      <c r="VS374" s="71"/>
      <c r="VT374" s="71"/>
      <c r="VU374" s="71"/>
      <c r="VV374" s="71"/>
      <c r="VW374" s="71"/>
      <c r="VX374" s="71"/>
      <c r="VY374" s="71"/>
      <c r="VZ374" s="71"/>
      <c r="WA374" s="71"/>
      <c r="WB374" s="71"/>
      <c r="WC374" s="71"/>
      <c r="WD374" s="71"/>
      <c r="WE374" s="71"/>
      <c r="WF374" s="71"/>
      <c r="WG374" s="71"/>
      <c r="WH374" s="71"/>
      <c r="WI374" s="71"/>
      <c r="WJ374" s="71"/>
      <c r="WK374" s="71"/>
      <c r="WL374" s="71"/>
      <c r="WM374" s="71"/>
      <c r="WN374" s="71"/>
      <c r="WO374" s="71"/>
      <c r="WP374" s="71"/>
      <c r="WQ374" s="71"/>
      <c r="WR374" s="71"/>
      <c r="WS374" s="71"/>
      <c r="WT374" s="71"/>
      <c r="WU374" s="71"/>
      <c r="WV374" s="71"/>
      <c r="WW374" s="71"/>
      <c r="WX374" s="71"/>
      <c r="WY374" s="71"/>
      <c r="WZ374" s="71"/>
      <c r="XA374" s="71"/>
      <c r="XB374" s="71"/>
      <c r="XC374" s="71"/>
      <c r="XD374" s="71"/>
      <c r="XE374" s="71"/>
      <c r="XF374" s="71"/>
      <c r="XG374" s="71"/>
      <c r="XH374" s="71"/>
      <c r="XI374" s="71"/>
      <c r="XJ374" s="71"/>
      <c r="XK374" s="71"/>
      <c r="XL374" s="71"/>
      <c r="XM374" s="71"/>
      <c r="XN374" s="71"/>
      <c r="XO374" s="71"/>
      <c r="XP374" s="71"/>
      <c r="XQ374" s="71"/>
      <c r="XR374" s="71"/>
      <c r="XS374" s="71"/>
      <c r="XT374" s="71"/>
      <c r="XU374" s="71"/>
      <c r="XV374" s="71"/>
      <c r="XW374" s="71"/>
      <c r="XX374" s="71"/>
      <c r="XY374" s="71"/>
      <c r="XZ374" s="71"/>
      <c r="YA374" s="71"/>
      <c r="YB374" s="71"/>
      <c r="YC374" s="71"/>
      <c r="YD374" s="71"/>
      <c r="YE374" s="71"/>
      <c r="YF374" s="71"/>
      <c r="YG374" s="71"/>
      <c r="YH374" s="71"/>
      <c r="YI374" s="71"/>
      <c r="YJ374" s="71"/>
      <c r="YK374" s="71"/>
      <c r="YL374" s="71"/>
      <c r="YM374" s="71"/>
      <c r="YN374" s="71"/>
      <c r="YO374" s="71"/>
      <c r="YP374" s="71"/>
      <c r="YQ374" s="71"/>
      <c r="YR374" s="71"/>
      <c r="YS374" s="71"/>
      <c r="YT374" s="71"/>
      <c r="YU374" s="71"/>
      <c r="YV374" s="71"/>
      <c r="YW374" s="71"/>
      <c r="YX374" s="71"/>
      <c r="YY374" s="71"/>
      <c r="YZ374" s="71"/>
      <c r="ZA374" s="71"/>
      <c r="ZB374" s="71"/>
      <c r="ZC374" s="71"/>
      <c r="ZD374" s="71"/>
      <c r="ZE374" s="71"/>
      <c r="ZF374" s="71"/>
      <c r="ZG374" s="71"/>
      <c r="ZH374" s="71"/>
      <c r="ZI374" s="71"/>
      <c r="ZJ374" s="71"/>
      <c r="ZK374" s="71"/>
      <c r="ZL374" s="71"/>
      <c r="ZM374" s="71"/>
      <c r="ZN374" s="71"/>
      <c r="ZO374" s="71"/>
      <c r="ZP374" s="71"/>
      <c r="ZQ374" s="71"/>
      <c r="ZR374" s="71"/>
      <c r="ZS374" s="71"/>
      <c r="ZT374" s="71"/>
      <c r="ZU374" s="71"/>
      <c r="ZV374" s="71"/>
      <c r="ZW374" s="71"/>
      <c r="ZX374" s="71"/>
      <c r="ZY374" s="71"/>
      <c r="ZZ374" s="71"/>
      <c r="AAA374" s="71"/>
      <c r="AAB374" s="71"/>
      <c r="AAC374" s="71"/>
      <c r="AAD374" s="71"/>
      <c r="AAE374" s="71"/>
      <c r="AAF374" s="71"/>
      <c r="AAG374" s="71"/>
      <c r="AAH374" s="71"/>
      <c r="AAI374" s="71"/>
      <c r="AAJ374" s="71"/>
      <c r="AAK374" s="71"/>
      <c r="AAL374" s="71"/>
      <c r="AAM374" s="71"/>
      <c r="AAN374" s="71"/>
      <c r="AAO374" s="71"/>
      <c r="AAP374" s="71"/>
      <c r="AAQ374" s="71"/>
      <c r="AAR374" s="71"/>
      <c r="AAS374" s="71"/>
      <c r="AAT374" s="71"/>
      <c r="AAU374" s="71"/>
      <c r="AAV374" s="71"/>
      <c r="AAW374" s="71"/>
      <c r="AAX374" s="71"/>
      <c r="AAY374" s="71"/>
      <c r="AAZ374" s="71"/>
      <c r="ABA374" s="71"/>
      <c r="ABB374" s="71"/>
      <c r="ABC374" s="71"/>
      <c r="ABD374" s="71"/>
      <c r="ABE374" s="71"/>
      <c r="ABF374" s="71"/>
      <c r="ABG374" s="71"/>
      <c r="ABH374" s="71"/>
      <c r="ABI374" s="71"/>
      <c r="ABJ374" s="71"/>
      <c r="ABK374" s="71"/>
      <c r="ABL374" s="71"/>
      <c r="ABM374" s="71"/>
      <c r="ABN374" s="71"/>
      <c r="ABO374" s="71"/>
      <c r="ABP374" s="71"/>
      <c r="ABQ374" s="71"/>
      <c r="ABR374" s="71"/>
      <c r="ABS374" s="71"/>
      <c r="ABT374" s="71"/>
      <c r="ABU374" s="71"/>
      <c r="ABV374" s="71"/>
      <c r="ABW374" s="71"/>
      <c r="ABX374" s="71"/>
      <c r="ABY374" s="71"/>
      <c r="ABZ374" s="71"/>
      <c r="ACA374" s="71"/>
      <c r="ACB374" s="71"/>
      <c r="ACC374" s="71"/>
      <c r="ACD374" s="71"/>
      <c r="ACE374" s="71"/>
      <c r="ACF374" s="71"/>
      <c r="ACG374" s="71"/>
      <c r="ACH374" s="71"/>
      <c r="ACI374" s="71"/>
      <c r="ACJ374" s="71"/>
      <c r="ACK374" s="71"/>
      <c r="ACL374" s="71"/>
      <c r="ACM374" s="71"/>
      <c r="ACN374" s="71"/>
      <c r="ACO374" s="71"/>
      <c r="ACP374" s="71"/>
      <c r="ACQ374" s="71"/>
      <c r="ACR374" s="71"/>
      <c r="ACS374" s="71"/>
      <c r="ACT374" s="71"/>
      <c r="ACU374" s="71"/>
      <c r="ACV374" s="71"/>
      <c r="ACW374" s="71"/>
      <c r="ACX374" s="71"/>
      <c r="ACY374" s="71"/>
      <c r="ACZ374" s="71"/>
      <c r="ADA374" s="71"/>
      <c r="ADB374" s="71"/>
      <c r="ADC374" s="71"/>
      <c r="ADD374" s="71"/>
      <c r="ADE374" s="71"/>
      <c r="ADF374" s="71"/>
      <c r="ADG374" s="71"/>
      <c r="ADH374" s="71"/>
      <c r="ADI374" s="71"/>
      <c r="ADJ374" s="71"/>
      <c r="ADK374" s="71"/>
      <c r="ADL374" s="71"/>
      <c r="ADM374" s="71"/>
      <c r="ADN374" s="71"/>
      <c r="ADO374" s="71"/>
      <c r="ADP374" s="71"/>
      <c r="ADQ374" s="71"/>
      <c r="ADR374" s="71"/>
      <c r="ADS374" s="71"/>
      <c r="ADT374" s="71"/>
      <c r="ADU374" s="71"/>
      <c r="ADV374" s="71"/>
      <c r="ADW374" s="71"/>
      <c r="ADX374" s="71"/>
      <c r="ADY374" s="71"/>
      <c r="ADZ374" s="71"/>
      <c r="AEA374" s="71"/>
      <c r="AEB374" s="71"/>
      <c r="AEC374" s="71"/>
      <c r="AED374" s="71"/>
      <c r="AEE374" s="71"/>
      <c r="AEF374" s="71"/>
      <c r="AEG374" s="71"/>
      <c r="AEH374" s="71"/>
      <c r="AEI374" s="71"/>
      <c r="AEJ374" s="71"/>
      <c r="AEK374" s="71"/>
      <c r="AEL374" s="71"/>
      <c r="AEM374" s="71"/>
      <c r="AEN374" s="71"/>
      <c r="AEO374" s="71"/>
      <c r="AEP374" s="71"/>
      <c r="AEQ374" s="71"/>
      <c r="AER374" s="71"/>
      <c r="AES374" s="71"/>
      <c r="AET374" s="71"/>
      <c r="AEU374" s="71"/>
      <c r="AEV374" s="71"/>
      <c r="AEW374" s="71"/>
      <c r="AEX374" s="71"/>
      <c r="AEY374" s="71"/>
      <c r="AEZ374" s="71"/>
      <c r="AFA374" s="71"/>
      <c r="AFB374" s="71"/>
      <c r="AFC374" s="71"/>
      <c r="AFD374" s="71"/>
      <c r="AFE374" s="71"/>
      <c r="AFF374" s="71"/>
      <c r="AFG374" s="71"/>
      <c r="AFH374" s="71"/>
      <c r="AFI374" s="71"/>
      <c r="AFJ374" s="71"/>
      <c r="AFK374" s="71"/>
      <c r="AFL374" s="71"/>
      <c r="AFM374" s="71"/>
      <c r="AFN374" s="71"/>
      <c r="AFO374" s="71"/>
      <c r="AFP374" s="71"/>
      <c r="AFQ374" s="71"/>
      <c r="AFR374" s="71"/>
      <c r="AFS374" s="71"/>
      <c r="AFT374" s="71"/>
      <c r="AFU374" s="71"/>
      <c r="AFV374" s="71"/>
      <c r="AFW374" s="71"/>
      <c r="AFX374" s="71"/>
      <c r="AFY374" s="71"/>
      <c r="AFZ374" s="71"/>
      <c r="AGA374" s="71"/>
      <c r="AGB374" s="71"/>
      <c r="AGC374" s="71"/>
      <c r="AGD374" s="71"/>
      <c r="AGE374" s="71"/>
      <c r="AGF374" s="71"/>
      <c r="AGG374" s="71"/>
      <c r="AGH374" s="71"/>
      <c r="AGI374" s="71"/>
      <c r="AGJ374" s="71"/>
      <c r="AGK374" s="71"/>
      <c r="AGL374" s="71"/>
      <c r="AGM374" s="71"/>
      <c r="AGN374" s="71"/>
      <c r="AGO374" s="71"/>
      <c r="AGP374" s="71"/>
      <c r="AGQ374" s="71"/>
      <c r="AGR374" s="71"/>
      <c r="AGS374" s="71"/>
      <c r="AGT374" s="71"/>
      <c r="AGU374" s="71"/>
      <c r="AGV374" s="71"/>
      <c r="AGW374" s="71"/>
      <c r="AGX374" s="71"/>
      <c r="AGY374" s="71"/>
      <c r="AGZ374" s="71"/>
      <c r="AHA374" s="71"/>
      <c r="AHB374" s="71"/>
      <c r="AHC374" s="71"/>
      <c r="AHD374" s="71"/>
      <c r="AHE374" s="71"/>
      <c r="AHF374" s="71"/>
      <c r="AHG374" s="71"/>
      <c r="AHH374" s="71"/>
      <c r="AHI374" s="71"/>
      <c r="AHJ374" s="71"/>
      <c r="AHK374" s="71"/>
      <c r="AHL374" s="71"/>
      <c r="AHM374" s="71"/>
      <c r="AHN374" s="71"/>
      <c r="AHO374" s="71"/>
      <c r="AHP374" s="71"/>
      <c r="AHQ374" s="71"/>
      <c r="AHR374" s="71"/>
      <c r="AHS374" s="71"/>
      <c r="AHT374" s="71"/>
      <c r="AHU374" s="71"/>
      <c r="AHV374" s="71"/>
      <c r="AHW374" s="71"/>
      <c r="AHX374" s="71"/>
      <c r="AHY374" s="71"/>
      <c r="AHZ374" s="71"/>
      <c r="AIA374" s="71"/>
      <c r="AIB374" s="71"/>
      <c r="AIC374" s="71"/>
      <c r="AID374" s="71"/>
      <c r="AIE374" s="71"/>
      <c r="AIF374" s="71"/>
      <c r="AIG374" s="71"/>
      <c r="AIH374" s="71"/>
      <c r="AII374" s="71"/>
      <c r="AIJ374" s="71"/>
      <c r="AIK374" s="71"/>
      <c r="AIL374" s="71"/>
      <c r="AIM374" s="71"/>
      <c r="AIN374" s="71"/>
      <c r="AIO374" s="71"/>
      <c r="AIP374" s="71"/>
      <c r="AIQ374" s="71"/>
      <c r="AIR374" s="71"/>
      <c r="AIS374" s="71"/>
      <c r="AIT374" s="71"/>
      <c r="AIU374" s="71"/>
      <c r="AIV374" s="71"/>
      <c r="AIW374" s="71"/>
      <c r="AIX374" s="71"/>
      <c r="AIY374" s="71"/>
      <c r="AIZ374" s="71"/>
      <c r="AJA374" s="71"/>
      <c r="AJB374" s="71"/>
      <c r="AJC374" s="71"/>
      <c r="AJD374" s="71"/>
      <c r="AJE374" s="71"/>
      <c r="AJF374" s="71"/>
      <c r="AJG374" s="71"/>
      <c r="AJH374" s="71"/>
      <c r="AJI374" s="71"/>
      <c r="AJJ374" s="71"/>
      <c r="AJK374" s="71"/>
      <c r="AJL374" s="71"/>
      <c r="AJM374" s="71"/>
      <c r="AJN374" s="71"/>
      <c r="AJO374" s="71"/>
      <c r="AJP374" s="71"/>
      <c r="AJQ374" s="71"/>
      <c r="AJR374" s="71"/>
      <c r="AJS374" s="71"/>
      <c r="AJT374" s="71"/>
      <c r="AJU374" s="71"/>
      <c r="AJV374" s="71"/>
      <c r="AJW374" s="71"/>
      <c r="AJX374" s="71"/>
      <c r="AJY374" s="71"/>
      <c r="AJZ374" s="71"/>
      <c r="AKA374" s="71"/>
      <c r="AKB374" s="71"/>
      <c r="AKC374" s="71"/>
      <c r="AKD374" s="71"/>
      <c r="AKE374" s="71"/>
      <c r="AKF374" s="71"/>
      <c r="AKG374" s="71"/>
      <c r="AKH374" s="71"/>
      <c r="AKI374" s="71"/>
      <c r="AKJ374" s="71"/>
      <c r="AKK374" s="71"/>
      <c r="AKL374" s="71"/>
      <c r="AKM374" s="71"/>
      <c r="AKN374" s="71"/>
      <c r="AKO374" s="71"/>
      <c r="AKP374" s="71"/>
      <c r="AKQ374" s="71"/>
      <c r="AKR374" s="71"/>
      <c r="AKS374" s="71"/>
      <c r="AKT374" s="71"/>
      <c r="AKU374" s="71"/>
      <c r="AKV374" s="71"/>
      <c r="AKW374" s="71"/>
      <c r="AKX374" s="71"/>
      <c r="AKY374" s="71"/>
      <c r="AKZ374" s="71"/>
      <c r="ALA374" s="71"/>
      <c r="ALB374" s="71"/>
      <c r="ALC374" s="71"/>
      <c r="ALD374" s="71"/>
      <c r="ALE374" s="71"/>
      <c r="ALF374" s="71"/>
      <c r="ALG374" s="71"/>
      <c r="ALH374" s="71"/>
      <c r="ALI374" s="71"/>
      <c r="ALJ374" s="71"/>
      <c r="ALK374" s="71"/>
      <c r="ALL374" s="71"/>
      <c r="ALM374" s="71"/>
      <c r="ALN374" s="71"/>
      <c r="ALO374" s="71"/>
      <c r="ALP374" s="71"/>
      <c r="ALQ374" s="71"/>
      <c r="ALR374" s="71"/>
      <c r="ALS374" s="71"/>
      <c r="ALT374" s="71"/>
      <c r="ALU374" s="71"/>
      <c r="ALV374" s="71"/>
      <c r="ALW374" s="71"/>
      <c r="ALX374" s="71"/>
      <c r="ALY374" s="71"/>
      <c r="ALZ374" s="71"/>
      <c r="AMA374" s="71"/>
      <c r="AMB374" s="71"/>
      <c r="AMC374" s="71"/>
      <c r="AMD374" s="71"/>
      <c r="AME374" s="71"/>
      <c r="AMF374" s="71"/>
      <c r="AMG374" s="71"/>
      <c r="AMH374" s="71"/>
      <c r="AMI374" s="71"/>
    </row>
    <row r="375" spans="1:1023" s="13" customFormat="1">
      <c r="A375" s="71" t="s">
        <v>46</v>
      </c>
      <c r="B375" s="83">
        <v>2011</v>
      </c>
      <c r="C375" s="71" t="s">
        <v>222</v>
      </c>
      <c r="D375" s="83">
        <v>93</v>
      </c>
      <c r="E375" s="71" t="s">
        <v>223</v>
      </c>
      <c r="F375" s="110">
        <v>1620</v>
      </c>
      <c r="G375" s="6">
        <v>29952</v>
      </c>
      <c r="H375" s="6">
        <v>32982</v>
      </c>
      <c r="I375" s="51">
        <v>0</v>
      </c>
      <c r="J375" s="71">
        <v>2</v>
      </c>
      <c r="K375" s="71">
        <v>2</v>
      </c>
      <c r="L375" s="71">
        <v>100</v>
      </c>
      <c r="M375" s="71">
        <v>7000</v>
      </c>
      <c r="N375" s="71">
        <v>31000</v>
      </c>
      <c r="O375" s="10">
        <v>3300000</v>
      </c>
      <c r="P375" s="75">
        <f t="shared" si="115"/>
        <v>0.21212121212121215</v>
      </c>
      <c r="Q375" s="75">
        <f t="shared" si="116"/>
        <v>0.93939393939393934</v>
      </c>
      <c r="R375" s="71">
        <v>0</v>
      </c>
      <c r="S375" s="71">
        <v>-1</v>
      </c>
      <c r="T375" s="71">
        <v>-1</v>
      </c>
      <c r="U375" s="71">
        <v>-1</v>
      </c>
      <c r="V375" s="71">
        <v>0</v>
      </c>
      <c r="W375" s="71">
        <v>0</v>
      </c>
      <c r="X375" s="76">
        <f t="shared" si="121"/>
        <v>-0.5</v>
      </c>
      <c r="Y375" s="71">
        <v>-1</v>
      </c>
      <c r="Z375" s="71">
        <v>-1</v>
      </c>
      <c r="AA375" s="74" t="s">
        <v>33</v>
      </c>
      <c r="AB375" s="74" t="s">
        <v>33</v>
      </c>
      <c r="AC375" s="71">
        <v>-1</v>
      </c>
      <c r="AD375" s="71">
        <v>0</v>
      </c>
      <c r="AE375" s="71">
        <v>-1</v>
      </c>
      <c r="AF375" s="71" t="s">
        <v>59</v>
      </c>
      <c r="AG375" s="71" t="s">
        <v>59</v>
      </c>
      <c r="AH375" s="76">
        <f t="shared" si="122"/>
        <v>-0.8</v>
      </c>
      <c r="AI375" s="76">
        <f t="shared" si="123"/>
        <v>-0.65</v>
      </c>
      <c r="AJ375" s="74">
        <v>1.6759999999999999</v>
      </c>
      <c r="AK375" s="71">
        <v>-1</v>
      </c>
      <c r="AL375" s="71">
        <v>-1</v>
      </c>
      <c r="AM375" s="71" t="s">
        <v>33</v>
      </c>
      <c r="AN375" s="71">
        <v>0</v>
      </c>
      <c r="AO375" s="71" t="s">
        <v>59</v>
      </c>
      <c r="AP375" s="71" t="s">
        <v>59</v>
      </c>
      <c r="AQ375" s="71" t="s">
        <v>59</v>
      </c>
      <c r="AR375" s="71" t="s">
        <v>59</v>
      </c>
      <c r="AS375" s="71">
        <v>-1</v>
      </c>
      <c r="AT375" s="71">
        <v>1</v>
      </c>
      <c r="AU375" s="71" t="s">
        <v>59</v>
      </c>
      <c r="AV375" s="71" t="s">
        <v>59</v>
      </c>
      <c r="AW375" s="71" t="s">
        <v>59</v>
      </c>
      <c r="AX375" s="71" t="s">
        <v>59</v>
      </c>
      <c r="AY375" s="71" t="s">
        <v>59</v>
      </c>
      <c r="AZ375" s="76">
        <f t="shared" si="124"/>
        <v>-0.4</v>
      </c>
      <c r="BA375" s="71">
        <v>0</v>
      </c>
      <c r="BB375" s="71" t="s">
        <v>59</v>
      </c>
      <c r="BC375" s="71">
        <f t="shared" si="119"/>
        <v>260</v>
      </c>
      <c r="BD375" s="71">
        <v>0</v>
      </c>
      <c r="BE375" s="71" t="s">
        <v>59</v>
      </c>
      <c r="BF375" s="71">
        <f t="shared" si="120"/>
        <v>260</v>
      </c>
      <c r="BG375" s="71"/>
      <c r="BH375" s="71"/>
      <c r="BI375" s="71"/>
      <c r="BJ375" s="71"/>
      <c r="BK375" s="71"/>
      <c r="BL375" s="71"/>
      <c r="BM375" s="71"/>
      <c r="BN375" s="71"/>
      <c r="BO375" s="71"/>
      <c r="BP375" s="71"/>
      <c r="BQ375" s="71"/>
      <c r="BR375" s="71"/>
      <c r="BS375" s="71"/>
      <c r="BT375" s="71"/>
      <c r="BU375" s="71"/>
      <c r="BV375" s="71"/>
      <c r="BW375" s="71"/>
      <c r="BX375" s="71"/>
      <c r="BY375" s="71"/>
      <c r="BZ375" s="71"/>
      <c r="CA375" s="71"/>
      <c r="CB375" s="71"/>
      <c r="CC375" s="71"/>
      <c r="CD375" s="71"/>
      <c r="CE375" s="71"/>
      <c r="CF375" s="71"/>
      <c r="CG375" s="71"/>
      <c r="CH375" s="71"/>
      <c r="CI375" s="71"/>
      <c r="CJ375" s="71"/>
      <c r="CK375" s="71"/>
      <c r="CL375" s="71"/>
      <c r="CM375" s="71"/>
      <c r="CN375" s="71"/>
      <c r="CO375" s="71"/>
      <c r="CP375" s="71"/>
      <c r="CQ375" s="71"/>
      <c r="CR375" s="71"/>
      <c r="CS375" s="71"/>
      <c r="CT375" s="71"/>
      <c r="CU375" s="71"/>
      <c r="CV375" s="71"/>
      <c r="CW375" s="71"/>
      <c r="CX375" s="71"/>
      <c r="CY375" s="71"/>
      <c r="CZ375" s="71"/>
      <c r="DA375" s="71"/>
      <c r="DB375" s="71"/>
      <c r="DC375" s="71"/>
      <c r="DD375" s="71"/>
      <c r="DE375" s="71"/>
      <c r="DF375" s="71"/>
      <c r="DG375" s="71"/>
      <c r="DH375" s="71"/>
      <c r="DI375" s="71"/>
      <c r="DJ375" s="71"/>
      <c r="DK375" s="71"/>
      <c r="DL375" s="71"/>
      <c r="DM375" s="71"/>
      <c r="DN375" s="71"/>
      <c r="DO375" s="71"/>
      <c r="DP375" s="71"/>
      <c r="DQ375" s="71"/>
      <c r="DR375" s="71"/>
      <c r="DS375" s="71"/>
      <c r="DT375" s="71"/>
      <c r="DU375" s="71"/>
      <c r="DV375" s="71"/>
      <c r="DW375" s="71"/>
      <c r="DX375" s="71"/>
      <c r="DY375" s="71"/>
      <c r="DZ375" s="71"/>
      <c r="EA375" s="71"/>
      <c r="EB375" s="71"/>
      <c r="EC375" s="71"/>
      <c r="ED375" s="71"/>
      <c r="EE375" s="71"/>
      <c r="EF375" s="71"/>
      <c r="EG375" s="71"/>
      <c r="EH375" s="71"/>
      <c r="EI375" s="71"/>
      <c r="EJ375" s="71"/>
      <c r="EK375" s="71"/>
      <c r="EL375" s="71"/>
      <c r="EM375" s="71"/>
      <c r="EN375" s="71"/>
      <c r="EO375" s="71"/>
      <c r="EP375" s="71"/>
      <c r="EQ375" s="71"/>
      <c r="ER375" s="71"/>
      <c r="ES375" s="71"/>
      <c r="ET375" s="71"/>
      <c r="EU375" s="71"/>
      <c r="EV375" s="71"/>
      <c r="EW375" s="71"/>
      <c r="EX375" s="71"/>
      <c r="EY375" s="71"/>
      <c r="EZ375" s="71"/>
      <c r="FA375" s="71"/>
      <c r="FB375" s="71"/>
      <c r="FC375" s="71"/>
      <c r="FD375" s="71"/>
      <c r="FE375" s="71"/>
      <c r="FF375" s="71"/>
      <c r="FG375" s="71"/>
      <c r="FH375" s="71"/>
      <c r="FI375" s="71"/>
      <c r="FJ375" s="71"/>
      <c r="FK375" s="71"/>
      <c r="FL375" s="71"/>
      <c r="FM375" s="71"/>
      <c r="FN375" s="71"/>
      <c r="FO375" s="71"/>
      <c r="FP375" s="71"/>
      <c r="FQ375" s="71"/>
      <c r="FR375" s="71"/>
      <c r="FS375" s="71"/>
      <c r="FT375" s="71"/>
      <c r="FU375" s="71"/>
      <c r="FV375" s="71"/>
      <c r="FW375" s="71"/>
      <c r="FX375" s="71"/>
      <c r="FY375" s="71"/>
      <c r="FZ375" s="71"/>
      <c r="GA375" s="71"/>
      <c r="GB375" s="71"/>
      <c r="GC375" s="71"/>
      <c r="GD375" s="71"/>
      <c r="GE375" s="71"/>
      <c r="GF375" s="71"/>
      <c r="GG375" s="71"/>
      <c r="GH375" s="71"/>
      <c r="GI375" s="71"/>
      <c r="GJ375" s="71"/>
      <c r="GK375" s="71"/>
      <c r="GL375" s="71"/>
      <c r="GM375" s="71"/>
      <c r="GN375" s="71"/>
      <c r="GO375" s="71"/>
      <c r="GP375" s="71"/>
      <c r="GQ375" s="71"/>
      <c r="GR375" s="71"/>
      <c r="GS375" s="71"/>
      <c r="GT375" s="71"/>
      <c r="GU375" s="71"/>
      <c r="GV375" s="71"/>
      <c r="GW375" s="71"/>
      <c r="GX375" s="71"/>
      <c r="GY375" s="71"/>
      <c r="GZ375" s="71"/>
      <c r="HA375" s="71"/>
      <c r="HB375" s="71"/>
      <c r="HC375" s="71"/>
      <c r="HD375" s="71"/>
      <c r="HE375" s="71"/>
      <c r="HF375" s="71"/>
      <c r="HG375" s="71"/>
      <c r="HH375" s="71"/>
      <c r="HI375" s="71"/>
      <c r="HJ375" s="71"/>
      <c r="HK375" s="71"/>
      <c r="HL375" s="71"/>
      <c r="HM375" s="71"/>
      <c r="HN375" s="71"/>
      <c r="HO375" s="71"/>
      <c r="HP375" s="71"/>
      <c r="HQ375" s="71"/>
      <c r="HR375" s="71"/>
      <c r="HS375" s="71"/>
      <c r="HT375" s="71"/>
      <c r="HU375" s="71"/>
      <c r="HV375" s="71"/>
      <c r="HW375" s="71"/>
      <c r="HX375" s="71"/>
      <c r="HY375" s="71"/>
      <c r="HZ375" s="71"/>
      <c r="IA375" s="71"/>
      <c r="IB375" s="71"/>
      <c r="IC375" s="71"/>
      <c r="ID375" s="71"/>
      <c r="IE375" s="71"/>
      <c r="IF375" s="71"/>
      <c r="IG375" s="71"/>
      <c r="IH375" s="71"/>
      <c r="II375" s="71"/>
      <c r="IJ375" s="71"/>
      <c r="IK375" s="71"/>
      <c r="IL375" s="71"/>
      <c r="IM375" s="71"/>
      <c r="IN375" s="71"/>
      <c r="IO375" s="71"/>
      <c r="IP375" s="71"/>
      <c r="IQ375" s="71"/>
      <c r="IR375" s="71"/>
      <c r="IS375" s="71"/>
      <c r="IT375" s="71"/>
      <c r="IU375" s="71"/>
      <c r="IV375" s="71"/>
      <c r="IW375" s="71"/>
      <c r="IX375" s="71"/>
      <c r="IY375" s="71"/>
      <c r="IZ375" s="71"/>
      <c r="JA375" s="71"/>
      <c r="JB375" s="71"/>
      <c r="JC375" s="71"/>
      <c r="JD375" s="71"/>
      <c r="JE375" s="71"/>
      <c r="JF375" s="71"/>
      <c r="JG375" s="71"/>
      <c r="JH375" s="71"/>
      <c r="JI375" s="71"/>
      <c r="JJ375" s="71"/>
      <c r="JK375" s="71"/>
      <c r="JL375" s="71"/>
      <c r="JM375" s="71"/>
      <c r="JN375" s="71"/>
      <c r="JO375" s="71"/>
      <c r="JP375" s="71"/>
      <c r="JQ375" s="71"/>
      <c r="JR375" s="71"/>
      <c r="JS375" s="71"/>
      <c r="JT375" s="71"/>
      <c r="JU375" s="71"/>
      <c r="JV375" s="71"/>
      <c r="JW375" s="71"/>
      <c r="JX375" s="71"/>
      <c r="JY375" s="71"/>
      <c r="JZ375" s="71"/>
      <c r="KA375" s="71"/>
      <c r="KB375" s="71"/>
      <c r="KC375" s="71"/>
      <c r="KD375" s="71"/>
      <c r="KE375" s="71"/>
      <c r="KF375" s="71"/>
      <c r="KG375" s="71"/>
      <c r="KH375" s="71"/>
      <c r="KI375" s="71"/>
      <c r="KJ375" s="71"/>
      <c r="KK375" s="71"/>
      <c r="KL375" s="71"/>
      <c r="KM375" s="71"/>
      <c r="KN375" s="71"/>
      <c r="KO375" s="71"/>
      <c r="KP375" s="71"/>
      <c r="KQ375" s="71"/>
      <c r="KR375" s="71"/>
      <c r="KS375" s="71"/>
      <c r="KT375" s="71"/>
      <c r="KU375" s="71"/>
      <c r="KV375" s="71"/>
      <c r="KW375" s="71"/>
      <c r="KX375" s="71"/>
      <c r="KY375" s="71"/>
      <c r="KZ375" s="71"/>
      <c r="LA375" s="71"/>
      <c r="LB375" s="71"/>
      <c r="LC375" s="71"/>
      <c r="LD375" s="71"/>
      <c r="LE375" s="71"/>
      <c r="LF375" s="71"/>
      <c r="LG375" s="71"/>
      <c r="LH375" s="71"/>
      <c r="LI375" s="71"/>
      <c r="LJ375" s="71"/>
      <c r="LK375" s="71"/>
      <c r="LL375" s="71"/>
      <c r="LM375" s="71"/>
      <c r="LN375" s="71"/>
      <c r="LO375" s="71"/>
      <c r="LP375" s="71"/>
      <c r="LQ375" s="71"/>
      <c r="LR375" s="71"/>
      <c r="LS375" s="71"/>
      <c r="LT375" s="71"/>
      <c r="LU375" s="71"/>
      <c r="LV375" s="71"/>
      <c r="LW375" s="71"/>
      <c r="LX375" s="71"/>
      <c r="LY375" s="71"/>
      <c r="LZ375" s="71"/>
      <c r="MA375" s="71"/>
      <c r="MB375" s="71"/>
      <c r="MC375" s="71"/>
      <c r="MD375" s="71"/>
      <c r="ME375" s="71"/>
      <c r="MF375" s="71"/>
      <c r="MG375" s="71"/>
      <c r="MH375" s="71"/>
      <c r="MI375" s="71"/>
      <c r="MJ375" s="71"/>
      <c r="MK375" s="71"/>
      <c r="ML375" s="71"/>
      <c r="MM375" s="71"/>
      <c r="MN375" s="71"/>
      <c r="MO375" s="71"/>
      <c r="MP375" s="71"/>
      <c r="MQ375" s="71"/>
      <c r="MR375" s="71"/>
      <c r="MS375" s="71"/>
      <c r="MT375" s="71"/>
      <c r="MU375" s="71"/>
      <c r="MV375" s="71"/>
      <c r="MW375" s="71"/>
      <c r="MX375" s="71"/>
      <c r="MY375" s="71"/>
      <c r="MZ375" s="71"/>
      <c r="NA375" s="71"/>
      <c r="NB375" s="71"/>
      <c r="NC375" s="71"/>
      <c r="ND375" s="71"/>
      <c r="NE375" s="71"/>
      <c r="NF375" s="71"/>
      <c r="NG375" s="71"/>
      <c r="NH375" s="71"/>
      <c r="NI375" s="71"/>
      <c r="NJ375" s="71"/>
      <c r="NK375" s="71"/>
      <c r="NL375" s="71"/>
      <c r="NM375" s="71"/>
      <c r="NN375" s="71"/>
      <c r="NO375" s="71"/>
      <c r="NP375" s="71"/>
      <c r="NQ375" s="71"/>
      <c r="NR375" s="71"/>
      <c r="NS375" s="71"/>
      <c r="NT375" s="71"/>
      <c r="NU375" s="71"/>
      <c r="NV375" s="71"/>
      <c r="NW375" s="71"/>
      <c r="NX375" s="71"/>
      <c r="NY375" s="71"/>
      <c r="NZ375" s="71"/>
      <c r="OA375" s="71"/>
      <c r="OB375" s="71"/>
      <c r="OC375" s="71"/>
      <c r="OD375" s="71"/>
      <c r="OE375" s="71"/>
      <c r="OF375" s="71"/>
      <c r="OG375" s="71"/>
      <c r="OH375" s="71"/>
      <c r="OI375" s="71"/>
      <c r="OJ375" s="71"/>
      <c r="OK375" s="71"/>
      <c r="OL375" s="71"/>
      <c r="OM375" s="71"/>
      <c r="ON375" s="71"/>
      <c r="OO375" s="71"/>
      <c r="OP375" s="71"/>
      <c r="OQ375" s="71"/>
      <c r="OR375" s="71"/>
      <c r="OS375" s="71"/>
      <c r="OT375" s="71"/>
      <c r="OU375" s="71"/>
      <c r="OV375" s="71"/>
      <c r="OW375" s="71"/>
      <c r="OX375" s="71"/>
      <c r="OY375" s="71"/>
      <c r="OZ375" s="71"/>
      <c r="PA375" s="71"/>
      <c r="PB375" s="71"/>
      <c r="PC375" s="71"/>
      <c r="PD375" s="71"/>
      <c r="PE375" s="71"/>
      <c r="PF375" s="71"/>
      <c r="PG375" s="71"/>
      <c r="PH375" s="71"/>
      <c r="PI375" s="71"/>
      <c r="PJ375" s="71"/>
      <c r="PK375" s="71"/>
      <c r="PL375" s="71"/>
      <c r="PM375" s="71"/>
      <c r="PN375" s="71"/>
      <c r="PO375" s="71"/>
      <c r="PP375" s="71"/>
      <c r="PQ375" s="71"/>
      <c r="PR375" s="71"/>
      <c r="PS375" s="71"/>
      <c r="PT375" s="71"/>
      <c r="PU375" s="71"/>
      <c r="PV375" s="71"/>
      <c r="PW375" s="71"/>
      <c r="PX375" s="71"/>
      <c r="PY375" s="71"/>
      <c r="PZ375" s="71"/>
      <c r="QA375" s="71"/>
      <c r="QB375" s="71"/>
      <c r="QC375" s="71"/>
      <c r="QD375" s="71"/>
      <c r="QE375" s="71"/>
      <c r="QF375" s="71"/>
      <c r="QG375" s="71"/>
      <c r="QH375" s="71"/>
      <c r="QI375" s="71"/>
      <c r="QJ375" s="71"/>
      <c r="QK375" s="71"/>
      <c r="QL375" s="71"/>
      <c r="QM375" s="71"/>
      <c r="QN375" s="71"/>
      <c r="QO375" s="71"/>
      <c r="QP375" s="71"/>
      <c r="QQ375" s="71"/>
      <c r="QR375" s="71"/>
      <c r="QS375" s="71"/>
      <c r="QT375" s="71"/>
      <c r="QU375" s="71"/>
      <c r="QV375" s="71"/>
      <c r="QW375" s="71"/>
      <c r="QX375" s="71"/>
      <c r="QY375" s="71"/>
      <c r="QZ375" s="71"/>
      <c r="RA375" s="71"/>
      <c r="RB375" s="71"/>
      <c r="RC375" s="71"/>
      <c r="RD375" s="71"/>
      <c r="RE375" s="71"/>
      <c r="RF375" s="71"/>
      <c r="RG375" s="71"/>
      <c r="RH375" s="71"/>
      <c r="RI375" s="71"/>
      <c r="RJ375" s="71"/>
      <c r="RK375" s="71"/>
      <c r="RL375" s="71"/>
      <c r="RM375" s="71"/>
      <c r="RN375" s="71"/>
      <c r="RO375" s="71"/>
      <c r="RP375" s="71"/>
      <c r="RQ375" s="71"/>
      <c r="RR375" s="71"/>
      <c r="RS375" s="71"/>
      <c r="RT375" s="71"/>
      <c r="RU375" s="71"/>
      <c r="RV375" s="71"/>
      <c r="RW375" s="71"/>
      <c r="RX375" s="71"/>
      <c r="RY375" s="71"/>
      <c r="RZ375" s="71"/>
      <c r="SA375" s="71"/>
      <c r="SB375" s="71"/>
      <c r="SC375" s="71"/>
      <c r="SD375" s="71"/>
      <c r="SE375" s="71"/>
      <c r="SF375" s="71"/>
      <c r="SG375" s="71"/>
      <c r="SH375" s="71"/>
      <c r="SI375" s="71"/>
      <c r="SJ375" s="71"/>
      <c r="SK375" s="71"/>
      <c r="SL375" s="71"/>
      <c r="SM375" s="71"/>
      <c r="SN375" s="71"/>
      <c r="SO375" s="71"/>
      <c r="SP375" s="71"/>
      <c r="SQ375" s="71"/>
      <c r="SR375" s="71"/>
      <c r="SS375" s="71"/>
      <c r="ST375" s="71"/>
      <c r="SU375" s="71"/>
      <c r="SV375" s="71"/>
      <c r="SW375" s="71"/>
      <c r="SX375" s="71"/>
      <c r="SY375" s="71"/>
      <c r="SZ375" s="71"/>
      <c r="TA375" s="71"/>
      <c r="TB375" s="71"/>
      <c r="TC375" s="71"/>
      <c r="TD375" s="71"/>
      <c r="TE375" s="71"/>
      <c r="TF375" s="71"/>
      <c r="TG375" s="71"/>
      <c r="TH375" s="71"/>
      <c r="TI375" s="71"/>
      <c r="TJ375" s="71"/>
      <c r="TK375" s="71"/>
      <c r="TL375" s="71"/>
      <c r="TM375" s="71"/>
      <c r="TN375" s="71"/>
      <c r="TO375" s="71"/>
      <c r="TP375" s="71"/>
      <c r="TQ375" s="71"/>
      <c r="TR375" s="71"/>
      <c r="TS375" s="71"/>
      <c r="TT375" s="71"/>
      <c r="TU375" s="71"/>
      <c r="TV375" s="71"/>
      <c r="TW375" s="71"/>
      <c r="TX375" s="71"/>
      <c r="TY375" s="71"/>
      <c r="TZ375" s="71"/>
      <c r="UA375" s="71"/>
      <c r="UB375" s="71"/>
      <c r="UC375" s="71"/>
      <c r="UD375" s="71"/>
      <c r="UE375" s="71"/>
      <c r="UF375" s="71"/>
      <c r="UG375" s="71"/>
      <c r="UH375" s="71"/>
      <c r="UI375" s="71"/>
      <c r="UJ375" s="71"/>
      <c r="UK375" s="71"/>
      <c r="UL375" s="71"/>
      <c r="UM375" s="71"/>
      <c r="UN375" s="71"/>
      <c r="UO375" s="71"/>
      <c r="UP375" s="71"/>
      <c r="UQ375" s="71"/>
      <c r="UR375" s="71"/>
      <c r="US375" s="71"/>
      <c r="UT375" s="71"/>
      <c r="UU375" s="71"/>
      <c r="UV375" s="71"/>
      <c r="UW375" s="71"/>
      <c r="UX375" s="71"/>
      <c r="UY375" s="71"/>
      <c r="UZ375" s="71"/>
      <c r="VA375" s="71"/>
      <c r="VB375" s="71"/>
      <c r="VC375" s="71"/>
      <c r="VD375" s="71"/>
      <c r="VE375" s="71"/>
      <c r="VF375" s="71"/>
      <c r="VG375" s="71"/>
      <c r="VH375" s="71"/>
      <c r="VI375" s="71"/>
      <c r="VJ375" s="71"/>
      <c r="VK375" s="71"/>
      <c r="VL375" s="71"/>
      <c r="VM375" s="71"/>
      <c r="VN375" s="71"/>
      <c r="VO375" s="71"/>
      <c r="VP375" s="71"/>
      <c r="VQ375" s="71"/>
      <c r="VR375" s="71"/>
      <c r="VS375" s="71"/>
      <c r="VT375" s="71"/>
      <c r="VU375" s="71"/>
      <c r="VV375" s="71"/>
      <c r="VW375" s="71"/>
      <c r="VX375" s="71"/>
      <c r="VY375" s="71"/>
      <c r="VZ375" s="71"/>
      <c r="WA375" s="71"/>
      <c r="WB375" s="71"/>
      <c r="WC375" s="71"/>
      <c r="WD375" s="71"/>
      <c r="WE375" s="71"/>
      <c r="WF375" s="71"/>
      <c r="WG375" s="71"/>
      <c r="WH375" s="71"/>
      <c r="WI375" s="71"/>
      <c r="WJ375" s="71"/>
      <c r="WK375" s="71"/>
      <c r="WL375" s="71"/>
      <c r="WM375" s="71"/>
      <c r="WN375" s="71"/>
      <c r="WO375" s="71"/>
      <c r="WP375" s="71"/>
      <c r="WQ375" s="71"/>
      <c r="WR375" s="71"/>
      <c r="WS375" s="71"/>
      <c r="WT375" s="71"/>
      <c r="WU375" s="71"/>
      <c r="WV375" s="71"/>
      <c r="WW375" s="71"/>
      <c r="WX375" s="71"/>
      <c r="WY375" s="71"/>
      <c r="WZ375" s="71"/>
      <c r="XA375" s="71"/>
      <c r="XB375" s="71"/>
      <c r="XC375" s="71"/>
      <c r="XD375" s="71"/>
      <c r="XE375" s="71"/>
      <c r="XF375" s="71"/>
      <c r="XG375" s="71"/>
      <c r="XH375" s="71"/>
      <c r="XI375" s="71"/>
      <c r="XJ375" s="71"/>
      <c r="XK375" s="71"/>
      <c r="XL375" s="71"/>
      <c r="XM375" s="71"/>
      <c r="XN375" s="71"/>
      <c r="XO375" s="71"/>
      <c r="XP375" s="71"/>
      <c r="XQ375" s="71"/>
      <c r="XR375" s="71"/>
      <c r="XS375" s="71"/>
      <c r="XT375" s="71"/>
      <c r="XU375" s="71"/>
      <c r="XV375" s="71"/>
      <c r="XW375" s="71"/>
      <c r="XX375" s="71"/>
      <c r="XY375" s="71"/>
      <c r="XZ375" s="71"/>
      <c r="YA375" s="71"/>
      <c r="YB375" s="71"/>
      <c r="YC375" s="71"/>
      <c r="YD375" s="71"/>
      <c r="YE375" s="71"/>
      <c r="YF375" s="71"/>
      <c r="YG375" s="71"/>
      <c r="YH375" s="71"/>
      <c r="YI375" s="71"/>
      <c r="YJ375" s="71"/>
      <c r="YK375" s="71"/>
      <c r="YL375" s="71"/>
      <c r="YM375" s="71"/>
      <c r="YN375" s="71"/>
      <c r="YO375" s="71"/>
      <c r="YP375" s="71"/>
      <c r="YQ375" s="71"/>
      <c r="YR375" s="71"/>
      <c r="YS375" s="71"/>
      <c r="YT375" s="71"/>
      <c r="YU375" s="71"/>
      <c r="YV375" s="71"/>
      <c r="YW375" s="71"/>
      <c r="YX375" s="71"/>
      <c r="YY375" s="71"/>
      <c r="YZ375" s="71"/>
      <c r="ZA375" s="71"/>
      <c r="ZB375" s="71"/>
      <c r="ZC375" s="71"/>
      <c r="ZD375" s="71"/>
      <c r="ZE375" s="71"/>
      <c r="ZF375" s="71"/>
      <c r="ZG375" s="71"/>
      <c r="ZH375" s="71"/>
      <c r="ZI375" s="71"/>
      <c r="ZJ375" s="71"/>
      <c r="ZK375" s="71"/>
      <c r="ZL375" s="71"/>
      <c r="ZM375" s="71"/>
      <c r="ZN375" s="71"/>
      <c r="ZO375" s="71"/>
      <c r="ZP375" s="71"/>
      <c r="ZQ375" s="71"/>
      <c r="ZR375" s="71"/>
      <c r="ZS375" s="71"/>
      <c r="ZT375" s="71"/>
      <c r="ZU375" s="71"/>
      <c r="ZV375" s="71"/>
      <c r="ZW375" s="71"/>
      <c r="ZX375" s="71"/>
      <c r="ZY375" s="71"/>
      <c r="ZZ375" s="71"/>
      <c r="AAA375" s="71"/>
      <c r="AAB375" s="71"/>
      <c r="AAC375" s="71"/>
      <c r="AAD375" s="71"/>
      <c r="AAE375" s="71"/>
      <c r="AAF375" s="71"/>
      <c r="AAG375" s="71"/>
      <c r="AAH375" s="71"/>
      <c r="AAI375" s="71"/>
      <c r="AAJ375" s="71"/>
      <c r="AAK375" s="71"/>
      <c r="AAL375" s="71"/>
      <c r="AAM375" s="71"/>
      <c r="AAN375" s="71"/>
      <c r="AAO375" s="71"/>
      <c r="AAP375" s="71"/>
      <c r="AAQ375" s="71"/>
      <c r="AAR375" s="71"/>
      <c r="AAS375" s="71"/>
      <c r="AAT375" s="71"/>
      <c r="AAU375" s="71"/>
      <c r="AAV375" s="71"/>
      <c r="AAW375" s="71"/>
      <c r="AAX375" s="71"/>
      <c r="AAY375" s="71"/>
      <c r="AAZ375" s="71"/>
      <c r="ABA375" s="71"/>
      <c r="ABB375" s="71"/>
      <c r="ABC375" s="71"/>
      <c r="ABD375" s="71"/>
      <c r="ABE375" s="71"/>
      <c r="ABF375" s="71"/>
      <c r="ABG375" s="71"/>
      <c r="ABH375" s="71"/>
      <c r="ABI375" s="71"/>
      <c r="ABJ375" s="71"/>
      <c r="ABK375" s="71"/>
      <c r="ABL375" s="71"/>
      <c r="ABM375" s="71"/>
      <c r="ABN375" s="71"/>
      <c r="ABO375" s="71"/>
      <c r="ABP375" s="71"/>
      <c r="ABQ375" s="71"/>
      <c r="ABR375" s="71"/>
      <c r="ABS375" s="71"/>
      <c r="ABT375" s="71"/>
      <c r="ABU375" s="71"/>
      <c r="ABV375" s="71"/>
      <c r="ABW375" s="71"/>
      <c r="ABX375" s="71"/>
      <c r="ABY375" s="71"/>
      <c r="ABZ375" s="71"/>
      <c r="ACA375" s="71"/>
      <c r="ACB375" s="71"/>
      <c r="ACC375" s="71"/>
      <c r="ACD375" s="71"/>
      <c r="ACE375" s="71"/>
      <c r="ACF375" s="71"/>
      <c r="ACG375" s="71"/>
      <c r="ACH375" s="71"/>
      <c r="ACI375" s="71"/>
      <c r="ACJ375" s="71"/>
      <c r="ACK375" s="71"/>
      <c r="ACL375" s="71"/>
      <c r="ACM375" s="71"/>
      <c r="ACN375" s="71"/>
      <c r="ACO375" s="71"/>
      <c r="ACP375" s="71"/>
      <c r="ACQ375" s="71"/>
      <c r="ACR375" s="71"/>
      <c r="ACS375" s="71"/>
      <c r="ACT375" s="71"/>
      <c r="ACU375" s="71"/>
      <c r="ACV375" s="71"/>
      <c r="ACW375" s="71"/>
      <c r="ACX375" s="71"/>
      <c r="ACY375" s="71"/>
      <c r="ACZ375" s="71"/>
      <c r="ADA375" s="71"/>
      <c r="ADB375" s="71"/>
      <c r="ADC375" s="71"/>
      <c r="ADD375" s="71"/>
      <c r="ADE375" s="71"/>
      <c r="ADF375" s="71"/>
      <c r="ADG375" s="71"/>
      <c r="ADH375" s="71"/>
      <c r="ADI375" s="71"/>
      <c r="ADJ375" s="71"/>
      <c r="ADK375" s="71"/>
      <c r="ADL375" s="71"/>
      <c r="ADM375" s="71"/>
      <c r="ADN375" s="71"/>
      <c r="ADO375" s="71"/>
      <c r="ADP375" s="71"/>
      <c r="ADQ375" s="71"/>
      <c r="ADR375" s="71"/>
      <c r="ADS375" s="71"/>
      <c r="ADT375" s="71"/>
      <c r="ADU375" s="71"/>
      <c r="ADV375" s="71"/>
      <c r="ADW375" s="71"/>
      <c r="ADX375" s="71"/>
      <c r="ADY375" s="71"/>
      <c r="ADZ375" s="71"/>
      <c r="AEA375" s="71"/>
      <c r="AEB375" s="71"/>
      <c r="AEC375" s="71"/>
      <c r="AED375" s="71"/>
      <c r="AEE375" s="71"/>
      <c r="AEF375" s="71"/>
      <c r="AEG375" s="71"/>
      <c r="AEH375" s="71"/>
      <c r="AEI375" s="71"/>
      <c r="AEJ375" s="71"/>
      <c r="AEK375" s="71"/>
      <c r="AEL375" s="71"/>
      <c r="AEM375" s="71"/>
      <c r="AEN375" s="71"/>
      <c r="AEO375" s="71"/>
      <c r="AEP375" s="71"/>
      <c r="AEQ375" s="71"/>
      <c r="AER375" s="71"/>
      <c r="AES375" s="71"/>
      <c r="AET375" s="71"/>
      <c r="AEU375" s="71"/>
      <c r="AEV375" s="71"/>
      <c r="AEW375" s="71"/>
      <c r="AEX375" s="71"/>
      <c r="AEY375" s="71"/>
      <c r="AEZ375" s="71"/>
      <c r="AFA375" s="71"/>
      <c r="AFB375" s="71"/>
      <c r="AFC375" s="71"/>
      <c r="AFD375" s="71"/>
      <c r="AFE375" s="71"/>
      <c r="AFF375" s="71"/>
      <c r="AFG375" s="71"/>
      <c r="AFH375" s="71"/>
      <c r="AFI375" s="71"/>
      <c r="AFJ375" s="71"/>
      <c r="AFK375" s="71"/>
      <c r="AFL375" s="71"/>
      <c r="AFM375" s="71"/>
      <c r="AFN375" s="71"/>
      <c r="AFO375" s="71"/>
      <c r="AFP375" s="71"/>
      <c r="AFQ375" s="71"/>
      <c r="AFR375" s="71"/>
      <c r="AFS375" s="71"/>
      <c r="AFT375" s="71"/>
      <c r="AFU375" s="71"/>
      <c r="AFV375" s="71"/>
      <c r="AFW375" s="71"/>
      <c r="AFX375" s="71"/>
      <c r="AFY375" s="71"/>
      <c r="AFZ375" s="71"/>
      <c r="AGA375" s="71"/>
      <c r="AGB375" s="71"/>
      <c r="AGC375" s="71"/>
      <c r="AGD375" s="71"/>
      <c r="AGE375" s="71"/>
      <c r="AGF375" s="71"/>
      <c r="AGG375" s="71"/>
      <c r="AGH375" s="71"/>
      <c r="AGI375" s="71"/>
      <c r="AGJ375" s="71"/>
      <c r="AGK375" s="71"/>
      <c r="AGL375" s="71"/>
      <c r="AGM375" s="71"/>
      <c r="AGN375" s="71"/>
      <c r="AGO375" s="71"/>
      <c r="AGP375" s="71"/>
      <c r="AGQ375" s="71"/>
      <c r="AGR375" s="71"/>
      <c r="AGS375" s="71"/>
      <c r="AGT375" s="71"/>
      <c r="AGU375" s="71"/>
      <c r="AGV375" s="71"/>
      <c r="AGW375" s="71"/>
      <c r="AGX375" s="71"/>
      <c r="AGY375" s="71"/>
      <c r="AGZ375" s="71"/>
      <c r="AHA375" s="71"/>
      <c r="AHB375" s="71"/>
      <c r="AHC375" s="71"/>
      <c r="AHD375" s="71"/>
      <c r="AHE375" s="71"/>
      <c r="AHF375" s="71"/>
      <c r="AHG375" s="71"/>
      <c r="AHH375" s="71"/>
      <c r="AHI375" s="71"/>
      <c r="AHJ375" s="71"/>
      <c r="AHK375" s="71"/>
      <c r="AHL375" s="71"/>
      <c r="AHM375" s="71"/>
      <c r="AHN375" s="71"/>
      <c r="AHO375" s="71"/>
      <c r="AHP375" s="71"/>
      <c r="AHQ375" s="71"/>
      <c r="AHR375" s="71"/>
      <c r="AHS375" s="71"/>
      <c r="AHT375" s="71"/>
      <c r="AHU375" s="71"/>
      <c r="AHV375" s="71"/>
      <c r="AHW375" s="71"/>
      <c r="AHX375" s="71"/>
      <c r="AHY375" s="71"/>
      <c r="AHZ375" s="71"/>
      <c r="AIA375" s="71"/>
      <c r="AIB375" s="71"/>
      <c r="AIC375" s="71"/>
      <c r="AID375" s="71"/>
      <c r="AIE375" s="71"/>
      <c r="AIF375" s="71"/>
      <c r="AIG375" s="71"/>
      <c r="AIH375" s="71"/>
      <c r="AII375" s="71"/>
      <c r="AIJ375" s="71"/>
      <c r="AIK375" s="71"/>
      <c r="AIL375" s="71"/>
      <c r="AIM375" s="71"/>
      <c r="AIN375" s="71"/>
      <c r="AIO375" s="71"/>
      <c r="AIP375" s="71"/>
      <c r="AIQ375" s="71"/>
      <c r="AIR375" s="71"/>
      <c r="AIS375" s="71"/>
      <c r="AIT375" s="71"/>
      <c r="AIU375" s="71"/>
      <c r="AIV375" s="71"/>
      <c r="AIW375" s="71"/>
      <c r="AIX375" s="71"/>
      <c r="AIY375" s="71"/>
      <c r="AIZ375" s="71"/>
      <c r="AJA375" s="71"/>
      <c r="AJB375" s="71"/>
      <c r="AJC375" s="71"/>
      <c r="AJD375" s="71"/>
      <c r="AJE375" s="71"/>
      <c r="AJF375" s="71"/>
      <c r="AJG375" s="71"/>
      <c r="AJH375" s="71"/>
      <c r="AJI375" s="71"/>
      <c r="AJJ375" s="71"/>
      <c r="AJK375" s="71"/>
      <c r="AJL375" s="71"/>
      <c r="AJM375" s="71"/>
      <c r="AJN375" s="71"/>
      <c r="AJO375" s="71"/>
      <c r="AJP375" s="71"/>
      <c r="AJQ375" s="71"/>
      <c r="AJR375" s="71"/>
      <c r="AJS375" s="71"/>
      <c r="AJT375" s="71"/>
      <c r="AJU375" s="71"/>
      <c r="AJV375" s="71"/>
      <c r="AJW375" s="71"/>
      <c r="AJX375" s="71"/>
      <c r="AJY375" s="71"/>
      <c r="AJZ375" s="71"/>
      <c r="AKA375" s="71"/>
      <c r="AKB375" s="71"/>
      <c r="AKC375" s="71"/>
      <c r="AKD375" s="71"/>
      <c r="AKE375" s="71"/>
      <c r="AKF375" s="71"/>
      <c r="AKG375" s="71"/>
      <c r="AKH375" s="71"/>
      <c r="AKI375" s="71"/>
      <c r="AKJ375" s="71"/>
      <c r="AKK375" s="71"/>
      <c r="AKL375" s="71"/>
      <c r="AKM375" s="71"/>
      <c r="AKN375" s="71"/>
      <c r="AKO375" s="71"/>
      <c r="AKP375" s="71"/>
      <c r="AKQ375" s="71"/>
      <c r="AKR375" s="71"/>
      <c r="AKS375" s="71"/>
      <c r="AKT375" s="71"/>
      <c r="AKU375" s="71"/>
      <c r="AKV375" s="71"/>
      <c r="AKW375" s="71"/>
      <c r="AKX375" s="71"/>
      <c r="AKY375" s="71"/>
      <c r="AKZ375" s="71"/>
      <c r="ALA375" s="71"/>
      <c r="ALB375" s="71"/>
      <c r="ALC375" s="71"/>
      <c r="ALD375" s="71"/>
      <c r="ALE375" s="71"/>
      <c r="ALF375" s="71"/>
      <c r="ALG375" s="71"/>
      <c r="ALH375" s="71"/>
      <c r="ALI375" s="71"/>
      <c r="ALJ375" s="71"/>
      <c r="ALK375" s="71"/>
      <c r="ALL375" s="71"/>
      <c r="ALM375" s="71"/>
      <c r="ALN375" s="71"/>
      <c r="ALO375" s="71"/>
      <c r="ALP375" s="71"/>
      <c r="ALQ375" s="71"/>
      <c r="ALR375" s="71"/>
      <c r="ALS375" s="71"/>
      <c r="ALT375" s="71"/>
      <c r="ALU375" s="71"/>
      <c r="ALV375" s="71"/>
      <c r="ALW375" s="71"/>
      <c r="ALX375" s="71"/>
      <c r="ALY375" s="71"/>
      <c r="ALZ375" s="71"/>
      <c r="AMA375" s="71"/>
      <c r="AMB375" s="71"/>
      <c r="AMC375" s="71"/>
      <c r="AMD375" s="71"/>
      <c r="AME375" s="71"/>
      <c r="AMF375" s="71"/>
      <c r="AMG375" s="71"/>
      <c r="AMH375" s="71"/>
      <c r="AMI375" s="71"/>
    </row>
    <row r="376" spans="1:1023" s="13" customFormat="1">
      <c r="A376" s="71" t="s">
        <v>46</v>
      </c>
      <c r="B376" s="83">
        <v>2012</v>
      </c>
      <c r="C376" s="71" t="s">
        <v>222</v>
      </c>
      <c r="D376" s="83">
        <v>93</v>
      </c>
      <c r="E376" s="71" t="s">
        <v>223</v>
      </c>
      <c r="F376" s="110">
        <v>1620</v>
      </c>
      <c r="G376" s="6">
        <v>29952</v>
      </c>
      <c r="H376" s="6">
        <v>32982</v>
      </c>
      <c r="I376" s="51">
        <v>0</v>
      </c>
      <c r="J376" s="71">
        <v>2</v>
      </c>
      <c r="K376" s="71">
        <v>2</v>
      </c>
      <c r="L376" s="71">
        <v>100</v>
      </c>
      <c r="M376" s="71">
        <v>7000</v>
      </c>
      <c r="N376" s="71">
        <v>31000</v>
      </c>
      <c r="O376" s="10">
        <v>3300000</v>
      </c>
      <c r="P376" s="75">
        <f t="shared" si="115"/>
        <v>0.21212121212121215</v>
      </c>
      <c r="Q376" s="75">
        <f t="shared" si="116"/>
        <v>0.93939393939393934</v>
      </c>
      <c r="R376" s="71">
        <v>0</v>
      </c>
      <c r="S376" s="71">
        <v>-1</v>
      </c>
      <c r="T376" s="71">
        <v>-1</v>
      </c>
      <c r="U376" s="71">
        <v>-1</v>
      </c>
      <c r="V376" s="71">
        <v>0</v>
      </c>
      <c r="W376" s="71">
        <v>0</v>
      </c>
      <c r="X376" s="76">
        <f t="shared" si="121"/>
        <v>-0.5</v>
      </c>
      <c r="Y376" s="71">
        <v>-1</v>
      </c>
      <c r="Z376" s="71">
        <v>-1</v>
      </c>
      <c r="AA376" s="74" t="s">
        <v>33</v>
      </c>
      <c r="AB376" s="74" t="s">
        <v>33</v>
      </c>
      <c r="AC376" s="71">
        <v>-1</v>
      </c>
      <c r="AD376" s="71">
        <v>0</v>
      </c>
      <c r="AE376" s="71">
        <v>-1</v>
      </c>
      <c r="AF376" s="71" t="s">
        <v>59</v>
      </c>
      <c r="AG376" s="71" t="s">
        <v>59</v>
      </c>
      <c r="AH376" s="76">
        <f t="shared" si="122"/>
        <v>-0.8</v>
      </c>
      <c r="AI376" s="76">
        <f t="shared" si="123"/>
        <v>-0.65</v>
      </c>
      <c r="AJ376" s="74">
        <v>1.7769999999999999</v>
      </c>
      <c r="AK376" s="71">
        <v>-1</v>
      </c>
      <c r="AL376" s="71">
        <v>-1</v>
      </c>
      <c r="AM376" s="71" t="s">
        <v>33</v>
      </c>
      <c r="AN376" s="71">
        <v>0</v>
      </c>
      <c r="AO376" s="71" t="s">
        <v>59</v>
      </c>
      <c r="AP376" s="71" t="s">
        <v>59</v>
      </c>
      <c r="AQ376" s="71" t="s">
        <v>59</v>
      </c>
      <c r="AR376" s="71" t="s">
        <v>59</v>
      </c>
      <c r="AS376" s="71">
        <v>-1</v>
      </c>
      <c r="AT376" s="71">
        <v>1</v>
      </c>
      <c r="AU376" s="71" t="s">
        <v>59</v>
      </c>
      <c r="AV376" s="71" t="s">
        <v>59</v>
      </c>
      <c r="AW376" s="71" t="s">
        <v>59</v>
      </c>
      <c r="AX376" s="71" t="s">
        <v>59</v>
      </c>
      <c r="AY376" s="71" t="s">
        <v>59</v>
      </c>
      <c r="AZ376" s="76">
        <f t="shared" si="124"/>
        <v>-0.4</v>
      </c>
      <c r="BA376" s="71">
        <v>0</v>
      </c>
      <c r="BB376" s="71" t="s">
        <v>59</v>
      </c>
      <c r="BC376" s="71">
        <f t="shared" si="119"/>
        <v>272</v>
      </c>
      <c r="BD376" s="71">
        <v>0</v>
      </c>
      <c r="BE376" s="71" t="s">
        <v>59</v>
      </c>
      <c r="BF376" s="71">
        <f t="shared" si="120"/>
        <v>272</v>
      </c>
      <c r="BG376" s="71"/>
      <c r="BH376" s="71"/>
      <c r="BI376" s="71"/>
      <c r="BJ376" s="71"/>
      <c r="BK376" s="71"/>
      <c r="BL376" s="71"/>
      <c r="BM376" s="71"/>
      <c r="BN376" s="71"/>
      <c r="BO376" s="71"/>
      <c r="BP376" s="71"/>
      <c r="BQ376" s="71"/>
      <c r="BR376" s="71"/>
      <c r="BS376" s="71"/>
      <c r="BT376" s="71"/>
      <c r="BU376" s="71"/>
      <c r="BV376" s="71"/>
      <c r="BW376" s="71"/>
      <c r="BX376" s="71"/>
      <c r="BY376" s="71"/>
      <c r="BZ376" s="71"/>
      <c r="CA376" s="71"/>
      <c r="CB376" s="71"/>
      <c r="CC376" s="71"/>
      <c r="CD376" s="71"/>
      <c r="CE376" s="71"/>
      <c r="CF376" s="71"/>
      <c r="CG376" s="71"/>
      <c r="CH376" s="71"/>
      <c r="CI376" s="71"/>
      <c r="CJ376" s="71"/>
      <c r="CK376" s="71"/>
      <c r="CL376" s="71"/>
      <c r="CM376" s="71"/>
      <c r="CN376" s="71"/>
      <c r="CO376" s="71"/>
      <c r="CP376" s="71"/>
      <c r="CQ376" s="71"/>
      <c r="CR376" s="71"/>
      <c r="CS376" s="71"/>
      <c r="CT376" s="71"/>
      <c r="CU376" s="71"/>
      <c r="CV376" s="71"/>
      <c r="CW376" s="71"/>
      <c r="CX376" s="71"/>
      <c r="CY376" s="71"/>
      <c r="CZ376" s="71"/>
      <c r="DA376" s="71"/>
      <c r="DB376" s="71"/>
      <c r="DC376" s="71"/>
      <c r="DD376" s="71"/>
      <c r="DE376" s="71"/>
      <c r="DF376" s="71"/>
      <c r="DG376" s="71"/>
      <c r="DH376" s="71"/>
      <c r="DI376" s="71"/>
      <c r="DJ376" s="71"/>
      <c r="DK376" s="71"/>
      <c r="DL376" s="71"/>
      <c r="DM376" s="71"/>
      <c r="DN376" s="71"/>
      <c r="DO376" s="71"/>
      <c r="DP376" s="71"/>
      <c r="DQ376" s="71"/>
      <c r="DR376" s="71"/>
      <c r="DS376" s="71"/>
      <c r="DT376" s="71"/>
      <c r="DU376" s="71"/>
      <c r="DV376" s="71"/>
      <c r="DW376" s="71"/>
      <c r="DX376" s="71"/>
      <c r="DY376" s="71"/>
      <c r="DZ376" s="71"/>
      <c r="EA376" s="71"/>
      <c r="EB376" s="71"/>
      <c r="EC376" s="71"/>
      <c r="ED376" s="71"/>
      <c r="EE376" s="71"/>
      <c r="EF376" s="71"/>
      <c r="EG376" s="71"/>
      <c r="EH376" s="71"/>
      <c r="EI376" s="71"/>
      <c r="EJ376" s="71"/>
      <c r="EK376" s="71"/>
      <c r="EL376" s="71"/>
      <c r="EM376" s="71"/>
      <c r="EN376" s="71"/>
      <c r="EO376" s="71"/>
      <c r="EP376" s="71"/>
      <c r="EQ376" s="71"/>
      <c r="ER376" s="71"/>
      <c r="ES376" s="71"/>
      <c r="ET376" s="71"/>
      <c r="EU376" s="71"/>
      <c r="EV376" s="71"/>
      <c r="EW376" s="71"/>
      <c r="EX376" s="71"/>
      <c r="EY376" s="71"/>
      <c r="EZ376" s="71"/>
      <c r="FA376" s="71"/>
      <c r="FB376" s="71"/>
      <c r="FC376" s="71"/>
      <c r="FD376" s="71"/>
      <c r="FE376" s="71"/>
      <c r="FF376" s="71"/>
      <c r="FG376" s="71"/>
      <c r="FH376" s="71"/>
      <c r="FI376" s="71"/>
      <c r="FJ376" s="71"/>
      <c r="FK376" s="71"/>
      <c r="FL376" s="71"/>
      <c r="FM376" s="71"/>
      <c r="FN376" s="71"/>
      <c r="FO376" s="71"/>
      <c r="FP376" s="71"/>
      <c r="FQ376" s="71"/>
      <c r="FR376" s="71"/>
      <c r="FS376" s="71"/>
      <c r="FT376" s="71"/>
      <c r="FU376" s="71"/>
      <c r="FV376" s="71"/>
      <c r="FW376" s="71"/>
      <c r="FX376" s="71"/>
      <c r="FY376" s="71"/>
      <c r="FZ376" s="71"/>
      <c r="GA376" s="71"/>
      <c r="GB376" s="71"/>
      <c r="GC376" s="71"/>
      <c r="GD376" s="71"/>
      <c r="GE376" s="71"/>
      <c r="GF376" s="71"/>
      <c r="GG376" s="71"/>
      <c r="GH376" s="71"/>
      <c r="GI376" s="71"/>
      <c r="GJ376" s="71"/>
      <c r="GK376" s="71"/>
      <c r="GL376" s="71"/>
      <c r="GM376" s="71"/>
      <c r="GN376" s="71"/>
      <c r="GO376" s="71"/>
      <c r="GP376" s="71"/>
      <c r="GQ376" s="71"/>
      <c r="GR376" s="71"/>
      <c r="GS376" s="71"/>
      <c r="GT376" s="71"/>
      <c r="GU376" s="71"/>
      <c r="GV376" s="71"/>
      <c r="GW376" s="71"/>
      <c r="GX376" s="71"/>
      <c r="GY376" s="71"/>
      <c r="GZ376" s="71"/>
      <c r="HA376" s="71"/>
      <c r="HB376" s="71"/>
      <c r="HC376" s="71"/>
      <c r="HD376" s="71"/>
      <c r="HE376" s="71"/>
      <c r="HF376" s="71"/>
      <c r="HG376" s="71"/>
      <c r="HH376" s="71"/>
      <c r="HI376" s="71"/>
      <c r="HJ376" s="71"/>
      <c r="HK376" s="71"/>
      <c r="HL376" s="71"/>
      <c r="HM376" s="71"/>
      <c r="HN376" s="71"/>
      <c r="HO376" s="71"/>
      <c r="HP376" s="71"/>
      <c r="HQ376" s="71"/>
      <c r="HR376" s="71"/>
      <c r="HS376" s="71"/>
      <c r="HT376" s="71"/>
      <c r="HU376" s="71"/>
      <c r="HV376" s="71"/>
      <c r="HW376" s="71"/>
      <c r="HX376" s="71"/>
      <c r="HY376" s="71"/>
      <c r="HZ376" s="71"/>
      <c r="IA376" s="71"/>
      <c r="IB376" s="71"/>
      <c r="IC376" s="71"/>
      <c r="ID376" s="71"/>
      <c r="IE376" s="71"/>
      <c r="IF376" s="71"/>
      <c r="IG376" s="71"/>
      <c r="IH376" s="71"/>
      <c r="II376" s="71"/>
      <c r="IJ376" s="71"/>
      <c r="IK376" s="71"/>
      <c r="IL376" s="71"/>
      <c r="IM376" s="71"/>
      <c r="IN376" s="71"/>
      <c r="IO376" s="71"/>
      <c r="IP376" s="71"/>
      <c r="IQ376" s="71"/>
      <c r="IR376" s="71"/>
      <c r="IS376" s="71"/>
      <c r="IT376" s="71"/>
      <c r="IU376" s="71"/>
      <c r="IV376" s="71"/>
      <c r="IW376" s="71"/>
      <c r="IX376" s="71"/>
      <c r="IY376" s="71"/>
      <c r="IZ376" s="71"/>
      <c r="JA376" s="71"/>
      <c r="JB376" s="71"/>
      <c r="JC376" s="71"/>
      <c r="JD376" s="71"/>
      <c r="JE376" s="71"/>
      <c r="JF376" s="71"/>
      <c r="JG376" s="71"/>
      <c r="JH376" s="71"/>
      <c r="JI376" s="71"/>
      <c r="JJ376" s="71"/>
      <c r="JK376" s="71"/>
      <c r="JL376" s="71"/>
      <c r="JM376" s="71"/>
      <c r="JN376" s="71"/>
      <c r="JO376" s="71"/>
      <c r="JP376" s="71"/>
      <c r="JQ376" s="71"/>
      <c r="JR376" s="71"/>
      <c r="JS376" s="71"/>
      <c r="JT376" s="71"/>
      <c r="JU376" s="71"/>
      <c r="JV376" s="71"/>
      <c r="JW376" s="71"/>
      <c r="JX376" s="71"/>
      <c r="JY376" s="71"/>
      <c r="JZ376" s="71"/>
      <c r="KA376" s="71"/>
      <c r="KB376" s="71"/>
      <c r="KC376" s="71"/>
      <c r="KD376" s="71"/>
      <c r="KE376" s="71"/>
      <c r="KF376" s="71"/>
      <c r="KG376" s="71"/>
      <c r="KH376" s="71"/>
      <c r="KI376" s="71"/>
      <c r="KJ376" s="71"/>
      <c r="KK376" s="71"/>
      <c r="KL376" s="71"/>
      <c r="KM376" s="71"/>
      <c r="KN376" s="71"/>
      <c r="KO376" s="71"/>
      <c r="KP376" s="71"/>
      <c r="KQ376" s="71"/>
      <c r="KR376" s="71"/>
      <c r="KS376" s="71"/>
      <c r="KT376" s="71"/>
      <c r="KU376" s="71"/>
      <c r="KV376" s="71"/>
      <c r="KW376" s="71"/>
      <c r="KX376" s="71"/>
      <c r="KY376" s="71"/>
      <c r="KZ376" s="71"/>
      <c r="LA376" s="71"/>
      <c r="LB376" s="71"/>
      <c r="LC376" s="71"/>
      <c r="LD376" s="71"/>
      <c r="LE376" s="71"/>
      <c r="LF376" s="71"/>
      <c r="LG376" s="71"/>
      <c r="LH376" s="71"/>
      <c r="LI376" s="71"/>
      <c r="LJ376" s="71"/>
      <c r="LK376" s="71"/>
      <c r="LL376" s="71"/>
      <c r="LM376" s="71"/>
      <c r="LN376" s="71"/>
      <c r="LO376" s="71"/>
      <c r="LP376" s="71"/>
      <c r="LQ376" s="71"/>
      <c r="LR376" s="71"/>
      <c r="LS376" s="71"/>
      <c r="LT376" s="71"/>
      <c r="LU376" s="71"/>
      <c r="LV376" s="71"/>
      <c r="LW376" s="71"/>
      <c r="LX376" s="71"/>
      <c r="LY376" s="71"/>
      <c r="LZ376" s="71"/>
      <c r="MA376" s="71"/>
      <c r="MB376" s="71"/>
      <c r="MC376" s="71"/>
      <c r="MD376" s="71"/>
      <c r="ME376" s="71"/>
      <c r="MF376" s="71"/>
      <c r="MG376" s="71"/>
      <c r="MH376" s="71"/>
      <c r="MI376" s="71"/>
      <c r="MJ376" s="71"/>
      <c r="MK376" s="71"/>
      <c r="ML376" s="71"/>
      <c r="MM376" s="71"/>
      <c r="MN376" s="71"/>
      <c r="MO376" s="71"/>
      <c r="MP376" s="71"/>
      <c r="MQ376" s="71"/>
      <c r="MR376" s="71"/>
      <c r="MS376" s="71"/>
      <c r="MT376" s="71"/>
      <c r="MU376" s="71"/>
      <c r="MV376" s="71"/>
      <c r="MW376" s="71"/>
      <c r="MX376" s="71"/>
      <c r="MY376" s="71"/>
      <c r="MZ376" s="71"/>
      <c r="NA376" s="71"/>
      <c r="NB376" s="71"/>
      <c r="NC376" s="71"/>
      <c r="ND376" s="71"/>
      <c r="NE376" s="71"/>
      <c r="NF376" s="71"/>
      <c r="NG376" s="71"/>
      <c r="NH376" s="71"/>
      <c r="NI376" s="71"/>
      <c r="NJ376" s="71"/>
      <c r="NK376" s="71"/>
      <c r="NL376" s="71"/>
      <c r="NM376" s="71"/>
      <c r="NN376" s="71"/>
      <c r="NO376" s="71"/>
      <c r="NP376" s="71"/>
      <c r="NQ376" s="71"/>
      <c r="NR376" s="71"/>
      <c r="NS376" s="71"/>
      <c r="NT376" s="71"/>
      <c r="NU376" s="71"/>
      <c r="NV376" s="71"/>
      <c r="NW376" s="71"/>
      <c r="NX376" s="71"/>
      <c r="NY376" s="71"/>
      <c r="NZ376" s="71"/>
      <c r="OA376" s="71"/>
      <c r="OB376" s="71"/>
      <c r="OC376" s="71"/>
      <c r="OD376" s="71"/>
      <c r="OE376" s="71"/>
      <c r="OF376" s="71"/>
      <c r="OG376" s="71"/>
      <c r="OH376" s="71"/>
      <c r="OI376" s="71"/>
      <c r="OJ376" s="71"/>
      <c r="OK376" s="71"/>
      <c r="OL376" s="71"/>
      <c r="OM376" s="71"/>
      <c r="ON376" s="71"/>
      <c r="OO376" s="71"/>
      <c r="OP376" s="71"/>
      <c r="OQ376" s="71"/>
      <c r="OR376" s="71"/>
      <c r="OS376" s="71"/>
      <c r="OT376" s="71"/>
      <c r="OU376" s="71"/>
      <c r="OV376" s="71"/>
      <c r="OW376" s="71"/>
      <c r="OX376" s="71"/>
      <c r="OY376" s="71"/>
      <c r="OZ376" s="71"/>
      <c r="PA376" s="71"/>
      <c r="PB376" s="71"/>
      <c r="PC376" s="71"/>
      <c r="PD376" s="71"/>
      <c r="PE376" s="71"/>
      <c r="PF376" s="71"/>
      <c r="PG376" s="71"/>
      <c r="PH376" s="71"/>
      <c r="PI376" s="71"/>
      <c r="PJ376" s="71"/>
      <c r="PK376" s="71"/>
      <c r="PL376" s="71"/>
      <c r="PM376" s="71"/>
      <c r="PN376" s="71"/>
      <c r="PO376" s="71"/>
      <c r="PP376" s="71"/>
      <c r="PQ376" s="71"/>
      <c r="PR376" s="71"/>
      <c r="PS376" s="71"/>
      <c r="PT376" s="71"/>
      <c r="PU376" s="71"/>
      <c r="PV376" s="71"/>
      <c r="PW376" s="71"/>
      <c r="PX376" s="71"/>
      <c r="PY376" s="71"/>
      <c r="PZ376" s="71"/>
      <c r="QA376" s="71"/>
      <c r="QB376" s="71"/>
      <c r="QC376" s="71"/>
      <c r="QD376" s="71"/>
      <c r="QE376" s="71"/>
      <c r="QF376" s="71"/>
      <c r="QG376" s="71"/>
      <c r="QH376" s="71"/>
      <c r="QI376" s="71"/>
      <c r="QJ376" s="71"/>
      <c r="QK376" s="71"/>
      <c r="QL376" s="71"/>
      <c r="QM376" s="71"/>
      <c r="QN376" s="71"/>
      <c r="QO376" s="71"/>
      <c r="QP376" s="71"/>
      <c r="QQ376" s="71"/>
      <c r="QR376" s="71"/>
      <c r="QS376" s="71"/>
      <c r="QT376" s="71"/>
      <c r="QU376" s="71"/>
      <c r="QV376" s="71"/>
      <c r="QW376" s="71"/>
      <c r="QX376" s="71"/>
      <c r="QY376" s="71"/>
      <c r="QZ376" s="71"/>
      <c r="RA376" s="71"/>
      <c r="RB376" s="71"/>
      <c r="RC376" s="71"/>
      <c r="RD376" s="71"/>
      <c r="RE376" s="71"/>
      <c r="RF376" s="71"/>
      <c r="RG376" s="71"/>
      <c r="RH376" s="71"/>
      <c r="RI376" s="71"/>
      <c r="RJ376" s="71"/>
      <c r="RK376" s="71"/>
      <c r="RL376" s="71"/>
      <c r="RM376" s="71"/>
      <c r="RN376" s="71"/>
      <c r="RO376" s="71"/>
      <c r="RP376" s="71"/>
      <c r="RQ376" s="71"/>
      <c r="RR376" s="71"/>
      <c r="RS376" s="71"/>
      <c r="RT376" s="71"/>
      <c r="RU376" s="71"/>
      <c r="RV376" s="71"/>
      <c r="RW376" s="71"/>
      <c r="RX376" s="71"/>
      <c r="RY376" s="71"/>
      <c r="RZ376" s="71"/>
      <c r="SA376" s="71"/>
      <c r="SB376" s="71"/>
      <c r="SC376" s="71"/>
      <c r="SD376" s="71"/>
      <c r="SE376" s="71"/>
      <c r="SF376" s="71"/>
      <c r="SG376" s="71"/>
      <c r="SH376" s="71"/>
      <c r="SI376" s="71"/>
      <c r="SJ376" s="71"/>
      <c r="SK376" s="71"/>
      <c r="SL376" s="71"/>
      <c r="SM376" s="71"/>
      <c r="SN376" s="71"/>
      <c r="SO376" s="71"/>
      <c r="SP376" s="71"/>
      <c r="SQ376" s="71"/>
      <c r="SR376" s="71"/>
      <c r="SS376" s="71"/>
      <c r="ST376" s="71"/>
      <c r="SU376" s="71"/>
      <c r="SV376" s="71"/>
      <c r="SW376" s="71"/>
      <c r="SX376" s="71"/>
      <c r="SY376" s="71"/>
      <c r="SZ376" s="71"/>
      <c r="TA376" s="71"/>
      <c r="TB376" s="71"/>
      <c r="TC376" s="71"/>
      <c r="TD376" s="71"/>
      <c r="TE376" s="71"/>
      <c r="TF376" s="71"/>
      <c r="TG376" s="71"/>
      <c r="TH376" s="71"/>
      <c r="TI376" s="71"/>
      <c r="TJ376" s="71"/>
      <c r="TK376" s="71"/>
      <c r="TL376" s="71"/>
      <c r="TM376" s="71"/>
      <c r="TN376" s="71"/>
      <c r="TO376" s="71"/>
      <c r="TP376" s="71"/>
      <c r="TQ376" s="71"/>
      <c r="TR376" s="71"/>
      <c r="TS376" s="71"/>
      <c r="TT376" s="71"/>
      <c r="TU376" s="71"/>
      <c r="TV376" s="71"/>
      <c r="TW376" s="71"/>
      <c r="TX376" s="71"/>
      <c r="TY376" s="71"/>
      <c r="TZ376" s="71"/>
      <c r="UA376" s="71"/>
      <c r="UB376" s="71"/>
      <c r="UC376" s="71"/>
      <c r="UD376" s="71"/>
      <c r="UE376" s="71"/>
      <c r="UF376" s="71"/>
      <c r="UG376" s="71"/>
      <c r="UH376" s="71"/>
      <c r="UI376" s="71"/>
      <c r="UJ376" s="71"/>
      <c r="UK376" s="71"/>
      <c r="UL376" s="71"/>
      <c r="UM376" s="71"/>
      <c r="UN376" s="71"/>
      <c r="UO376" s="71"/>
      <c r="UP376" s="71"/>
      <c r="UQ376" s="71"/>
      <c r="UR376" s="71"/>
      <c r="US376" s="71"/>
      <c r="UT376" s="71"/>
      <c r="UU376" s="71"/>
      <c r="UV376" s="71"/>
      <c r="UW376" s="71"/>
      <c r="UX376" s="71"/>
      <c r="UY376" s="71"/>
      <c r="UZ376" s="71"/>
      <c r="VA376" s="71"/>
      <c r="VB376" s="71"/>
      <c r="VC376" s="71"/>
      <c r="VD376" s="71"/>
      <c r="VE376" s="71"/>
      <c r="VF376" s="71"/>
      <c r="VG376" s="71"/>
      <c r="VH376" s="71"/>
      <c r="VI376" s="71"/>
      <c r="VJ376" s="71"/>
      <c r="VK376" s="71"/>
      <c r="VL376" s="71"/>
      <c r="VM376" s="71"/>
      <c r="VN376" s="71"/>
      <c r="VO376" s="71"/>
      <c r="VP376" s="71"/>
      <c r="VQ376" s="71"/>
      <c r="VR376" s="71"/>
      <c r="VS376" s="71"/>
      <c r="VT376" s="71"/>
      <c r="VU376" s="71"/>
      <c r="VV376" s="71"/>
      <c r="VW376" s="71"/>
      <c r="VX376" s="71"/>
      <c r="VY376" s="71"/>
      <c r="VZ376" s="71"/>
      <c r="WA376" s="71"/>
      <c r="WB376" s="71"/>
      <c r="WC376" s="71"/>
      <c r="WD376" s="71"/>
      <c r="WE376" s="71"/>
      <c r="WF376" s="71"/>
      <c r="WG376" s="71"/>
      <c r="WH376" s="71"/>
      <c r="WI376" s="71"/>
      <c r="WJ376" s="71"/>
      <c r="WK376" s="71"/>
      <c r="WL376" s="71"/>
      <c r="WM376" s="71"/>
      <c r="WN376" s="71"/>
      <c r="WO376" s="71"/>
      <c r="WP376" s="71"/>
      <c r="WQ376" s="71"/>
      <c r="WR376" s="71"/>
      <c r="WS376" s="71"/>
      <c r="WT376" s="71"/>
      <c r="WU376" s="71"/>
      <c r="WV376" s="71"/>
      <c r="WW376" s="71"/>
      <c r="WX376" s="71"/>
      <c r="WY376" s="71"/>
      <c r="WZ376" s="71"/>
      <c r="XA376" s="71"/>
      <c r="XB376" s="71"/>
      <c r="XC376" s="71"/>
      <c r="XD376" s="71"/>
      <c r="XE376" s="71"/>
      <c r="XF376" s="71"/>
      <c r="XG376" s="71"/>
      <c r="XH376" s="71"/>
      <c r="XI376" s="71"/>
      <c r="XJ376" s="71"/>
      <c r="XK376" s="71"/>
      <c r="XL376" s="71"/>
      <c r="XM376" s="71"/>
      <c r="XN376" s="71"/>
      <c r="XO376" s="71"/>
      <c r="XP376" s="71"/>
      <c r="XQ376" s="71"/>
      <c r="XR376" s="71"/>
      <c r="XS376" s="71"/>
      <c r="XT376" s="71"/>
      <c r="XU376" s="71"/>
      <c r="XV376" s="71"/>
      <c r="XW376" s="71"/>
      <c r="XX376" s="71"/>
      <c r="XY376" s="71"/>
      <c r="XZ376" s="71"/>
      <c r="YA376" s="71"/>
      <c r="YB376" s="71"/>
      <c r="YC376" s="71"/>
      <c r="YD376" s="71"/>
      <c r="YE376" s="71"/>
      <c r="YF376" s="71"/>
      <c r="YG376" s="71"/>
      <c r="YH376" s="71"/>
      <c r="YI376" s="71"/>
      <c r="YJ376" s="71"/>
      <c r="YK376" s="71"/>
      <c r="YL376" s="71"/>
      <c r="YM376" s="71"/>
      <c r="YN376" s="71"/>
      <c r="YO376" s="71"/>
      <c r="YP376" s="71"/>
      <c r="YQ376" s="71"/>
      <c r="YR376" s="71"/>
      <c r="YS376" s="71"/>
      <c r="YT376" s="71"/>
      <c r="YU376" s="71"/>
      <c r="YV376" s="71"/>
      <c r="YW376" s="71"/>
      <c r="YX376" s="71"/>
      <c r="YY376" s="71"/>
      <c r="YZ376" s="71"/>
      <c r="ZA376" s="71"/>
      <c r="ZB376" s="71"/>
      <c r="ZC376" s="71"/>
      <c r="ZD376" s="71"/>
      <c r="ZE376" s="71"/>
      <c r="ZF376" s="71"/>
      <c r="ZG376" s="71"/>
      <c r="ZH376" s="71"/>
      <c r="ZI376" s="71"/>
      <c r="ZJ376" s="71"/>
      <c r="ZK376" s="71"/>
      <c r="ZL376" s="71"/>
      <c r="ZM376" s="71"/>
      <c r="ZN376" s="71"/>
      <c r="ZO376" s="71"/>
      <c r="ZP376" s="71"/>
      <c r="ZQ376" s="71"/>
      <c r="ZR376" s="71"/>
      <c r="ZS376" s="71"/>
      <c r="ZT376" s="71"/>
      <c r="ZU376" s="71"/>
      <c r="ZV376" s="71"/>
      <c r="ZW376" s="71"/>
      <c r="ZX376" s="71"/>
      <c r="ZY376" s="71"/>
      <c r="ZZ376" s="71"/>
      <c r="AAA376" s="71"/>
      <c r="AAB376" s="71"/>
      <c r="AAC376" s="71"/>
      <c r="AAD376" s="71"/>
      <c r="AAE376" s="71"/>
      <c r="AAF376" s="71"/>
      <c r="AAG376" s="71"/>
      <c r="AAH376" s="71"/>
      <c r="AAI376" s="71"/>
      <c r="AAJ376" s="71"/>
      <c r="AAK376" s="71"/>
      <c r="AAL376" s="71"/>
      <c r="AAM376" s="71"/>
      <c r="AAN376" s="71"/>
      <c r="AAO376" s="71"/>
      <c r="AAP376" s="71"/>
      <c r="AAQ376" s="71"/>
      <c r="AAR376" s="71"/>
      <c r="AAS376" s="71"/>
      <c r="AAT376" s="71"/>
      <c r="AAU376" s="71"/>
      <c r="AAV376" s="71"/>
      <c r="AAW376" s="71"/>
      <c r="AAX376" s="71"/>
      <c r="AAY376" s="71"/>
      <c r="AAZ376" s="71"/>
      <c r="ABA376" s="71"/>
      <c r="ABB376" s="71"/>
      <c r="ABC376" s="71"/>
      <c r="ABD376" s="71"/>
      <c r="ABE376" s="71"/>
      <c r="ABF376" s="71"/>
      <c r="ABG376" s="71"/>
      <c r="ABH376" s="71"/>
      <c r="ABI376" s="71"/>
      <c r="ABJ376" s="71"/>
      <c r="ABK376" s="71"/>
      <c r="ABL376" s="71"/>
      <c r="ABM376" s="71"/>
      <c r="ABN376" s="71"/>
      <c r="ABO376" s="71"/>
      <c r="ABP376" s="71"/>
      <c r="ABQ376" s="71"/>
      <c r="ABR376" s="71"/>
      <c r="ABS376" s="71"/>
      <c r="ABT376" s="71"/>
      <c r="ABU376" s="71"/>
      <c r="ABV376" s="71"/>
      <c r="ABW376" s="71"/>
      <c r="ABX376" s="71"/>
      <c r="ABY376" s="71"/>
      <c r="ABZ376" s="71"/>
      <c r="ACA376" s="71"/>
      <c r="ACB376" s="71"/>
      <c r="ACC376" s="71"/>
      <c r="ACD376" s="71"/>
      <c r="ACE376" s="71"/>
      <c r="ACF376" s="71"/>
      <c r="ACG376" s="71"/>
      <c r="ACH376" s="71"/>
      <c r="ACI376" s="71"/>
      <c r="ACJ376" s="71"/>
      <c r="ACK376" s="71"/>
      <c r="ACL376" s="71"/>
      <c r="ACM376" s="71"/>
      <c r="ACN376" s="71"/>
      <c r="ACO376" s="71"/>
      <c r="ACP376" s="71"/>
      <c r="ACQ376" s="71"/>
      <c r="ACR376" s="71"/>
      <c r="ACS376" s="71"/>
      <c r="ACT376" s="71"/>
      <c r="ACU376" s="71"/>
      <c r="ACV376" s="71"/>
      <c r="ACW376" s="71"/>
      <c r="ACX376" s="71"/>
      <c r="ACY376" s="71"/>
      <c r="ACZ376" s="71"/>
      <c r="ADA376" s="71"/>
      <c r="ADB376" s="71"/>
      <c r="ADC376" s="71"/>
      <c r="ADD376" s="71"/>
      <c r="ADE376" s="71"/>
      <c r="ADF376" s="71"/>
      <c r="ADG376" s="71"/>
      <c r="ADH376" s="71"/>
      <c r="ADI376" s="71"/>
      <c r="ADJ376" s="71"/>
      <c r="ADK376" s="71"/>
      <c r="ADL376" s="71"/>
      <c r="ADM376" s="71"/>
      <c r="ADN376" s="71"/>
      <c r="ADO376" s="71"/>
      <c r="ADP376" s="71"/>
      <c r="ADQ376" s="71"/>
      <c r="ADR376" s="71"/>
      <c r="ADS376" s="71"/>
      <c r="ADT376" s="71"/>
      <c r="ADU376" s="71"/>
      <c r="ADV376" s="71"/>
      <c r="ADW376" s="71"/>
      <c r="ADX376" s="71"/>
      <c r="ADY376" s="71"/>
      <c r="ADZ376" s="71"/>
      <c r="AEA376" s="71"/>
      <c r="AEB376" s="71"/>
      <c r="AEC376" s="71"/>
      <c r="AED376" s="71"/>
      <c r="AEE376" s="71"/>
      <c r="AEF376" s="71"/>
      <c r="AEG376" s="71"/>
      <c r="AEH376" s="71"/>
      <c r="AEI376" s="71"/>
      <c r="AEJ376" s="71"/>
      <c r="AEK376" s="71"/>
      <c r="AEL376" s="71"/>
      <c r="AEM376" s="71"/>
      <c r="AEN376" s="71"/>
      <c r="AEO376" s="71"/>
      <c r="AEP376" s="71"/>
      <c r="AEQ376" s="71"/>
      <c r="AER376" s="71"/>
      <c r="AES376" s="71"/>
      <c r="AET376" s="71"/>
      <c r="AEU376" s="71"/>
      <c r="AEV376" s="71"/>
      <c r="AEW376" s="71"/>
      <c r="AEX376" s="71"/>
      <c r="AEY376" s="71"/>
      <c r="AEZ376" s="71"/>
      <c r="AFA376" s="71"/>
      <c r="AFB376" s="71"/>
      <c r="AFC376" s="71"/>
      <c r="AFD376" s="71"/>
      <c r="AFE376" s="71"/>
      <c r="AFF376" s="71"/>
      <c r="AFG376" s="71"/>
      <c r="AFH376" s="71"/>
      <c r="AFI376" s="71"/>
      <c r="AFJ376" s="71"/>
      <c r="AFK376" s="71"/>
      <c r="AFL376" s="71"/>
      <c r="AFM376" s="71"/>
      <c r="AFN376" s="71"/>
      <c r="AFO376" s="71"/>
      <c r="AFP376" s="71"/>
      <c r="AFQ376" s="71"/>
      <c r="AFR376" s="71"/>
      <c r="AFS376" s="71"/>
      <c r="AFT376" s="71"/>
      <c r="AFU376" s="71"/>
      <c r="AFV376" s="71"/>
      <c r="AFW376" s="71"/>
      <c r="AFX376" s="71"/>
      <c r="AFY376" s="71"/>
      <c r="AFZ376" s="71"/>
      <c r="AGA376" s="71"/>
      <c r="AGB376" s="71"/>
      <c r="AGC376" s="71"/>
      <c r="AGD376" s="71"/>
      <c r="AGE376" s="71"/>
      <c r="AGF376" s="71"/>
      <c r="AGG376" s="71"/>
      <c r="AGH376" s="71"/>
      <c r="AGI376" s="71"/>
      <c r="AGJ376" s="71"/>
      <c r="AGK376" s="71"/>
      <c r="AGL376" s="71"/>
      <c r="AGM376" s="71"/>
      <c r="AGN376" s="71"/>
      <c r="AGO376" s="71"/>
      <c r="AGP376" s="71"/>
      <c r="AGQ376" s="71"/>
      <c r="AGR376" s="71"/>
      <c r="AGS376" s="71"/>
      <c r="AGT376" s="71"/>
      <c r="AGU376" s="71"/>
      <c r="AGV376" s="71"/>
      <c r="AGW376" s="71"/>
      <c r="AGX376" s="71"/>
      <c r="AGY376" s="71"/>
      <c r="AGZ376" s="71"/>
      <c r="AHA376" s="71"/>
      <c r="AHB376" s="71"/>
      <c r="AHC376" s="71"/>
      <c r="AHD376" s="71"/>
      <c r="AHE376" s="71"/>
      <c r="AHF376" s="71"/>
      <c r="AHG376" s="71"/>
      <c r="AHH376" s="71"/>
      <c r="AHI376" s="71"/>
      <c r="AHJ376" s="71"/>
      <c r="AHK376" s="71"/>
      <c r="AHL376" s="71"/>
      <c r="AHM376" s="71"/>
      <c r="AHN376" s="71"/>
      <c r="AHO376" s="71"/>
      <c r="AHP376" s="71"/>
      <c r="AHQ376" s="71"/>
      <c r="AHR376" s="71"/>
      <c r="AHS376" s="71"/>
      <c r="AHT376" s="71"/>
      <c r="AHU376" s="71"/>
      <c r="AHV376" s="71"/>
      <c r="AHW376" s="71"/>
      <c r="AHX376" s="71"/>
      <c r="AHY376" s="71"/>
      <c r="AHZ376" s="71"/>
      <c r="AIA376" s="71"/>
      <c r="AIB376" s="71"/>
      <c r="AIC376" s="71"/>
      <c r="AID376" s="71"/>
      <c r="AIE376" s="71"/>
      <c r="AIF376" s="71"/>
      <c r="AIG376" s="71"/>
      <c r="AIH376" s="71"/>
      <c r="AII376" s="71"/>
      <c r="AIJ376" s="71"/>
      <c r="AIK376" s="71"/>
      <c r="AIL376" s="71"/>
      <c r="AIM376" s="71"/>
      <c r="AIN376" s="71"/>
      <c r="AIO376" s="71"/>
      <c r="AIP376" s="71"/>
      <c r="AIQ376" s="71"/>
      <c r="AIR376" s="71"/>
      <c r="AIS376" s="71"/>
      <c r="AIT376" s="71"/>
      <c r="AIU376" s="71"/>
      <c r="AIV376" s="71"/>
      <c r="AIW376" s="71"/>
      <c r="AIX376" s="71"/>
      <c r="AIY376" s="71"/>
      <c r="AIZ376" s="71"/>
      <c r="AJA376" s="71"/>
      <c r="AJB376" s="71"/>
      <c r="AJC376" s="71"/>
      <c r="AJD376" s="71"/>
      <c r="AJE376" s="71"/>
      <c r="AJF376" s="71"/>
      <c r="AJG376" s="71"/>
      <c r="AJH376" s="71"/>
      <c r="AJI376" s="71"/>
      <c r="AJJ376" s="71"/>
      <c r="AJK376" s="71"/>
      <c r="AJL376" s="71"/>
      <c r="AJM376" s="71"/>
      <c r="AJN376" s="71"/>
      <c r="AJO376" s="71"/>
      <c r="AJP376" s="71"/>
      <c r="AJQ376" s="71"/>
      <c r="AJR376" s="71"/>
      <c r="AJS376" s="71"/>
      <c r="AJT376" s="71"/>
      <c r="AJU376" s="71"/>
      <c r="AJV376" s="71"/>
      <c r="AJW376" s="71"/>
      <c r="AJX376" s="71"/>
      <c r="AJY376" s="71"/>
      <c r="AJZ376" s="71"/>
      <c r="AKA376" s="71"/>
      <c r="AKB376" s="71"/>
      <c r="AKC376" s="71"/>
      <c r="AKD376" s="71"/>
      <c r="AKE376" s="71"/>
      <c r="AKF376" s="71"/>
      <c r="AKG376" s="71"/>
      <c r="AKH376" s="71"/>
      <c r="AKI376" s="71"/>
      <c r="AKJ376" s="71"/>
      <c r="AKK376" s="71"/>
      <c r="AKL376" s="71"/>
      <c r="AKM376" s="71"/>
      <c r="AKN376" s="71"/>
      <c r="AKO376" s="71"/>
      <c r="AKP376" s="71"/>
      <c r="AKQ376" s="71"/>
      <c r="AKR376" s="71"/>
      <c r="AKS376" s="71"/>
      <c r="AKT376" s="71"/>
      <c r="AKU376" s="71"/>
      <c r="AKV376" s="71"/>
      <c r="AKW376" s="71"/>
      <c r="AKX376" s="71"/>
      <c r="AKY376" s="71"/>
      <c r="AKZ376" s="71"/>
      <c r="ALA376" s="71"/>
      <c r="ALB376" s="71"/>
      <c r="ALC376" s="71"/>
      <c r="ALD376" s="71"/>
      <c r="ALE376" s="71"/>
      <c r="ALF376" s="71"/>
      <c r="ALG376" s="71"/>
      <c r="ALH376" s="71"/>
      <c r="ALI376" s="71"/>
      <c r="ALJ376" s="71"/>
      <c r="ALK376" s="71"/>
      <c r="ALL376" s="71"/>
      <c r="ALM376" s="71"/>
      <c r="ALN376" s="71"/>
      <c r="ALO376" s="71"/>
      <c r="ALP376" s="71"/>
      <c r="ALQ376" s="71"/>
      <c r="ALR376" s="71"/>
      <c r="ALS376" s="71"/>
      <c r="ALT376" s="71"/>
      <c r="ALU376" s="71"/>
      <c r="ALV376" s="71"/>
      <c r="ALW376" s="71"/>
      <c r="ALX376" s="71"/>
      <c r="ALY376" s="71"/>
      <c r="ALZ376" s="71"/>
      <c r="AMA376" s="71"/>
      <c r="AMB376" s="71"/>
      <c r="AMC376" s="71"/>
      <c r="AMD376" s="71"/>
      <c r="AME376" s="71"/>
      <c r="AMF376" s="71"/>
      <c r="AMG376" s="71"/>
      <c r="AMH376" s="71"/>
      <c r="AMI376" s="71"/>
    </row>
    <row r="377" spans="1:1023" s="13" customFormat="1">
      <c r="A377" s="81" t="s">
        <v>51</v>
      </c>
      <c r="B377" s="81">
        <v>2000</v>
      </c>
      <c r="C377" s="81" t="s">
        <v>224</v>
      </c>
      <c r="D377" s="81">
        <v>135</v>
      </c>
      <c r="E377" s="99" t="s">
        <v>259</v>
      </c>
      <c r="F377" s="65">
        <v>1611</v>
      </c>
      <c r="G377" s="24" t="s">
        <v>116</v>
      </c>
      <c r="H377" s="24" t="s">
        <v>117</v>
      </c>
      <c r="I377" s="51">
        <v>0</v>
      </c>
      <c r="J377" s="65">
        <v>2</v>
      </c>
      <c r="K377" s="65">
        <v>5</v>
      </c>
      <c r="L377" s="65">
        <v>208</v>
      </c>
      <c r="M377" s="65">
        <v>16000</v>
      </c>
      <c r="N377" s="65">
        <v>58000</v>
      </c>
      <c r="O377" s="65">
        <v>17800000</v>
      </c>
      <c r="P377" s="64">
        <f t="shared" si="115"/>
        <v>8.98876404494382E-2</v>
      </c>
      <c r="Q377" s="75">
        <f t="shared" si="116"/>
        <v>0.3258426966292135</v>
      </c>
      <c r="R377" s="65">
        <v>-1</v>
      </c>
      <c r="S377" s="65">
        <v>-1</v>
      </c>
      <c r="T377" s="65">
        <v>-1</v>
      </c>
      <c r="U377" s="65">
        <v>-1</v>
      </c>
      <c r="V377" s="65">
        <v>-1</v>
      </c>
      <c r="W377" s="65">
        <v>-1</v>
      </c>
      <c r="X377" s="67">
        <f t="shared" si="121"/>
        <v>-1</v>
      </c>
      <c r="Y377" s="65">
        <v>-1</v>
      </c>
      <c r="Z377" s="65">
        <v>0</v>
      </c>
      <c r="AA377" s="65">
        <v>-1</v>
      </c>
      <c r="AB377" s="65" t="s">
        <v>69</v>
      </c>
      <c r="AC377" s="65">
        <v>0</v>
      </c>
      <c r="AD377" s="65">
        <v>0</v>
      </c>
      <c r="AE377" s="65">
        <v>-1</v>
      </c>
      <c r="AF377" s="65" t="s">
        <v>33</v>
      </c>
      <c r="AG377" s="65" t="s">
        <v>33</v>
      </c>
      <c r="AH377" s="67">
        <f t="shared" si="122"/>
        <v>-0.5</v>
      </c>
      <c r="AI377" s="67">
        <f t="shared" si="123"/>
        <v>-0.75</v>
      </c>
      <c r="AJ377" s="65">
        <v>2050</v>
      </c>
      <c r="AK377" s="65">
        <v>-1</v>
      </c>
      <c r="AL377" s="65">
        <v>-1</v>
      </c>
      <c r="AM377" s="65" t="s">
        <v>33</v>
      </c>
      <c r="AN377" s="65">
        <v>-1</v>
      </c>
      <c r="AO377" s="65" t="s">
        <v>33</v>
      </c>
      <c r="AP377" s="65" t="s">
        <v>33</v>
      </c>
      <c r="AQ377" s="65" t="s">
        <v>33</v>
      </c>
      <c r="AR377" s="65">
        <v>-1</v>
      </c>
      <c r="AS377" s="65">
        <v>-1</v>
      </c>
      <c r="AT377" s="65" t="s">
        <v>33</v>
      </c>
      <c r="AU377" s="65" t="s">
        <v>33</v>
      </c>
      <c r="AV377" s="65" t="s">
        <v>33</v>
      </c>
      <c r="AW377" s="65" t="s">
        <v>33</v>
      </c>
      <c r="AX377" s="65" t="s">
        <v>33</v>
      </c>
      <c r="AY377" s="65" t="s">
        <v>33</v>
      </c>
      <c r="AZ377" s="67">
        <f t="shared" si="124"/>
        <v>-1</v>
      </c>
      <c r="BA377" s="65">
        <v>0</v>
      </c>
      <c r="BB377" s="65" t="s">
        <v>33</v>
      </c>
      <c r="BC377" s="65">
        <v>12</v>
      </c>
      <c r="BD377" s="65">
        <v>0</v>
      </c>
      <c r="BE377" s="65" t="s">
        <v>33</v>
      </c>
      <c r="BF377" s="65">
        <v>12</v>
      </c>
      <c r="BG377" s="65"/>
      <c r="BH377" s="65"/>
      <c r="BI377" s="65"/>
      <c r="BJ377" s="65"/>
      <c r="BK377" s="65"/>
      <c r="BL377" s="65"/>
      <c r="BM377" s="65"/>
      <c r="BN377" s="65"/>
      <c r="BO377" s="65"/>
      <c r="BP377" s="65"/>
      <c r="BQ377" s="65"/>
      <c r="BR377" s="65"/>
      <c r="BS377" s="65"/>
      <c r="BT377" s="65"/>
      <c r="BU377" s="65"/>
      <c r="BV377" s="65"/>
      <c r="BW377" s="65"/>
      <c r="BX377" s="65"/>
      <c r="BY377" s="65"/>
      <c r="BZ377" s="65"/>
      <c r="CA377" s="65"/>
      <c r="CB377" s="65"/>
      <c r="CC377" s="65"/>
      <c r="CD377" s="65"/>
      <c r="CE377" s="65"/>
      <c r="CF377" s="65"/>
      <c r="CG377" s="65"/>
      <c r="CH377" s="65"/>
      <c r="CI377" s="65"/>
      <c r="CJ377" s="65"/>
      <c r="CK377" s="65"/>
      <c r="CL377" s="65"/>
      <c r="CM377" s="65"/>
      <c r="CN377" s="65"/>
      <c r="CO377" s="65"/>
      <c r="CP377" s="65"/>
      <c r="CQ377" s="65"/>
      <c r="CR377" s="65"/>
      <c r="CS377" s="65"/>
      <c r="CT377" s="65"/>
      <c r="CU377" s="65"/>
      <c r="CV377" s="65"/>
      <c r="CW377" s="65"/>
      <c r="CX377" s="65"/>
      <c r="CY377" s="65"/>
      <c r="CZ377" s="65"/>
      <c r="DA377" s="65"/>
      <c r="DB377" s="65"/>
      <c r="DC377" s="65"/>
      <c r="DD377" s="65"/>
      <c r="DE377" s="65"/>
      <c r="DF377" s="65"/>
      <c r="DG377" s="65"/>
      <c r="DH377" s="65"/>
      <c r="DI377" s="65"/>
      <c r="DJ377" s="65"/>
      <c r="DK377" s="65"/>
      <c r="DL377" s="65"/>
      <c r="DM377" s="65"/>
      <c r="DN377" s="65"/>
      <c r="DO377" s="65"/>
      <c r="DP377" s="65"/>
      <c r="DQ377" s="65"/>
      <c r="DR377" s="65"/>
      <c r="DS377" s="65"/>
      <c r="DT377" s="65"/>
      <c r="DU377" s="65"/>
      <c r="DV377" s="65"/>
      <c r="DW377" s="65"/>
      <c r="DX377" s="65"/>
      <c r="DY377" s="65"/>
      <c r="DZ377" s="65"/>
      <c r="EA377" s="65"/>
      <c r="EB377" s="65"/>
      <c r="EC377" s="65"/>
      <c r="ED377" s="65"/>
      <c r="EE377" s="65"/>
      <c r="EF377" s="65"/>
      <c r="EG377" s="65"/>
      <c r="EH377" s="65"/>
      <c r="EI377" s="65"/>
      <c r="EJ377" s="65"/>
      <c r="EK377" s="65"/>
      <c r="EL377" s="65"/>
      <c r="EM377" s="65"/>
      <c r="EN377" s="65"/>
      <c r="EO377" s="65"/>
      <c r="EP377" s="65"/>
      <c r="EQ377" s="65"/>
      <c r="ER377" s="65"/>
      <c r="ES377" s="65"/>
      <c r="ET377" s="65"/>
      <c r="EU377" s="65"/>
      <c r="EV377" s="65"/>
      <c r="EW377" s="65"/>
      <c r="EX377" s="65"/>
      <c r="EY377" s="65"/>
      <c r="EZ377" s="65"/>
      <c r="FA377" s="65"/>
      <c r="FB377" s="65"/>
      <c r="FC377" s="65"/>
      <c r="FD377" s="65"/>
      <c r="FE377" s="65"/>
      <c r="FF377" s="65"/>
      <c r="FG377" s="65"/>
      <c r="FH377" s="65"/>
      <c r="FI377" s="65"/>
      <c r="FJ377" s="65"/>
      <c r="FK377" s="65"/>
      <c r="FL377" s="65"/>
      <c r="FM377" s="65"/>
      <c r="FN377" s="65"/>
      <c r="FO377" s="65"/>
      <c r="FP377" s="65"/>
      <c r="FQ377" s="65"/>
      <c r="FR377" s="65"/>
      <c r="FS377" s="65"/>
      <c r="FT377" s="65"/>
      <c r="FU377" s="65"/>
      <c r="FV377" s="65"/>
      <c r="FW377" s="65"/>
      <c r="FX377" s="65"/>
      <c r="FY377" s="65"/>
      <c r="FZ377" s="65"/>
      <c r="GA377" s="65"/>
      <c r="GB377" s="65"/>
      <c r="GC377" s="65"/>
      <c r="GD377" s="65"/>
      <c r="GE377" s="65"/>
      <c r="GF377" s="65"/>
      <c r="GG377" s="65"/>
      <c r="GH377" s="65"/>
      <c r="GI377" s="65"/>
      <c r="GJ377" s="65"/>
      <c r="GK377" s="65"/>
      <c r="GL377" s="65"/>
      <c r="GM377" s="65"/>
      <c r="GN377" s="65"/>
      <c r="GO377" s="65"/>
      <c r="GP377" s="65"/>
      <c r="GQ377" s="65"/>
      <c r="GR377" s="65"/>
      <c r="GS377" s="65"/>
      <c r="GT377" s="65"/>
      <c r="GU377" s="65"/>
      <c r="GV377" s="65"/>
      <c r="GW377" s="65"/>
      <c r="GX377" s="65"/>
      <c r="GY377" s="65"/>
      <c r="GZ377" s="65"/>
      <c r="HA377" s="65"/>
      <c r="HB377" s="65"/>
      <c r="HC377" s="65"/>
      <c r="HD377" s="65"/>
      <c r="HE377" s="65"/>
      <c r="HF377" s="65"/>
      <c r="HG377" s="65"/>
      <c r="HH377" s="65"/>
      <c r="HI377" s="65"/>
      <c r="HJ377" s="65"/>
      <c r="HK377" s="65"/>
      <c r="HL377" s="65"/>
      <c r="HM377" s="65"/>
      <c r="HN377" s="65"/>
      <c r="HO377" s="65"/>
      <c r="HP377" s="65"/>
      <c r="HQ377" s="65"/>
      <c r="HR377" s="65"/>
      <c r="HS377" s="65"/>
      <c r="HT377" s="65"/>
      <c r="HU377" s="65"/>
      <c r="HV377" s="65"/>
      <c r="HW377" s="65"/>
      <c r="HX377" s="65"/>
      <c r="HY377" s="65"/>
      <c r="HZ377" s="65"/>
      <c r="IA377" s="65"/>
      <c r="IB377" s="65"/>
      <c r="IC377" s="65"/>
      <c r="ID377" s="65"/>
      <c r="IE377" s="65"/>
      <c r="IF377" s="65"/>
      <c r="IG377" s="65"/>
      <c r="IH377" s="65"/>
      <c r="II377" s="65"/>
      <c r="IJ377" s="65"/>
      <c r="IK377" s="65"/>
      <c r="IL377" s="65"/>
      <c r="IM377" s="65"/>
      <c r="IN377" s="65"/>
      <c r="IO377" s="65"/>
      <c r="IP377" s="65"/>
      <c r="IQ377" s="65"/>
      <c r="IR377" s="65"/>
      <c r="IS377" s="65"/>
      <c r="IT377" s="65"/>
      <c r="IU377" s="65"/>
      <c r="IV377" s="65"/>
      <c r="IW377" s="65"/>
      <c r="IX377" s="65"/>
      <c r="IY377" s="65"/>
      <c r="IZ377" s="65"/>
      <c r="JA377" s="65"/>
      <c r="JB377" s="65"/>
      <c r="JC377" s="65"/>
      <c r="JD377" s="65"/>
      <c r="JE377" s="65"/>
      <c r="JF377" s="65"/>
      <c r="JG377" s="65"/>
      <c r="JH377" s="65"/>
      <c r="JI377" s="65"/>
      <c r="JJ377" s="65"/>
      <c r="JK377" s="65"/>
      <c r="JL377" s="65"/>
      <c r="JM377" s="65"/>
      <c r="JN377" s="65"/>
      <c r="JO377" s="65"/>
      <c r="JP377" s="65"/>
      <c r="JQ377" s="65"/>
      <c r="JR377" s="65"/>
      <c r="JS377" s="65"/>
      <c r="JT377" s="65"/>
      <c r="JU377" s="65"/>
      <c r="JV377" s="65"/>
      <c r="JW377" s="65"/>
      <c r="JX377" s="65"/>
      <c r="JY377" s="65"/>
      <c r="JZ377" s="65"/>
      <c r="KA377" s="65"/>
      <c r="KB377" s="65"/>
      <c r="KC377" s="65"/>
      <c r="KD377" s="65"/>
      <c r="KE377" s="65"/>
      <c r="KF377" s="65"/>
      <c r="KG377" s="65"/>
      <c r="KH377" s="65"/>
      <c r="KI377" s="65"/>
      <c r="KJ377" s="65"/>
      <c r="KK377" s="65"/>
      <c r="KL377" s="65"/>
      <c r="KM377" s="65"/>
      <c r="KN377" s="65"/>
      <c r="KO377" s="65"/>
      <c r="KP377" s="65"/>
      <c r="KQ377" s="65"/>
      <c r="KR377" s="65"/>
      <c r="KS377" s="65"/>
      <c r="KT377" s="65"/>
      <c r="KU377" s="65"/>
      <c r="KV377" s="65"/>
      <c r="KW377" s="65"/>
      <c r="KX377" s="65"/>
      <c r="KY377" s="65"/>
      <c r="KZ377" s="65"/>
      <c r="LA377" s="65"/>
      <c r="LB377" s="65"/>
      <c r="LC377" s="65"/>
      <c r="LD377" s="65"/>
      <c r="LE377" s="65"/>
      <c r="LF377" s="65"/>
      <c r="LG377" s="65"/>
      <c r="LH377" s="65"/>
      <c r="LI377" s="65"/>
      <c r="LJ377" s="65"/>
      <c r="LK377" s="65"/>
      <c r="LL377" s="65"/>
      <c r="LM377" s="65"/>
      <c r="LN377" s="65"/>
      <c r="LO377" s="65"/>
      <c r="LP377" s="65"/>
      <c r="LQ377" s="65"/>
      <c r="LR377" s="65"/>
      <c r="LS377" s="65"/>
      <c r="LT377" s="65"/>
      <c r="LU377" s="65"/>
      <c r="LV377" s="65"/>
      <c r="LW377" s="65"/>
      <c r="LX377" s="65"/>
      <c r="LY377" s="65"/>
      <c r="LZ377" s="65"/>
      <c r="MA377" s="65"/>
      <c r="MB377" s="65"/>
      <c r="MC377" s="65"/>
      <c r="MD377" s="65"/>
      <c r="ME377" s="65"/>
      <c r="MF377" s="65"/>
      <c r="MG377" s="65"/>
      <c r="MH377" s="65"/>
      <c r="MI377" s="65"/>
      <c r="MJ377" s="65"/>
      <c r="MK377" s="65"/>
      <c r="ML377" s="65"/>
      <c r="MM377" s="65"/>
      <c r="MN377" s="65"/>
      <c r="MO377" s="65"/>
      <c r="MP377" s="65"/>
      <c r="MQ377" s="65"/>
      <c r="MR377" s="65"/>
      <c r="MS377" s="65"/>
      <c r="MT377" s="65"/>
      <c r="MU377" s="65"/>
      <c r="MV377" s="65"/>
      <c r="MW377" s="65"/>
      <c r="MX377" s="65"/>
      <c r="MY377" s="65"/>
      <c r="MZ377" s="65"/>
      <c r="NA377" s="65"/>
      <c r="NB377" s="65"/>
      <c r="NC377" s="65"/>
      <c r="ND377" s="65"/>
      <c r="NE377" s="65"/>
      <c r="NF377" s="65"/>
      <c r="NG377" s="65"/>
      <c r="NH377" s="65"/>
      <c r="NI377" s="65"/>
      <c r="NJ377" s="65"/>
      <c r="NK377" s="65"/>
      <c r="NL377" s="65"/>
      <c r="NM377" s="65"/>
      <c r="NN377" s="65"/>
      <c r="NO377" s="65"/>
      <c r="NP377" s="65"/>
      <c r="NQ377" s="65"/>
      <c r="NR377" s="65"/>
      <c r="NS377" s="65"/>
      <c r="NT377" s="65"/>
      <c r="NU377" s="65"/>
      <c r="NV377" s="65"/>
      <c r="NW377" s="65"/>
      <c r="NX377" s="65"/>
      <c r="NY377" s="65"/>
      <c r="NZ377" s="65"/>
      <c r="OA377" s="65"/>
      <c r="OB377" s="65"/>
      <c r="OC377" s="65"/>
      <c r="OD377" s="65"/>
      <c r="OE377" s="65"/>
      <c r="OF377" s="65"/>
      <c r="OG377" s="65"/>
      <c r="OH377" s="65"/>
      <c r="OI377" s="65"/>
      <c r="OJ377" s="65"/>
      <c r="OK377" s="65"/>
      <c r="OL377" s="65"/>
      <c r="OM377" s="65"/>
      <c r="ON377" s="65"/>
      <c r="OO377" s="65"/>
      <c r="OP377" s="65"/>
      <c r="OQ377" s="65"/>
      <c r="OR377" s="65"/>
      <c r="OS377" s="65"/>
      <c r="OT377" s="65"/>
      <c r="OU377" s="65"/>
      <c r="OV377" s="65"/>
      <c r="OW377" s="65"/>
      <c r="OX377" s="65"/>
      <c r="OY377" s="65"/>
      <c r="OZ377" s="65"/>
      <c r="PA377" s="65"/>
      <c r="PB377" s="65"/>
      <c r="PC377" s="65"/>
      <c r="PD377" s="65"/>
      <c r="PE377" s="65"/>
      <c r="PF377" s="65"/>
      <c r="PG377" s="65"/>
      <c r="PH377" s="65"/>
      <c r="PI377" s="65"/>
      <c r="PJ377" s="65"/>
      <c r="PK377" s="65"/>
      <c r="PL377" s="65"/>
      <c r="PM377" s="65"/>
      <c r="PN377" s="65"/>
      <c r="PO377" s="65"/>
      <c r="PP377" s="65"/>
      <c r="PQ377" s="65"/>
      <c r="PR377" s="65"/>
      <c r="PS377" s="65"/>
      <c r="PT377" s="65"/>
      <c r="PU377" s="65"/>
      <c r="PV377" s="65"/>
      <c r="PW377" s="65"/>
      <c r="PX377" s="65"/>
      <c r="PY377" s="65"/>
      <c r="PZ377" s="65"/>
      <c r="QA377" s="65"/>
      <c r="QB377" s="65"/>
      <c r="QC377" s="65"/>
      <c r="QD377" s="65"/>
      <c r="QE377" s="65"/>
      <c r="QF377" s="65"/>
      <c r="QG377" s="65"/>
      <c r="QH377" s="65"/>
      <c r="QI377" s="65"/>
      <c r="QJ377" s="65"/>
      <c r="QK377" s="65"/>
      <c r="QL377" s="65"/>
      <c r="QM377" s="65"/>
      <c r="QN377" s="65"/>
      <c r="QO377" s="65"/>
      <c r="QP377" s="65"/>
      <c r="QQ377" s="65"/>
      <c r="QR377" s="65"/>
      <c r="QS377" s="65"/>
      <c r="QT377" s="65"/>
      <c r="QU377" s="65"/>
      <c r="QV377" s="65"/>
      <c r="QW377" s="65"/>
      <c r="QX377" s="65"/>
      <c r="QY377" s="65"/>
      <c r="QZ377" s="65"/>
      <c r="RA377" s="65"/>
      <c r="RB377" s="65"/>
      <c r="RC377" s="65"/>
      <c r="RD377" s="65"/>
      <c r="RE377" s="65"/>
      <c r="RF377" s="65"/>
      <c r="RG377" s="65"/>
      <c r="RH377" s="65"/>
      <c r="RI377" s="65"/>
      <c r="RJ377" s="65"/>
      <c r="RK377" s="65"/>
      <c r="RL377" s="65"/>
      <c r="RM377" s="65"/>
      <c r="RN377" s="65"/>
      <c r="RO377" s="65"/>
      <c r="RP377" s="65"/>
      <c r="RQ377" s="65"/>
      <c r="RR377" s="65"/>
      <c r="RS377" s="65"/>
      <c r="RT377" s="65"/>
      <c r="RU377" s="65"/>
      <c r="RV377" s="65"/>
      <c r="RW377" s="65"/>
      <c r="RX377" s="65"/>
      <c r="RY377" s="65"/>
      <c r="RZ377" s="65"/>
      <c r="SA377" s="65"/>
      <c r="SB377" s="65"/>
      <c r="SC377" s="65"/>
      <c r="SD377" s="65"/>
      <c r="SE377" s="65"/>
      <c r="SF377" s="65"/>
      <c r="SG377" s="65"/>
      <c r="SH377" s="65"/>
      <c r="SI377" s="65"/>
      <c r="SJ377" s="65"/>
      <c r="SK377" s="65"/>
      <c r="SL377" s="65"/>
      <c r="SM377" s="65"/>
      <c r="SN377" s="65"/>
      <c r="SO377" s="65"/>
      <c r="SP377" s="65"/>
      <c r="SQ377" s="65"/>
      <c r="SR377" s="65"/>
      <c r="SS377" s="65"/>
      <c r="ST377" s="65"/>
      <c r="SU377" s="65"/>
      <c r="SV377" s="65"/>
      <c r="SW377" s="65"/>
      <c r="SX377" s="65"/>
      <c r="SY377" s="65"/>
      <c r="SZ377" s="65"/>
      <c r="TA377" s="65"/>
      <c r="TB377" s="65"/>
      <c r="TC377" s="65"/>
      <c r="TD377" s="65"/>
      <c r="TE377" s="65"/>
      <c r="TF377" s="65"/>
      <c r="TG377" s="65"/>
      <c r="TH377" s="65"/>
      <c r="TI377" s="65"/>
      <c r="TJ377" s="65"/>
      <c r="TK377" s="65"/>
      <c r="TL377" s="65"/>
      <c r="TM377" s="65"/>
      <c r="TN377" s="65"/>
      <c r="TO377" s="65"/>
      <c r="TP377" s="65"/>
      <c r="TQ377" s="65"/>
      <c r="TR377" s="65"/>
      <c r="TS377" s="65"/>
      <c r="TT377" s="65"/>
      <c r="TU377" s="65"/>
      <c r="TV377" s="65"/>
      <c r="TW377" s="65"/>
      <c r="TX377" s="65"/>
      <c r="TY377" s="65"/>
      <c r="TZ377" s="65"/>
      <c r="UA377" s="65"/>
      <c r="UB377" s="65"/>
      <c r="UC377" s="65"/>
      <c r="UD377" s="65"/>
      <c r="UE377" s="65"/>
      <c r="UF377" s="65"/>
      <c r="UG377" s="65"/>
      <c r="UH377" s="65"/>
      <c r="UI377" s="65"/>
      <c r="UJ377" s="65"/>
      <c r="UK377" s="65"/>
      <c r="UL377" s="65"/>
      <c r="UM377" s="65"/>
      <c r="UN377" s="65"/>
      <c r="UO377" s="65"/>
      <c r="UP377" s="65"/>
      <c r="UQ377" s="65"/>
      <c r="UR377" s="65"/>
      <c r="US377" s="65"/>
      <c r="UT377" s="65"/>
      <c r="UU377" s="65"/>
      <c r="UV377" s="65"/>
      <c r="UW377" s="65"/>
      <c r="UX377" s="65"/>
      <c r="UY377" s="65"/>
      <c r="UZ377" s="65"/>
      <c r="VA377" s="65"/>
      <c r="VB377" s="65"/>
      <c r="VC377" s="65"/>
      <c r="VD377" s="65"/>
      <c r="VE377" s="65"/>
      <c r="VF377" s="65"/>
      <c r="VG377" s="65"/>
      <c r="VH377" s="65"/>
      <c r="VI377" s="65"/>
      <c r="VJ377" s="65"/>
      <c r="VK377" s="65"/>
      <c r="VL377" s="65"/>
      <c r="VM377" s="65"/>
      <c r="VN377" s="65"/>
      <c r="VO377" s="65"/>
      <c r="VP377" s="65"/>
      <c r="VQ377" s="65"/>
      <c r="VR377" s="65"/>
      <c r="VS377" s="65"/>
      <c r="VT377" s="65"/>
      <c r="VU377" s="65"/>
      <c r="VV377" s="65"/>
      <c r="VW377" s="65"/>
      <c r="VX377" s="65"/>
      <c r="VY377" s="65"/>
      <c r="VZ377" s="65"/>
      <c r="WA377" s="65"/>
      <c r="WB377" s="65"/>
      <c r="WC377" s="65"/>
      <c r="WD377" s="65"/>
      <c r="WE377" s="65"/>
      <c r="WF377" s="65"/>
      <c r="WG377" s="65"/>
      <c r="WH377" s="65"/>
      <c r="WI377" s="65"/>
      <c r="WJ377" s="65"/>
      <c r="WK377" s="65"/>
      <c r="WL377" s="65"/>
      <c r="WM377" s="65"/>
      <c r="WN377" s="65"/>
      <c r="WO377" s="65"/>
      <c r="WP377" s="65"/>
      <c r="WQ377" s="65"/>
      <c r="WR377" s="65"/>
      <c r="WS377" s="65"/>
      <c r="WT377" s="65"/>
      <c r="WU377" s="65"/>
      <c r="WV377" s="65"/>
      <c r="WW377" s="65"/>
      <c r="WX377" s="65"/>
      <c r="WY377" s="65"/>
      <c r="WZ377" s="65"/>
      <c r="XA377" s="65"/>
      <c r="XB377" s="65"/>
      <c r="XC377" s="65"/>
      <c r="XD377" s="65"/>
      <c r="XE377" s="65"/>
      <c r="XF377" s="65"/>
      <c r="XG377" s="65"/>
      <c r="XH377" s="65"/>
      <c r="XI377" s="65"/>
      <c r="XJ377" s="65"/>
      <c r="XK377" s="65"/>
      <c r="XL377" s="65"/>
      <c r="XM377" s="65"/>
      <c r="XN377" s="65"/>
      <c r="XO377" s="65"/>
      <c r="XP377" s="65"/>
      <c r="XQ377" s="65"/>
      <c r="XR377" s="65"/>
      <c r="XS377" s="65"/>
      <c r="XT377" s="65"/>
      <c r="XU377" s="65"/>
      <c r="XV377" s="65"/>
      <c r="XW377" s="65"/>
      <c r="XX377" s="65"/>
      <c r="XY377" s="65"/>
      <c r="XZ377" s="65"/>
      <c r="YA377" s="65"/>
      <c r="YB377" s="65"/>
      <c r="YC377" s="65"/>
      <c r="YD377" s="65"/>
      <c r="YE377" s="65"/>
      <c r="YF377" s="65"/>
      <c r="YG377" s="65"/>
      <c r="YH377" s="65"/>
      <c r="YI377" s="65"/>
      <c r="YJ377" s="65"/>
      <c r="YK377" s="65"/>
      <c r="YL377" s="65"/>
      <c r="YM377" s="65"/>
      <c r="YN377" s="65"/>
      <c r="YO377" s="65"/>
      <c r="YP377" s="65"/>
      <c r="YQ377" s="65"/>
      <c r="YR377" s="65"/>
      <c r="YS377" s="65"/>
      <c r="YT377" s="65"/>
      <c r="YU377" s="65"/>
      <c r="YV377" s="65"/>
      <c r="YW377" s="65"/>
      <c r="YX377" s="65"/>
      <c r="YY377" s="65"/>
      <c r="YZ377" s="65"/>
      <c r="ZA377" s="65"/>
      <c r="ZB377" s="65"/>
      <c r="ZC377" s="65"/>
      <c r="ZD377" s="65"/>
      <c r="ZE377" s="65"/>
      <c r="ZF377" s="65"/>
      <c r="ZG377" s="65"/>
      <c r="ZH377" s="65"/>
      <c r="ZI377" s="65"/>
      <c r="ZJ377" s="65"/>
      <c r="ZK377" s="65"/>
      <c r="ZL377" s="65"/>
      <c r="ZM377" s="65"/>
      <c r="ZN377" s="65"/>
      <c r="ZO377" s="65"/>
      <c r="ZP377" s="65"/>
      <c r="ZQ377" s="65"/>
      <c r="ZR377" s="65"/>
      <c r="ZS377" s="65"/>
      <c r="ZT377" s="65"/>
      <c r="ZU377" s="65"/>
      <c r="ZV377" s="65"/>
      <c r="ZW377" s="65"/>
      <c r="ZX377" s="65"/>
      <c r="ZY377" s="65"/>
      <c r="ZZ377" s="65"/>
      <c r="AAA377" s="65"/>
      <c r="AAB377" s="65"/>
      <c r="AAC377" s="65"/>
      <c r="AAD377" s="65"/>
      <c r="AAE377" s="65"/>
      <c r="AAF377" s="65"/>
      <c r="AAG377" s="65"/>
      <c r="AAH377" s="65"/>
      <c r="AAI377" s="65"/>
      <c r="AAJ377" s="65"/>
      <c r="AAK377" s="65"/>
      <c r="AAL377" s="65"/>
      <c r="AAM377" s="65"/>
      <c r="AAN377" s="65"/>
      <c r="AAO377" s="65"/>
      <c r="AAP377" s="65"/>
      <c r="AAQ377" s="65"/>
      <c r="AAR377" s="65"/>
      <c r="AAS377" s="65"/>
      <c r="AAT377" s="65"/>
      <c r="AAU377" s="65"/>
      <c r="AAV377" s="65"/>
      <c r="AAW377" s="65"/>
      <c r="AAX377" s="65"/>
      <c r="AAY377" s="65"/>
      <c r="AAZ377" s="65"/>
      <c r="ABA377" s="65"/>
      <c r="ABB377" s="65"/>
      <c r="ABC377" s="65"/>
      <c r="ABD377" s="65"/>
      <c r="ABE377" s="65"/>
      <c r="ABF377" s="65"/>
      <c r="ABG377" s="65"/>
      <c r="ABH377" s="65"/>
      <c r="ABI377" s="65"/>
      <c r="ABJ377" s="65"/>
      <c r="ABK377" s="65"/>
      <c r="ABL377" s="65"/>
      <c r="ABM377" s="65"/>
      <c r="ABN377" s="65"/>
      <c r="ABO377" s="65"/>
      <c r="ABP377" s="65"/>
      <c r="ABQ377" s="65"/>
      <c r="ABR377" s="65"/>
      <c r="ABS377" s="65"/>
      <c r="ABT377" s="65"/>
      <c r="ABU377" s="65"/>
      <c r="ABV377" s="65"/>
      <c r="ABW377" s="65"/>
      <c r="ABX377" s="65"/>
      <c r="ABY377" s="65"/>
      <c r="ABZ377" s="65"/>
      <c r="ACA377" s="65"/>
      <c r="ACB377" s="65"/>
      <c r="ACC377" s="65"/>
      <c r="ACD377" s="65"/>
      <c r="ACE377" s="65"/>
      <c r="ACF377" s="65"/>
      <c r="ACG377" s="65"/>
      <c r="ACH377" s="65"/>
      <c r="ACI377" s="65"/>
      <c r="ACJ377" s="65"/>
      <c r="ACK377" s="65"/>
      <c r="ACL377" s="65"/>
      <c r="ACM377" s="65"/>
      <c r="ACN377" s="65"/>
      <c r="ACO377" s="65"/>
      <c r="ACP377" s="65"/>
      <c r="ACQ377" s="65"/>
      <c r="ACR377" s="65"/>
      <c r="ACS377" s="65"/>
      <c r="ACT377" s="65"/>
      <c r="ACU377" s="65"/>
      <c r="ACV377" s="65"/>
      <c r="ACW377" s="65"/>
      <c r="ACX377" s="65"/>
      <c r="ACY377" s="65"/>
      <c r="ACZ377" s="65"/>
      <c r="ADA377" s="65"/>
      <c r="ADB377" s="65"/>
      <c r="ADC377" s="65"/>
      <c r="ADD377" s="65"/>
      <c r="ADE377" s="65"/>
      <c r="ADF377" s="65"/>
      <c r="ADG377" s="65"/>
      <c r="ADH377" s="65"/>
      <c r="ADI377" s="65"/>
      <c r="ADJ377" s="65"/>
      <c r="ADK377" s="65"/>
      <c r="ADL377" s="65"/>
      <c r="ADM377" s="65"/>
      <c r="ADN377" s="65"/>
      <c r="ADO377" s="65"/>
      <c r="ADP377" s="65"/>
      <c r="ADQ377" s="65"/>
      <c r="ADR377" s="65"/>
      <c r="ADS377" s="65"/>
      <c r="ADT377" s="65"/>
      <c r="ADU377" s="65"/>
      <c r="ADV377" s="65"/>
      <c r="ADW377" s="65"/>
      <c r="ADX377" s="65"/>
      <c r="ADY377" s="65"/>
      <c r="ADZ377" s="65"/>
      <c r="AEA377" s="65"/>
      <c r="AEB377" s="65"/>
      <c r="AEC377" s="65"/>
      <c r="AED377" s="65"/>
      <c r="AEE377" s="65"/>
      <c r="AEF377" s="65"/>
      <c r="AEG377" s="65"/>
      <c r="AEH377" s="65"/>
      <c r="AEI377" s="65"/>
      <c r="AEJ377" s="65"/>
      <c r="AEK377" s="65"/>
      <c r="AEL377" s="65"/>
      <c r="AEM377" s="65"/>
      <c r="AEN377" s="65"/>
      <c r="AEO377" s="65"/>
      <c r="AEP377" s="65"/>
      <c r="AEQ377" s="65"/>
      <c r="AER377" s="65"/>
      <c r="AES377" s="65"/>
      <c r="AET377" s="65"/>
      <c r="AEU377" s="65"/>
      <c r="AEV377" s="65"/>
      <c r="AEW377" s="65"/>
      <c r="AEX377" s="65"/>
      <c r="AEY377" s="65"/>
      <c r="AEZ377" s="65"/>
      <c r="AFA377" s="65"/>
      <c r="AFB377" s="65"/>
      <c r="AFC377" s="65"/>
      <c r="AFD377" s="65"/>
      <c r="AFE377" s="65"/>
      <c r="AFF377" s="65"/>
      <c r="AFG377" s="65"/>
      <c r="AFH377" s="65"/>
      <c r="AFI377" s="65"/>
      <c r="AFJ377" s="65"/>
      <c r="AFK377" s="65"/>
      <c r="AFL377" s="65"/>
      <c r="AFM377" s="65"/>
      <c r="AFN377" s="65"/>
      <c r="AFO377" s="65"/>
      <c r="AFP377" s="65"/>
      <c r="AFQ377" s="65"/>
      <c r="AFR377" s="65"/>
      <c r="AFS377" s="65"/>
      <c r="AFT377" s="65"/>
      <c r="AFU377" s="65"/>
      <c r="AFV377" s="65"/>
      <c r="AFW377" s="65"/>
      <c r="AFX377" s="65"/>
      <c r="AFY377" s="65"/>
      <c r="AFZ377" s="65"/>
      <c r="AGA377" s="65"/>
      <c r="AGB377" s="65"/>
      <c r="AGC377" s="65"/>
      <c r="AGD377" s="65"/>
      <c r="AGE377" s="65"/>
      <c r="AGF377" s="65"/>
      <c r="AGG377" s="65"/>
      <c r="AGH377" s="65"/>
      <c r="AGI377" s="65"/>
      <c r="AGJ377" s="65"/>
      <c r="AGK377" s="65"/>
      <c r="AGL377" s="65"/>
      <c r="AGM377" s="65"/>
      <c r="AGN377" s="65"/>
      <c r="AGO377" s="65"/>
      <c r="AGP377" s="65"/>
      <c r="AGQ377" s="65"/>
      <c r="AGR377" s="65"/>
      <c r="AGS377" s="65"/>
      <c r="AGT377" s="65"/>
      <c r="AGU377" s="65"/>
      <c r="AGV377" s="65"/>
      <c r="AGW377" s="65"/>
      <c r="AGX377" s="65"/>
      <c r="AGY377" s="65"/>
      <c r="AGZ377" s="65"/>
      <c r="AHA377" s="65"/>
      <c r="AHB377" s="65"/>
      <c r="AHC377" s="65"/>
      <c r="AHD377" s="65"/>
      <c r="AHE377" s="65"/>
      <c r="AHF377" s="65"/>
      <c r="AHG377" s="65"/>
      <c r="AHH377" s="65"/>
      <c r="AHI377" s="65"/>
      <c r="AHJ377" s="65"/>
      <c r="AHK377" s="65"/>
      <c r="AHL377" s="65"/>
      <c r="AHM377" s="65"/>
      <c r="AHN377" s="65"/>
      <c r="AHO377" s="65"/>
      <c r="AHP377" s="65"/>
      <c r="AHQ377" s="65"/>
      <c r="AHR377" s="65"/>
      <c r="AHS377" s="65"/>
      <c r="AHT377" s="65"/>
      <c r="AHU377" s="65"/>
      <c r="AHV377" s="65"/>
      <c r="AHW377" s="65"/>
      <c r="AHX377" s="65"/>
      <c r="AHY377" s="65"/>
      <c r="AHZ377" s="65"/>
      <c r="AIA377" s="65"/>
      <c r="AIB377" s="65"/>
      <c r="AIC377" s="65"/>
      <c r="AID377" s="65"/>
      <c r="AIE377" s="65"/>
      <c r="AIF377" s="65"/>
      <c r="AIG377" s="65"/>
      <c r="AIH377" s="65"/>
      <c r="AII377" s="65"/>
      <c r="AIJ377" s="65"/>
      <c r="AIK377" s="65"/>
      <c r="AIL377" s="65"/>
      <c r="AIM377" s="65"/>
      <c r="AIN377" s="65"/>
      <c r="AIO377" s="65"/>
      <c r="AIP377" s="65"/>
      <c r="AIQ377" s="65"/>
      <c r="AIR377" s="65"/>
      <c r="AIS377" s="65"/>
      <c r="AIT377" s="65"/>
      <c r="AIU377" s="65"/>
      <c r="AIV377" s="65"/>
      <c r="AIW377" s="65"/>
      <c r="AIX377" s="65"/>
      <c r="AIY377" s="65"/>
      <c r="AIZ377" s="65"/>
      <c r="AJA377" s="65"/>
      <c r="AJB377" s="65"/>
      <c r="AJC377" s="65"/>
      <c r="AJD377" s="65"/>
      <c r="AJE377" s="65"/>
      <c r="AJF377" s="65"/>
      <c r="AJG377" s="65"/>
      <c r="AJH377" s="65"/>
      <c r="AJI377" s="65"/>
      <c r="AJJ377" s="65"/>
      <c r="AJK377" s="65"/>
      <c r="AJL377" s="65"/>
      <c r="AJM377" s="65"/>
      <c r="AJN377" s="65"/>
      <c r="AJO377" s="65"/>
      <c r="AJP377" s="65"/>
      <c r="AJQ377" s="65"/>
      <c r="AJR377" s="65"/>
      <c r="AJS377" s="65"/>
      <c r="AJT377" s="65"/>
      <c r="AJU377" s="65"/>
      <c r="AJV377" s="65"/>
      <c r="AJW377" s="65"/>
      <c r="AJX377" s="65"/>
      <c r="AJY377" s="65"/>
      <c r="AJZ377" s="65"/>
      <c r="AKA377" s="65"/>
      <c r="AKB377" s="65"/>
      <c r="AKC377" s="65"/>
      <c r="AKD377" s="65"/>
      <c r="AKE377" s="65"/>
      <c r="AKF377" s="65"/>
      <c r="AKG377" s="65"/>
      <c r="AKH377" s="65"/>
      <c r="AKI377" s="65"/>
      <c r="AKJ377" s="65"/>
      <c r="AKK377" s="65"/>
      <c r="AKL377" s="65"/>
      <c r="AKM377" s="65"/>
      <c r="AKN377" s="65"/>
      <c r="AKO377" s="65"/>
      <c r="AKP377" s="65"/>
      <c r="AKQ377" s="65"/>
      <c r="AKR377" s="65"/>
      <c r="AKS377" s="65"/>
      <c r="AKT377" s="65"/>
      <c r="AKU377" s="65"/>
      <c r="AKV377" s="65"/>
      <c r="AKW377" s="65"/>
      <c r="AKX377" s="65"/>
      <c r="AKY377" s="65"/>
      <c r="AKZ377" s="65"/>
      <c r="ALA377" s="65"/>
      <c r="ALB377" s="65"/>
      <c r="ALC377" s="65"/>
      <c r="ALD377" s="65"/>
      <c r="ALE377" s="65"/>
      <c r="ALF377" s="65"/>
      <c r="ALG377" s="65"/>
      <c r="ALH377" s="65"/>
      <c r="ALI377" s="65"/>
      <c r="ALJ377" s="65"/>
      <c r="ALK377" s="65"/>
      <c r="ALL377" s="65"/>
      <c r="ALM377" s="65"/>
      <c r="ALN377" s="65"/>
      <c r="ALO377" s="65"/>
      <c r="ALP377" s="65"/>
      <c r="ALQ377" s="65"/>
      <c r="ALR377" s="65"/>
      <c r="ALS377" s="65"/>
      <c r="ALT377" s="65"/>
      <c r="ALU377" s="65"/>
      <c r="ALV377" s="65"/>
      <c r="ALW377" s="65"/>
      <c r="ALX377" s="65"/>
      <c r="ALY377" s="65"/>
      <c r="ALZ377" s="65"/>
      <c r="AMA377" s="65"/>
      <c r="AMB377" s="65"/>
      <c r="AMC377" s="65"/>
      <c r="AMD377" s="65"/>
      <c r="AME377" s="65"/>
      <c r="AMF377" s="65"/>
      <c r="AMG377" s="65"/>
      <c r="AMH377" s="65"/>
      <c r="AMI377" s="65"/>
    </row>
    <row r="378" spans="1:1023" s="13" customFormat="1">
      <c r="A378" s="81" t="s">
        <v>51</v>
      </c>
      <c r="B378" s="81">
        <v>2001</v>
      </c>
      <c r="C378" s="81" t="s">
        <v>224</v>
      </c>
      <c r="D378" s="81">
        <v>135</v>
      </c>
      <c r="E378" s="99" t="s">
        <v>259</v>
      </c>
      <c r="F378" s="65">
        <v>1611</v>
      </c>
      <c r="G378" s="24" t="s">
        <v>116</v>
      </c>
      <c r="H378" s="24" t="s">
        <v>117</v>
      </c>
      <c r="I378" s="51">
        <v>0</v>
      </c>
      <c r="J378" s="65">
        <v>2</v>
      </c>
      <c r="K378" s="65">
        <v>5</v>
      </c>
      <c r="L378" s="65">
        <v>208</v>
      </c>
      <c r="M378" s="65">
        <v>16000</v>
      </c>
      <c r="N378" s="65">
        <v>58000</v>
      </c>
      <c r="O378" s="65">
        <v>17800000</v>
      </c>
      <c r="P378" s="64">
        <f t="shared" si="115"/>
        <v>8.98876404494382E-2</v>
      </c>
      <c r="Q378" s="75">
        <f t="shared" si="116"/>
        <v>0.3258426966292135</v>
      </c>
      <c r="R378" s="65">
        <v>-1</v>
      </c>
      <c r="S378" s="65">
        <v>-1</v>
      </c>
      <c r="T378" s="65">
        <v>-1</v>
      </c>
      <c r="U378" s="65">
        <v>-1</v>
      </c>
      <c r="V378" s="65">
        <v>-1</v>
      </c>
      <c r="W378" s="65">
        <v>-1</v>
      </c>
      <c r="X378" s="67">
        <f t="shared" si="121"/>
        <v>-1</v>
      </c>
      <c r="Y378" s="65">
        <v>-1</v>
      </c>
      <c r="Z378" s="65">
        <v>0</v>
      </c>
      <c r="AA378" s="65">
        <v>-1</v>
      </c>
      <c r="AB378" s="65" t="s">
        <v>69</v>
      </c>
      <c r="AC378" s="65">
        <v>0</v>
      </c>
      <c r="AD378" s="65">
        <v>0</v>
      </c>
      <c r="AE378" s="65">
        <v>-1</v>
      </c>
      <c r="AF378" s="65" t="s">
        <v>33</v>
      </c>
      <c r="AG378" s="65" t="s">
        <v>33</v>
      </c>
      <c r="AH378" s="67">
        <f t="shared" si="122"/>
        <v>-0.5</v>
      </c>
      <c r="AI378" s="67">
        <f t="shared" si="123"/>
        <v>-0.75</v>
      </c>
      <c r="AJ378" s="65">
        <v>2045</v>
      </c>
      <c r="AK378" s="65">
        <v>-1</v>
      </c>
      <c r="AL378" s="65">
        <v>-1</v>
      </c>
      <c r="AM378" s="65" t="s">
        <v>33</v>
      </c>
      <c r="AN378" s="65">
        <v>-1</v>
      </c>
      <c r="AO378" s="65" t="s">
        <v>33</v>
      </c>
      <c r="AP378" s="65" t="s">
        <v>33</v>
      </c>
      <c r="AQ378" s="65" t="s">
        <v>33</v>
      </c>
      <c r="AR378" s="65">
        <v>-1</v>
      </c>
      <c r="AS378" s="65">
        <v>-1</v>
      </c>
      <c r="AT378" s="65" t="s">
        <v>33</v>
      </c>
      <c r="AU378" s="65" t="s">
        <v>33</v>
      </c>
      <c r="AV378" s="65" t="s">
        <v>33</v>
      </c>
      <c r="AW378" s="65" t="s">
        <v>33</v>
      </c>
      <c r="AX378" s="65" t="s">
        <v>33</v>
      </c>
      <c r="AY378" s="65" t="s">
        <v>33</v>
      </c>
      <c r="AZ378" s="67">
        <f t="shared" si="124"/>
        <v>-1</v>
      </c>
      <c r="BA378" s="65">
        <v>0</v>
      </c>
      <c r="BB378" s="65" t="s">
        <v>33</v>
      </c>
      <c r="BC378" s="65">
        <f t="shared" ref="BC378:BC389" si="125">BC377+12</f>
        <v>24</v>
      </c>
      <c r="BD378" s="65">
        <v>0</v>
      </c>
      <c r="BE378" s="65" t="s">
        <v>33</v>
      </c>
      <c r="BF378" s="65">
        <f t="shared" ref="BF378:BF389" si="126">BF377+12</f>
        <v>24</v>
      </c>
      <c r="BG378" s="65"/>
      <c r="BH378" s="65"/>
      <c r="BI378" s="65"/>
      <c r="BJ378" s="65"/>
      <c r="BK378" s="65"/>
      <c r="BL378" s="65"/>
      <c r="BM378" s="65"/>
      <c r="BN378" s="65"/>
      <c r="BO378" s="65"/>
      <c r="BP378" s="65"/>
      <c r="BQ378" s="65"/>
      <c r="BR378" s="65"/>
      <c r="BS378" s="65"/>
      <c r="BT378" s="65"/>
      <c r="BU378" s="65"/>
      <c r="BV378" s="65"/>
      <c r="BW378" s="65"/>
      <c r="BX378" s="65"/>
      <c r="BY378" s="65"/>
      <c r="BZ378" s="65"/>
      <c r="CA378" s="65"/>
      <c r="CB378" s="65"/>
      <c r="CC378" s="65"/>
      <c r="CD378" s="65"/>
      <c r="CE378" s="65"/>
      <c r="CF378" s="65"/>
      <c r="CG378" s="65"/>
      <c r="CH378" s="65"/>
      <c r="CI378" s="65"/>
      <c r="CJ378" s="65"/>
      <c r="CK378" s="65"/>
      <c r="CL378" s="65"/>
      <c r="CM378" s="65"/>
      <c r="CN378" s="65"/>
      <c r="CO378" s="65"/>
      <c r="CP378" s="65"/>
      <c r="CQ378" s="65"/>
      <c r="CR378" s="65"/>
      <c r="CS378" s="65"/>
      <c r="CT378" s="65"/>
      <c r="CU378" s="65"/>
      <c r="CV378" s="65"/>
      <c r="CW378" s="65"/>
      <c r="CX378" s="65"/>
      <c r="CY378" s="65"/>
      <c r="CZ378" s="65"/>
      <c r="DA378" s="65"/>
      <c r="DB378" s="65"/>
      <c r="DC378" s="65"/>
      <c r="DD378" s="65"/>
      <c r="DE378" s="65"/>
      <c r="DF378" s="65"/>
      <c r="DG378" s="65"/>
      <c r="DH378" s="65"/>
      <c r="DI378" s="65"/>
      <c r="DJ378" s="65"/>
      <c r="DK378" s="65"/>
      <c r="DL378" s="65"/>
      <c r="DM378" s="65"/>
      <c r="DN378" s="65"/>
      <c r="DO378" s="65"/>
      <c r="DP378" s="65"/>
      <c r="DQ378" s="65"/>
      <c r="DR378" s="65"/>
      <c r="DS378" s="65"/>
      <c r="DT378" s="65"/>
      <c r="DU378" s="65"/>
      <c r="DV378" s="65"/>
      <c r="DW378" s="65"/>
      <c r="DX378" s="65"/>
      <c r="DY378" s="65"/>
      <c r="DZ378" s="65"/>
      <c r="EA378" s="65"/>
      <c r="EB378" s="65"/>
      <c r="EC378" s="65"/>
      <c r="ED378" s="65"/>
      <c r="EE378" s="65"/>
      <c r="EF378" s="65"/>
      <c r="EG378" s="65"/>
      <c r="EH378" s="65"/>
      <c r="EI378" s="65"/>
      <c r="EJ378" s="65"/>
      <c r="EK378" s="65"/>
      <c r="EL378" s="65"/>
      <c r="EM378" s="65"/>
      <c r="EN378" s="65"/>
      <c r="EO378" s="65"/>
      <c r="EP378" s="65"/>
      <c r="EQ378" s="65"/>
      <c r="ER378" s="65"/>
      <c r="ES378" s="65"/>
      <c r="ET378" s="65"/>
      <c r="EU378" s="65"/>
      <c r="EV378" s="65"/>
      <c r="EW378" s="65"/>
      <c r="EX378" s="65"/>
      <c r="EY378" s="65"/>
      <c r="EZ378" s="65"/>
      <c r="FA378" s="65"/>
      <c r="FB378" s="65"/>
      <c r="FC378" s="65"/>
      <c r="FD378" s="65"/>
      <c r="FE378" s="65"/>
      <c r="FF378" s="65"/>
      <c r="FG378" s="65"/>
      <c r="FH378" s="65"/>
      <c r="FI378" s="65"/>
      <c r="FJ378" s="65"/>
      <c r="FK378" s="65"/>
      <c r="FL378" s="65"/>
      <c r="FM378" s="65"/>
      <c r="FN378" s="65"/>
      <c r="FO378" s="65"/>
      <c r="FP378" s="65"/>
      <c r="FQ378" s="65"/>
      <c r="FR378" s="65"/>
      <c r="FS378" s="65"/>
      <c r="FT378" s="65"/>
      <c r="FU378" s="65"/>
      <c r="FV378" s="65"/>
      <c r="FW378" s="65"/>
      <c r="FX378" s="65"/>
      <c r="FY378" s="65"/>
      <c r="FZ378" s="65"/>
      <c r="GA378" s="65"/>
      <c r="GB378" s="65"/>
      <c r="GC378" s="65"/>
      <c r="GD378" s="65"/>
      <c r="GE378" s="65"/>
      <c r="GF378" s="65"/>
      <c r="GG378" s="65"/>
      <c r="GH378" s="65"/>
      <c r="GI378" s="65"/>
      <c r="GJ378" s="65"/>
      <c r="GK378" s="65"/>
      <c r="GL378" s="65"/>
      <c r="GM378" s="65"/>
      <c r="GN378" s="65"/>
      <c r="GO378" s="65"/>
      <c r="GP378" s="65"/>
      <c r="GQ378" s="65"/>
      <c r="GR378" s="65"/>
      <c r="GS378" s="65"/>
      <c r="GT378" s="65"/>
      <c r="GU378" s="65"/>
      <c r="GV378" s="65"/>
      <c r="GW378" s="65"/>
      <c r="GX378" s="65"/>
      <c r="GY378" s="65"/>
      <c r="GZ378" s="65"/>
      <c r="HA378" s="65"/>
      <c r="HB378" s="65"/>
      <c r="HC378" s="65"/>
      <c r="HD378" s="65"/>
      <c r="HE378" s="65"/>
      <c r="HF378" s="65"/>
      <c r="HG378" s="65"/>
      <c r="HH378" s="65"/>
      <c r="HI378" s="65"/>
      <c r="HJ378" s="65"/>
      <c r="HK378" s="65"/>
      <c r="HL378" s="65"/>
      <c r="HM378" s="65"/>
      <c r="HN378" s="65"/>
      <c r="HO378" s="65"/>
      <c r="HP378" s="65"/>
      <c r="HQ378" s="65"/>
      <c r="HR378" s="65"/>
      <c r="HS378" s="65"/>
      <c r="HT378" s="65"/>
      <c r="HU378" s="65"/>
      <c r="HV378" s="65"/>
      <c r="HW378" s="65"/>
      <c r="HX378" s="65"/>
      <c r="HY378" s="65"/>
      <c r="HZ378" s="65"/>
      <c r="IA378" s="65"/>
      <c r="IB378" s="65"/>
      <c r="IC378" s="65"/>
      <c r="ID378" s="65"/>
      <c r="IE378" s="65"/>
      <c r="IF378" s="65"/>
      <c r="IG378" s="65"/>
      <c r="IH378" s="65"/>
      <c r="II378" s="65"/>
      <c r="IJ378" s="65"/>
      <c r="IK378" s="65"/>
      <c r="IL378" s="65"/>
      <c r="IM378" s="65"/>
      <c r="IN378" s="65"/>
      <c r="IO378" s="65"/>
      <c r="IP378" s="65"/>
      <c r="IQ378" s="65"/>
      <c r="IR378" s="65"/>
      <c r="IS378" s="65"/>
      <c r="IT378" s="65"/>
      <c r="IU378" s="65"/>
      <c r="IV378" s="65"/>
      <c r="IW378" s="65"/>
      <c r="IX378" s="65"/>
      <c r="IY378" s="65"/>
      <c r="IZ378" s="65"/>
      <c r="JA378" s="65"/>
      <c r="JB378" s="65"/>
      <c r="JC378" s="65"/>
      <c r="JD378" s="65"/>
      <c r="JE378" s="65"/>
      <c r="JF378" s="65"/>
      <c r="JG378" s="65"/>
      <c r="JH378" s="65"/>
      <c r="JI378" s="65"/>
      <c r="JJ378" s="65"/>
      <c r="JK378" s="65"/>
      <c r="JL378" s="65"/>
      <c r="JM378" s="65"/>
      <c r="JN378" s="65"/>
      <c r="JO378" s="65"/>
      <c r="JP378" s="65"/>
      <c r="JQ378" s="65"/>
      <c r="JR378" s="65"/>
      <c r="JS378" s="65"/>
      <c r="JT378" s="65"/>
      <c r="JU378" s="65"/>
      <c r="JV378" s="65"/>
      <c r="JW378" s="65"/>
      <c r="JX378" s="65"/>
      <c r="JY378" s="65"/>
      <c r="JZ378" s="65"/>
      <c r="KA378" s="65"/>
      <c r="KB378" s="65"/>
      <c r="KC378" s="65"/>
      <c r="KD378" s="65"/>
      <c r="KE378" s="65"/>
      <c r="KF378" s="65"/>
      <c r="KG378" s="65"/>
      <c r="KH378" s="65"/>
      <c r="KI378" s="65"/>
      <c r="KJ378" s="65"/>
      <c r="KK378" s="65"/>
      <c r="KL378" s="65"/>
      <c r="KM378" s="65"/>
      <c r="KN378" s="65"/>
      <c r="KO378" s="65"/>
      <c r="KP378" s="65"/>
      <c r="KQ378" s="65"/>
      <c r="KR378" s="65"/>
      <c r="KS378" s="65"/>
      <c r="KT378" s="65"/>
      <c r="KU378" s="65"/>
      <c r="KV378" s="65"/>
      <c r="KW378" s="65"/>
      <c r="KX378" s="65"/>
      <c r="KY378" s="65"/>
      <c r="KZ378" s="65"/>
      <c r="LA378" s="65"/>
      <c r="LB378" s="65"/>
      <c r="LC378" s="65"/>
      <c r="LD378" s="65"/>
      <c r="LE378" s="65"/>
      <c r="LF378" s="65"/>
      <c r="LG378" s="65"/>
      <c r="LH378" s="65"/>
      <c r="LI378" s="65"/>
      <c r="LJ378" s="65"/>
      <c r="LK378" s="65"/>
      <c r="LL378" s="65"/>
      <c r="LM378" s="65"/>
      <c r="LN378" s="65"/>
      <c r="LO378" s="65"/>
      <c r="LP378" s="65"/>
      <c r="LQ378" s="65"/>
      <c r="LR378" s="65"/>
      <c r="LS378" s="65"/>
      <c r="LT378" s="65"/>
      <c r="LU378" s="65"/>
      <c r="LV378" s="65"/>
      <c r="LW378" s="65"/>
      <c r="LX378" s="65"/>
      <c r="LY378" s="65"/>
      <c r="LZ378" s="65"/>
      <c r="MA378" s="65"/>
      <c r="MB378" s="65"/>
      <c r="MC378" s="65"/>
      <c r="MD378" s="65"/>
      <c r="ME378" s="65"/>
      <c r="MF378" s="65"/>
      <c r="MG378" s="65"/>
      <c r="MH378" s="65"/>
      <c r="MI378" s="65"/>
      <c r="MJ378" s="65"/>
      <c r="MK378" s="65"/>
      <c r="ML378" s="65"/>
      <c r="MM378" s="65"/>
      <c r="MN378" s="65"/>
      <c r="MO378" s="65"/>
      <c r="MP378" s="65"/>
      <c r="MQ378" s="65"/>
      <c r="MR378" s="65"/>
      <c r="MS378" s="65"/>
      <c r="MT378" s="65"/>
      <c r="MU378" s="65"/>
      <c r="MV378" s="65"/>
      <c r="MW378" s="65"/>
      <c r="MX378" s="65"/>
      <c r="MY378" s="65"/>
      <c r="MZ378" s="65"/>
      <c r="NA378" s="65"/>
      <c r="NB378" s="65"/>
      <c r="NC378" s="65"/>
      <c r="ND378" s="65"/>
      <c r="NE378" s="65"/>
      <c r="NF378" s="65"/>
      <c r="NG378" s="65"/>
      <c r="NH378" s="65"/>
      <c r="NI378" s="65"/>
      <c r="NJ378" s="65"/>
      <c r="NK378" s="65"/>
      <c r="NL378" s="65"/>
      <c r="NM378" s="65"/>
      <c r="NN378" s="65"/>
      <c r="NO378" s="65"/>
      <c r="NP378" s="65"/>
      <c r="NQ378" s="65"/>
      <c r="NR378" s="65"/>
      <c r="NS378" s="65"/>
      <c r="NT378" s="65"/>
      <c r="NU378" s="65"/>
      <c r="NV378" s="65"/>
      <c r="NW378" s="65"/>
      <c r="NX378" s="65"/>
      <c r="NY378" s="65"/>
      <c r="NZ378" s="65"/>
      <c r="OA378" s="65"/>
      <c r="OB378" s="65"/>
      <c r="OC378" s="65"/>
      <c r="OD378" s="65"/>
      <c r="OE378" s="65"/>
      <c r="OF378" s="65"/>
      <c r="OG378" s="65"/>
      <c r="OH378" s="65"/>
      <c r="OI378" s="65"/>
      <c r="OJ378" s="65"/>
      <c r="OK378" s="65"/>
      <c r="OL378" s="65"/>
      <c r="OM378" s="65"/>
      <c r="ON378" s="65"/>
      <c r="OO378" s="65"/>
      <c r="OP378" s="65"/>
      <c r="OQ378" s="65"/>
      <c r="OR378" s="65"/>
      <c r="OS378" s="65"/>
      <c r="OT378" s="65"/>
      <c r="OU378" s="65"/>
      <c r="OV378" s="65"/>
      <c r="OW378" s="65"/>
      <c r="OX378" s="65"/>
      <c r="OY378" s="65"/>
      <c r="OZ378" s="65"/>
      <c r="PA378" s="65"/>
      <c r="PB378" s="65"/>
      <c r="PC378" s="65"/>
      <c r="PD378" s="65"/>
      <c r="PE378" s="65"/>
      <c r="PF378" s="65"/>
      <c r="PG378" s="65"/>
      <c r="PH378" s="65"/>
      <c r="PI378" s="65"/>
      <c r="PJ378" s="65"/>
      <c r="PK378" s="65"/>
      <c r="PL378" s="65"/>
      <c r="PM378" s="65"/>
      <c r="PN378" s="65"/>
      <c r="PO378" s="65"/>
      <c r="PP378" s="65"/>
      <c r="PQ378" s="65"/>
      <c r="PR378" s="65"/>
      <c r="PS378" s="65"/>
      <c r="PT378" s="65"/>
      <c r="PU378" s="65"/>
      <c r="PV378" s="65"/>
      <c r="PW378" s="65"/>
      <c r="PX378" s="65"/>
      <c r="PY378" s="65"/>
      <c r="PZ378" s="65"/>
      <c r="QA378" s="65"/>
      <c r="QB378" s="65"/>
      <c r="QC378" s="65"/>
      <c r="QD378" s="65"/>
      <c r="QE378" s="65"/>
      <c r="QF378" s="65"/>
      <c r="QG378" s="65"/>
      <c r="QH378" s="65"/>
      <c r="QI378" s="65"/>
      <c r="QJ378" s="65"/>
      <c r="QK378" s="65"/>
      <c r="QL378" s="65"/>
      <c r="QM378" s="65"/>
      <c r="QN378" s="65"/>
      <c r="QO378" s="65"/>
      <c r="QP378" s="65"/>
      <c r="QQ378" s="65"/>
      <c r="QR378" s="65"/>
      <c r="QS378" s="65"/>
      <c r="QT378" s="65"/>
      <c r="QU378" s="65"/>
      <c r="QV378" s="65"/>
      <c r="QW378" s="65"/>
      <c r="QX378" s="65"/>
      <c r="QY378" s="65"/>
      <c r="QZ378" s="65"/>
      <c r="RA378" s="65"/>
      <c r="RB378" s="65"/>
      <c r="RC378" s="65"/>
      <c r="RD378" s="65"/>
      <c r="RE378" s="65"/>
      <c r="RF378" s="65"/>
      <c r="RG378" s="65"/>
      <c r="RH378" s="65"/>
      <c r="RI378" s="65"/>
      <c r="RJ378" s="65"/>
      <c r="RK378" s="65"/>
      <c r="RL378" s="65"/>
      <c r="RM378" s="65"/>
      <c r="RN378" s="65"/>
      <c r="RO378" s="65"/>
      <c r="RP378" s="65"/>
      <c r="RQ378" s="65"/>
      <c r="RR378" s="65"/>
      <c r="RS378" s="65"/>
      <c r="RT378" s="65"/>
      <c r="RU378" s="65"/>
      <c r="RV378" s="65"/>
      <c r="RW378" s="65"/>
      <c r="RX378" s="65"/>
      <c r="RY378" s="65"/>
      <c r="RZ378" s="65"/>
      <c r="SA378" s="65"/>
      <c r="SB378" s="65"/>
      <c r="SC378" s="65"/>
      <c r="SD378" s="65"/>
      <c r="SE378" s="65"/>
      <c r="SF378" s="65"/>
      <c r="SG378" s="65"/>
      <c r="SH378" s="65"/>
      <c r="SI378" s="65"/>
      <c r="SJ378" s="65"/>
      <c r="SK378" s="65"/>
      <c r="SL378" s="65"/>
      <c r="SM378" s="65"/>
      <c r="SN378" s="65"/>
      <c r="SO378" s="65"/>
      <c r="SP378" s="65"/>
      <c r="SQ378" s="65"/>
      <c r="SR378" s="65"/>
      <c r="SS378" s="65"/>
      <c r="ST378" s="65"/>
      <c r="SU378" s="65"/>
      <c r="SV378" s="65"/>
      <c r="SW378" s="65"/>
      <c r="SX378" s="65"/>
      <c r="SY378" s="65"/>
      <c r="SZ378" s="65"/>
      <c r="TA378" s="65"/>
      <c r="TB378" s="65"/>
      <c r="TC378" s="65"/>
      <c r="TD378" s="65"/>
      <c r="TE378" s="65"/>
      <c r="TF378" s="65"/>
      <c r="TG378" s="65"/>
      <c r="TH378" s="65"/>
      <c r="TI378" s="65"/>
      <c r="TJ378" s="65"/>
      <c r="TK378" s="65"/>
      <c r="TL378" s="65"/>
      <c r="TM378" s="65"/>
      <c r="TN378" s="65"/>
      <c r="TO378" s="65"/>
      <c r="TP378" s="65"/>
      <c r="TQ378" s="65"/>
      <c r="TR378" s="65"/>
      <c r="TS378" s="65"/>
      <c r="TT378" s="65"/>
      <c r="TU378" s="65"/>
      <c r="TV378" s="65"/>
      <c r="TW378" s="65"/>
      <c r="TX378" s="65"/>
      <c r="TY378" s="65"/>
      <c r="TZ378" s="65"/>
      <c r="UA378" s="65"/>
      <c r="UB378" s="65"/>
      <c r="UC378" s="65"/>
      <c r="UD378" s="65"/>
      <c r="UE378" s="65"/>
      <c r="UF378" s="65"/>
      <c r="UG378" s="65"/>
      <c r="UH378" s="65"/>
      <c r="UI378" s="65"/>
      <c r="UJ378" s="65"/>
      <c r="UK378" s="65"/>
      <c r="UL378" s="65"/>
      <c r="UM378" s="65"/>
      <c r="UN378" s="65"/>
      <c r="UO378" s="65"/>
      <c r="UP378" s="65"/>
      <c r="UQ378" s="65"/>
      <c r="UR378" s="65"/>
      <c r="US378" s="65"/>
      <c r="UT378" s="65"/>
      <c r="UU378" s="65"/>
      <c r="UV378" s="65"/>
      <c r="UW378" s="65"/>
      <c r="UX378" s="65"/>
      <c r="UY378" s="65"/>
      <c r="UZ378" s="65"/>
      <c r="VA378" s="65"/>
      <c r="VB378" s="65"/>
      <c r="VC378" s="65"/>
      <c r="VD378" s="65"/>
      <c r="VE378" s="65"/>
      <c r="VF378" s="65"/>
      <c r="VG378" s="65"/>
      <c r="VH378" s="65"/>
      <c r="VI378" s="65"/>
      <c r="VJ378" s="65"/>
      <c r="VK378" s="65"/>
      <c r="VL378" s="65"/>
      <c r="VM378" s="65"/>
      <c r="VN378" s="65"/>
      <c r="VO378" s="65"/>
      <c r="VP378" s="65"/>
      <c r="VQ378" s="65"/>
      <c r="VR378" s="65"/>
      <c r="VS378" s="65"/>
      <c r="VT378" s="65"/>
      <c r="VU378" s="65"/>
      <c r="VV378" s="65"/>
      <c r="VW378" s="65"/>
      <c r="VX378" s="65"/>
      <c r="VY378" s="65"/>
      <c r="VZ378" s="65"/>
      <c r="WA378" s="65"/>
      <c r="WB378" s="65"/>
      <c r="WC378" s="65"/>
      <c r="WD378" s="65"/>
      <c r="WE378" s="65"/>
      <c r="WF378" s="65"/>
      <c r="WG378" s="65"/>
      <c r="WH378" s="65"/>
      <c r="WI378" s="65"/>
      <c r="WJ378" s="65"/>
      <c r="WK378" s="65"/>
      <c r="WL378" s="65"/>
      <c r="WM378" s="65"/>
      <c r="WN378" s="65"/>
      <c r="WO378" s="65"/>
      <c r="WP378" s="65"/>
      <c r="WQ378" s="65"/>
      <c r="WR378" s="65"/>
      <c r="WS378" s="65"/>
      <c r="WT378" s="65"/>
      <c r="WU378" s="65"/>
      <c r="WV378" s="65"/>
      <c r="WW378" s="65"/>
      <c r="WX378" s="65"/>
      <c r="WY378" s="65"/>
      <c r="WZ378" s="65"/>
      <c r="XA378" s="65"/>
      <c r="XB378" s="65"/>
      <c r="XC378" s="65"/>
      <c r="XD378" s="65"/>
      <c r="XE378" s="65"/>
      <c r="XF378" s="65"/>
      <c r="XG378" s="65"/>
      <c r="XH378" s="65"/>
      <c r="XI378" s="65"/>
      <c r="XJ378" s="65"/>
      <c r="XK378" s="65"/>
      <c r="XL378" s="65"/>
      <c r="XM378" s="65"/>
      <c r="XN378" s="65"/>
      <c r="XO378" s="65"/>
      <c r="XP378" s="65"/>
      <c r="XQ378" s="65"/>
      <c r="XR378" s="65"/>
      <c r="XS378" s="65"/>
      <c r="XT378" s="65"/>
      <c r="XU378" s="65"/>
      <c r="XV378" s="65"/>
      <c r="XW378" s="65"/>
      <c r="XX378" s="65"/>
      <c r="XY378" s="65"/>
      <c r="XZ378" s="65"/>
      <c r="YA378" s="65"/>
      <c r="YB378" s="65"/>
      <c r="YC378" s="65"/>
      <c r="YD378" s="65"/>
      <c r="YE378" s="65"/>
      <c r="YF378" s="65"/>
      <c r="YG378" s="65"/>
      <c r="YH378" s="65"/>
      <c r="YI378" s="65"/>
      <c r="YJ378" s="65"/>
      <c r="YK378" s="65"/>
      <c r="YL378" s="65"/>
      <c r="YM378" s="65"/>
      <c r="YN378" s="65"/>
      <c r="YO378" s="65"/>
      <c r="YP378" s="65"/>
      <c r="YQ378" s="65"/>
      <c r="YR378" s="65"/>
      <c r="YS378" s="65"/>
      <c r="YT378" s="65"/>
      <c r="YU378" s="65"/>
      <c r="YV378" s="65"/>
      <c r="YW378" s="65"/>
      <c r="YX378" s="65"/>
      <c r="YY378" s="65"/>
      <c r="YZ378" s="65"/>
      <c r="ZA378" s="65"/>
      <c r="ZB378" s="65"/>
      <c r="ZC378" s="65"/>
      <c r="ZD378" s="65"/>
      <c r="ZE378" s="65"/>
      <c r="ZF378" s="65"/>
      <c r="ZG378" s="65"/>
      <c r="ZH378" s="65"/>
      <c r="ZI378" s="65"/>
      <c r="ZJ378" s="65"/>
      <c r="ZK378" s="65"/>
      <c r="ZL378" s="65"/>
      <c r="ZM378" s="65"/>
      <c r="ZN378" s="65"/>
      <c r="ZO378" s="65"/>
      <c r="ZP378" s="65"/>
      <c r="ZQ378" s="65"/>
      <c r="ZR378" s="65"/>
      <c r="ZS378" s="65"/>
      <c r="ZT378" s="65"/>
      <c r="ZU378" s="65"/>
      <c r="ZV378" s="65"/>
      <c r="ZW378" s="65"/>
      <c r="ZX378" s="65"/>
      <c r="ZY378" s="65"/>
      <c r="ZZ378" s="65"/>
      <c r="AAA378" s="65"/>
      <c r="AAB378" s="65"/>
      <c r="AAC378" s="65"/>
      <c r="AAD378" s="65"/>
      <c r="AAE378" s="65"/>
      <c r="AAF378" s="65"/>
      <c r="AAG378" s="65"/>
      <c r="AAH378" s="65"/>
      <c r="AAI378" s="65"/>
      <c r="AAJ378" s="65"/>
      <c r="AAK378" s="65"/>
      <c r="AAL378" s="65"/>
      <c r="AAM378" s="65"/>
      <c r="AAN378" s="65"/>
      <c r="AAO378" s="65"/>
      <c r="AAP378" s="65"/>
      <c r="AAQ378" s="65"/>
      <c r="AAR378" s="65"/>
      <c r="AAS378" s="65"/>
      <c r="AAT378" s="65"/>
      <c r="AAU378" s="65"/>
      <c r="AAV378" s="65"/>
      <c r="AAW378" s="65"/>
      <c r="AAX378" s="65"/>
      <c r="AAY378" s="65"/>
      <c r="AAZ378" s="65"/>
      <c r="ABA378" s="65"/>
      <c r="ABB378" s="65"/>
      <c r="ABC378" s="65"/>
      <c r="ABD378" s="65"/>
      <c r="ABE378" s="65"/>
      <c r="ABF378" s="65"/>
      <c r="ABG378" s="65"/>
      <c r="ABH378" s="65"/>
      <c r="ABI378" s="65"/>
      <c r="ABJ378" s="65"/>
      <c r="ABK378" s="65"/>
      <c r="ABL378" s="65"/>
      <c r="ABM378" s="65"/>
      <c r="ABN378" s="65"/>
      <c r="ABO378" s="65"/>
      <c r="ABP378" s="65"/>
      <c r="ABQ378" s="65"/>
      <c r="ABR378" s="65"/>
      <c r="ABS378" s="65"/>
      <c r="ABT378" s="65"/>
      <c r="ABU378" s="65"/>
      <c r="ABV378" s="65"/>
      <c r="ABW378" s="65"/>
      <c r="ABX378" s="65"/>
      <c r="ABY378" s="65"/>
      <c r="ABZ378" s="65"/>
      <c r="ACA378" s="65"/>
      <c r="ACB378" s="65"/>
      <c r="ACC378" s="65"/>
      <c r="ACD378" s="65"/>
      <c r="ACE378" s="65"/>
      <c r="ACF378" s="65"/>
      <c r="ACG378" s="65"/>
      <c r="ACH378" s="65"/>
      <c r="ACI378" s="65"/>
      <c r="ACJ378" s="65"/>
      <c r="ACK378" s="65"/>
      <c r="ACL378" s="65"/>
      <c r="ACM378" s="65"/>
      <c r="ACN378" s="65"/>
      <c r="ACO378" s="65"/>
      <c r="ACP378" s="65"/>
      <c r="ACQ378" s="65"/>
      <c r="ACR378" s="65"/>
      <c r="ACS378" s="65"/>
      <c r="ACT378" s="65"/>
      <c r="ACU378" s="65"/>
      <c r="ACV378" s="65"/>
      <c r="ACW378" s="65"/>
      <c r="ACX378" s="65"/>
      <c r="ACY378" s="65"/>
      <c r="ACZ378" s="65"/>
      <c r="ADA378" s="65"/>
      <c r="ADB378" s="65"/>
      <c r="ADC378" s="65"/>
      <c r="ADD378" s="65"/>
      <c r="ADE378" s="65"/>
      <c r="ADF378" s="65"/>
      <c r="ADG378" s="65"/>
      <c r="ADH378" s="65"/>
      <c r="ADI378" s="65"/>
      <c r="ADJ378" s="65"/>
      <c r="ADK378" s="65"/>
      <c r="ADL378" s="65"/>
      <c r="ADM378" s="65"/>
      <c r="ADN378" s="65"/>
      <c r="ADO378" s="65"/>
      <c r="ADP378" s="65"/>
      <c r="ADQ378" s="65"/>
      <c r="ADR378" s="65"/>
      <c r="ADS378" s="65"/>
      <c r="ADT378" s="65"/>
      <c r="ADU378" s="65"/>
      <c r="ADV378" s="65"/>
      <c r="ADW378" s="65"/>
      <c r="ADX378" s="65"/>
      <c r="ADY378" s="65"/>
      <c r="ADZ378" s="65"/>
      <c r="AEA378" s="65"/>
      <c r="AEB378" s="65"/>
      <c r="AEC378" s="65"/>
      <c r="AED378" s="65"/>
      <c r="AEE378" s="65"/>
      <c r="AEF378" s="65"/>
      <c r="AEG378" s="65"/>
      <c r="AEH378" s="65"/>
      <c r="AEI378" s="65"/>
      <c r="AEJ378" s="65"/>
      <c r="AEK378" s="65"/>
      <c r="AEL378" s="65"/>
      <c r="AEM378" s="65"/>
      <c r="AEN378" s="65"/>
      <c r="AEO378" s="65"/>
      <c r="AEP378" s="65"/>
      <c r="AEQ378" s="65"/>
      <c r="AER378" s="65"/>
      <c r="AES378" s="65"/>
      <c r="AET378" s="65"/>
      <c r="AEU378" s="65"/>
      <c r="AEV378" s="65"/>
      <c r="AEW378" s="65"/>
      <c r="AEX378" s="65"/>
      <c r="AEY378" s="65"/>
      <c r="AEZ378" s="65"/>
      <c r="AFA378" s="65"/>
      <c r="AFB378" s="65"/>
      <c r="AFC378" s="65"/>
      <c r="AFD378" s="65"/>
      <c r="AFE378" s="65"/>
      <c r="AFF378" s="65"/>
      <c r="AFG378" s="65"/>
      <c r="AFH378" s="65"/>
      <c r="AFI378" s="65"/>
      <c r="AFJ378" s="65"/>
      <c r="AFK378" s="65"/>
      <c r="AFL378" s="65"/>
      <c r="AFM378" s="65"/>
      <c r="AFN378" s="65"/>
      <c r="AFO378" s="65"/>
      <c r="AFP378" s="65"/>
      <c r="AFQ378" s="65"/>
      <c r="AFR378" s="65"/>
      <c r="AFS378" s="65"/>
      <c r="AFT378" s="65"/>
      <c r="AFU378" s="65"/>
      <c r="AFV378" s="65"/>
      <c r="AFW378" s="65"/>
      <c r="AFX378" s="65"/>
      <c r="AFY378" s="65"/>
      <c r="AFZ378" s="65"/>
      <c r="AGA378" s="65"/>
      <c r="AGB378" s="65"/>
      <c r="AGC378" s="65"/>
      <c r="AGD378" s="65"/>
      <c r="AGE378" s="65"/>
      <c r="AGF378" s="65"/>
      <c r="AGG378" s="65"/>
      <c r="AGH378" s="65"/>
      <c r="AGI378" s="65"/>
      <c r="AGJ378" s="65"/>
      <c r="AGK378" s="65"/>
      <c r="AGL378" s="65"/>
      <c r="AGM378" s="65"/>
      <c r="AGN378" s="65"/>
      <c r="AGO378" s="65"/>
      <c r="AGP378" s="65"/>
      <c r="AGQ378" s="65"/>
      <c r="AGR378" s="65"/>
      <c r="AGS378" s="65"/>
      <c r="AGT378" s="65"/>
      <c r="AGU378" s="65"/>
      <c r="AGV378" s="65"/>
      <c r="AGW378" s="65"/>
      <c r="AGX378" s="65"/>
      <c r="AGY378" s="65"/>
      <c r="AGZ378" s="65"/>
      <c r="AHA378" s="65"/>
      <c r="AHB378" s="65"/>
      <c r="AHC378" s="65"/>
      <c r="AHD378" s="65"/>
      <c r="AHE378" s="65"/>
      <c r="AHF378" s="65"/>
      <c r="AHG378" s="65"/>
      <c r="AHH378" s="65"/>
      <c r="AHI378" s="65"/>
      <c r="AHJ378" s="65"/>
      <c r="AHK378" s="65"/>
      <c r="AHL378" s="65"/>
      <c r="AHM378" s="65"/>
      <c r="AHN378" s="65"/>
      <c r="AHO378" s="65"/>
      <c r="AHP378" s="65"/>
      <c r="AHQ378" s="65"/>
      <c r="AHR378" s="65"/>
      <c r="AHS378" s="65"/>
      <c r="AHT378" s="65"/>
      <c r="AHU378" s="65"/>
      <c r="AHV378" s="65"/>
      <c r="AHW378" s="65"/>
      <c r="AHX378" s="65"/>
      <c r="AHY378" s="65"/>
      <c r="AHZ378" s="65"/>
      <c r="AIA378" s="65"/>
      <c r="AIB378" s="65"/>
      <c r="AIC378" s="65"/>
      <c r="AID378" s="65"/>
      <c r="AIE378" s="65"/>
      <c r="AIF378" s="65"/>
      <c r="AIG378" s="65"/>
      <c r="AIH378" s="65"/>
      <c r="AII378" s="65"/>
      <c r="AIJ378" s="65"/>
      <c r="AIK378" s="65"/>
      <c r="AIL378" s="65"/>
      <c r="AIM378" s="65"/>
      <c r="AIN378" s="65"/>
      <c r="AIO378" s="65"/>
      <c r="AIP378" s="65"/>
      <c r="AIQ378" s="65"/>
      <c r="AIR378" s="65"/>
      <c r="AIS378" s="65"/>
      <c r="AIT378" s="65"/>
      <c r="AIU378" s="65"/>
      <c r="AIV378" s="65"/>
      <c r="AIW378" s="65"/>
      <c r="AIX378" s="65"/>
      <c r="AIY378" s="65"/>
      <c r="AIZ378" s="65"/>
      <c r="AJA378" s="65"/>
      <c r="AJB378" s="65"/>
      <c r="AJC378" s="65"/>
      <c r="AJD378" s="65"/>
      <c r="AJE378" s="65"/>
      <c r="AJF378" s="65"/>
      <c r="AJG378" s="65"/>
      <c r="AJH378" s="65"/>
      <c r="AJI378" s="65"/>
      <c r="AJJ378" s="65"/>
      <c r="AJK378" s="65"/>
      <c r="AJL378" s="65"/>
      <c r="AJM378" s="65"/>
      <c r="AJN378" s="65"/>
      <c r="AJO378" s="65"/>
      <c r="AJP378" s="65"/>
      <c r="AJQ378" s="65"/>
      <c r="AJR378" s="65"/>
      <c r="AJS378" s="65"/>
      <c r="AJT378" s="65"/>
      <c r="AJU378" s="65"/>
      <c r="AJV378" s="65"/>
      <c r="AJW378" s="65"/>
      <c r="AJX378" s="65"/>
      <c r="AJY378" s="65"/>
      <c r="AJZ378" s="65"/>
      <c r="AKA378" s="65"/>
      <c r="AKB378" s="65"/>
      <c r="AKC378" s="65"/>
      <c r="AKD378" s="65"/>
      <c r="AKE378" s="65"/>
      <c r="AKF378" s="65"/>
      <c r="AKG378" s="65"/>
      <c r="AKH378" s="65"/>
      <c r="AKI378" s="65"/>
      <c r="AKJ378" s="65"/>
      <c r="AKK378" s="65"/>
      <c r="AKL378" s="65"/>
      <c r="AKM378" s="65"/>
      <c r="AKN378" s="65"/>
      <c r="AKO378" s="65"/>
      <c r="AKP378" s="65"/>
      <c r="AKQ378" s="65"/>
      <c r="AKR378" s="65"/>
      <c r="AKS378" s="65"/>
      <c r="AKT378" s="65"/>
      <c r="AKU378" s="65"/>
      <c r="AKV378" s="65"/>
      <c r="AKW378" s="65"/>
      <c r="AKX378" s="65"/>
      <c r="AKY378" s="65"/>
      <c r="AKZ378" s="65"/>
      <c r="ALA378" s="65"/>
      <c r="ALB378" s="65"/>
      <c r="ALC378" s="65"/>
      <c r="ALD378" s="65"/>
      <c r="ALE378" s="65"/>
      <c r="ALF378" s="65"/>
      <c r="ALG378" s="65"/>
      <c r="ALH378" s="65"/>
      <c r="ALI378" s="65"/>
      <c r="ALJ378" s="65"/>
      <c r="ALK378" s="65"/>
      <c r="ALL378" s="65"/>
      <c r="ALM378" s="65"/>
      <c r="ALN378" s="65"/>
      <c r="ALO378" s="65"/>
      <c r="ALP378" s="65"/>
      <c r="ALQ378" s="65"/>
      <c r="ALR378" s="65"/>
      <c r="ALS378" s="65"/>
      <c r="ALT378" s="65"/>
      <c r="ALU378" s="65"/>
      <c r="ALV378" s="65"/>
      <c r="ALW378" s="65"/>
      <c r="ALX378" s="65"/>
      <c r="ALY378" s="65"/>
      <c r="ALZ378" s="65"/>
      <c r="AMA378" s="65"/>
      <c r="AMB378" s="65"/>
      <c r="AMC378" s="65"/>
      <c r="AMD378" s="65"/>
      <c r="AME378" s="65"/>
      <c r="AMF378" s="65"/>
      <c r="AMG378" s="65"/>
      <c r="AMH378" s="65"/>
      <c r="AMI378" s="65"/>
    </row>
    <row r="379" spans="1:1023" s="13" customFormat="1">
      <c r="A379" s="81" t="s">
        <v>51</v>
      </c>
      <c r="B379" s="81">
        <v>2002</v>
      </c>
      <c r="C379" s="81" t="s">
        <v>224</v>
      </c>
      <c r="D379" s="81">
        <v>135</v>
      </c>
      <c r="E379" s="99" t="s">
        <v>259</v>
      </c>
      <c r="F379" s="65">
        <v>1611</v>
      </c>
      <c r="G379" s="24" t="s">
        <v>116</v>
      </c>
      <c r="H379" s="24" t="s">
        <v>117</v>
      </c>
      <c r="I379" s="51">
        <v>0</v>
      </c>
      <c r="J379" s="65">
        <v>2</v>
      </c>
      <c r="K379" s="65">
        <v>5</v>
      </c>
      <c r="L379" s="65">
        <v>208</v>
      </c>
      <c r="M379" s="65">
        <v>16000</v>
      </c>
      <c r="N379" s="65">
        <v>58000</v>
      </c>
      <c r="O379" s="65">
        <v>17800000</v>
      </c>
      <c r="P379" s="64">
        <f t="shared" si="115"/>
        <v>8.98876404494382E-2</v>
      </c>
      <c r="Q379" s="75">
        <f t="shared" si="116"/>
        <v>0.3258426966292135</v>
      </c>
      <c r="R379" s="65">
        <v>-1</v>
      </c>
      <c r="S379" s="65">
        <v>-1</v>
      </c>
      <c r="T379" s="65">
        <v>-1</v>
      </c>
      <c r="U379" s="65">
        <v>-1</v>
      </c>
      <c r="V379" s="65">
        <v>-1</v>
      </c>
      <c r="W379" s="65">
        <v>-1</v>
      </c>
      <c r="X379" s="67">
        <f t="shared" si="121"/>
        <v>-1</v>
      </c>
      <c r="Y379" s="65">
        <v>-1</v>
      </c>
      <c r="Z379" s="65">
        <v>0</v>
      </c>
      <c r="AA379" s="65">
        <v>-1</v>
      </c>
      <c r="AB379" s="65" t="s">
        <v>69</v>
      </c>
      <c r="AC379" s="65">
        <v>0</v>
      </c>
      <c r="AD379" s="65">
        <v>0</v>
      </c>
      <c r="AE379" s="65">
        <v>-1</v>
      </c>
      <c r="AF379" s="65" t="s">
        <v>33</v>
      </c>
      <c r="AG379" s="65" t="s">
        <v>33</v>
      </c>
      <c r="AH379" s="67">
        <f t="shared" si="122"/>
        <v>-0.5</v>
      </c>
      <c r="AI379" s="67">
        <f t="shared" si="123"/>
        <v>-0.75</v>
      </c>
      <c r="AJ379" s="65">
        <v>2124</v>
      </c>
      <c r="AK379" s="65">
        <v>-1</v>
      </c>
      <c r="AL379" s="65">
        <v>-1</v>
      </c>
      <c r="AM379" s="65" t="s">
        <v>33</v>
      </c>
      <c r="AN379" s="65">
        <v>-1</v>
      </c>
      <c r="AO379" s="65" t="s">
        <v>33</v>
      </c>
      <c r="AP379" s="65" t="s">
        <v>33</v>
      </c>
      <c r="AQ379" s="65" t="s">
        <v>33</v>
      </c>
      <c r="AR379" s="65">
        <v>-1</v>
      </c>
      <c r="AS379" s="65">
        <v>-1</v>
      </c>
      <c r="AT379" s="65" t="s">
        <v>33</v>
      </c>
      <c r="AU379" s="65" t="s">
        <v>33</v>
      </c>
      <c r="AV379" s="65" t="s">
        <v>33</v>
      </c>
      <c r="AW379" s="65" t="s">
        <v>33</v>
      </c>
      <c r="AX379" s="65" t="s">
        <v>33</v>
      </c>
      <c r="AY379" s="65" t="s">
        <v>33</v>
      </c>
      <c r="AZ379" s="67">
        <f t="shared" si="124"/>
        <v>-1</v>
      </c>
      <c r="BA379" s="65">
        <v>0</v>
      </c>
      <c r="BB379" s="65" t="s">
        <v>33</v>
      </c>
      <c r="BC379" s="65">
        <f t="shared" si="125"/>
        <v>36</v>
      </c>
      <c r="BD379" s="65">
        <v>0</v>
      </c>
      <c r="BE379" s="65" t="s">
        <v>33</v>
      </c>
      <c r="BF379" s="65">
        <f t="shared" si="126"/>
        <v>36</v>
      </c>
      <c r="BG379" s="65"/>
      <c r="BH379" s="65"/>
      <c r="BI379" s="65"/>
      <c r="BJ379" s="65"/>
      <c r="BK379" s="65"/>
      <c r="BL379" s="65"/>
      <c r="BM379" s="65"/>
      <c r="BN379" s="65"/>
      <c r="BO379" s="65"/>
      <c r="BP379" s="65"/>
      <c r="BQ379" s="65"/>
      <c r="BR379" s="65"/>
      <c r="BS379" s="65"/>
      <c r="BT379" s="65"/>
      <c r="BU379" s="65"/>
      <c r="BV379" s="65"/>
      <c r="BW379" s="65"/>
      <c r="BX379" s="65"/>
      <c r="BY379" s="65"/>
      <c r="BZ379" s="65"/>
      <c r="CA379" s="65"/>
      <c r="CB379" s="65"/>
      <c r="CC379" s="65"/>
      <c r="CD379" s="65"/>
      <c r="CE379" s="65"/>
      <c r="CF379" s="65"/>
      <c r="CG379" s="65"/>
      <c r="CH379" s="65"/>
      <c r="CI379" s="65"/>
      <c r="CJ379" s="65"/>
      <c r="CK379" s="65"/>
      <c r="CL379" s="65"/>
      <c r="CM379" s="65"/>
      <c r="CN379" s="65"/>
      <c r="CO379" s="65"/>
      <c r="CP379" s="65"/>
      <c r="CQ379" s="65"/>
      <c r="CR379" s="65"/>
      <c r="CS379" s="65"/>
      <c r="CT379" s="65"/>
      <c r="CU379" s="65"/>
      <c r="CV379" s="65"/>
      <c r="CW379" s="65"/>
      <c r="CX379" s="65"/>
      <c r="CY379" s="65"/>
      <c r="CZ379" s="65"/>
      <c r="DA379" s="65"/>
      <c r="DB379" s="65"/>
      <c r="DC379" s="65"/>
      <c r="DD379" s="65"/>
      <c r="DE379" s="65"/>
      <c r="DF379" s="65"/>
      <c r="DG379" s="65"/>
      <c r="DH379" s="65"/>
      <c r="DI379" s="65"/>
      <c r="DJ379" s="65"/>
      <c r="DK379" s="65"/>
      <c r="DL379" s="65"/>
      <c r="DM379" s="65"/>
      <c r="DN379" s="65"/>
      <c r="DO379" s="65"/>
      <c r="DP379" s="65"/>
      <c r="DQ379" s="65"/>
      <c r="DR379" s="65"/>
      <c r="DS379" s="65"/>
      <c r="DT379" s="65"/>
      <c r="DU379" s="65"/>
      <c r="DV379" s="65"/>
      <c r="DW379" s="65"/>
      <c r="DX379" s="65"/>
      <c r="DY379" s="65"/>
      <c r="DZ379" s="65"/>
      <c r="EA379" s="65"/>
      <c r="EB379" s="65"/>
      <c r="EC379" s="65"/>
      <c r="ED379" s="65"/>
      <c r="EE379" s="65"/>
      <c r="EF379" s="65"/>
      <c r="EG379" s="65"/>
      <c r="EH379" s="65"/>
      <c r="EI379" s="65"/>
      <c r="EJ379" s="65"/>
      <c r="EK379" s="65"/>
      <c r="EL379" s="65"/>
      <c r="EM379" s="65"/>
      <c r="EN379" s="65"/>
      <c r="EO379" s="65"/>
      <c r="EP379" s="65"/>
      <c r="EQ379" s="65"/>
      <c r="ER379" s="65"/>
      <c r="ES379" s="65"/>
      <c r="ET379" s="65"/>
      <c r="EU379" s="65"/>
      <c r="EV379" s="65"/>
      <c r="EW379" s="65"/>
      <c r="EX379" s="65"/>
      <c r="EY379" s="65"/>
      <c r="EZ379" s="65"/>
      <c r="FA379" s="65"/>
      <c r="FB379" s="65"/>
      <c r="FC379" s="65"/>
      <c r="FD379" s="65"/>
      <c r="FE379" s="65"/>
      <c r="FF379" s="65"/>
      <c r="FG379" s="65"/>
      <c r="FH379" s="65"/>
      <c r="FI379" s="65"/>
      <c r="FJ379" s="65"/>
      <c r="FK379" s="65"/>
      <c r="FL379" s="65"/>
      <c r="FM379" s="65"/>
      <c r="FN379" s="65"/>
      <c r="FO379" s="65"/>
      <c r="FP379" s="65"/>
      <c r="FQ379" s="65"/>
      <c r="FR379" s="65"/>
      <c r="FS379" s="65"/>
      <c r="FT379" s="65"/>
      <c r="FU379" s="65"/>
      <c r="FV379" s="65"/>
      <c r="FW379" s="65"/>
      <c r="FX379" s="65"/>
      <c r="FY379" s="65"/>
      <c r="FZ379" s="65"/>
      <c r="GA379" s="65"/>
      <c r="GB379" s="65"/>
      <c r="GC379" s="65"/>
      <c r="GD379" s="65"/>
      <c r="GE379" s="65"/>
      <c r="GF379" s="65"/>
      <c r="GG379" s="65"/>
      <c r="GH379" s="65"/>
      <c r="GI379" s="65"/>
      <c r="GJ379" s="65"/>
      <c r="GK379" s="65"/>
      <c r="GL379" s="65"/>
      <c r="GM379" s="65"/>
      <c r="GN379" s="65"/>
      <c r="GO379" s="65"/>
      <c r="GP379" s="65"/>
      <c r="GQ379" s="65"/>
      <c r="GR379" s="65"/>
      <c r="GS379" s="65"/>
      <c r="GT379" s="65"/>
      <c r="GU379" s="65"/>
      <c r="GV379" s="65"/>
      <c r="GW379" s="65"/>
      <c r="GX379" s="65"/>
      <c r="GY379" s="65"/>
      <c r="GZ379" s="65"/>
      <c r="HA379" s="65"/>
      <c r="HB379" s="65"/>
      <c r="HC379" s="65"/>
      <c r="HD379" s="65"/>
      <c r="HE379" s="65"/>
      <c r="HF379" s="65"/>
      <c r="HG379" s="65"/>
      <c r="HH379" s="65"/>
      <c r="HI379" s="65"/>
      <c r="HJ379" s="65"/>
      <c r="HK379" s="65"/>
      <c r="HL379" s="65"/>
      <c r="HM379" s="65"/>
      <c r="HN379" s="65"/>
      <c r="HO379" s="65"/>
      <c r="HP379" s="65"/>
      <c r="HQ379" s="65"/>
      <c r="HR379" s="65"/>
      <c r="HS379" s="65"/>
      <c r="HT379" s="65"/>
      <c r="HU379" s="65"/>
      <c r="HV379" s="65"/>
      <c r="HW379" s="65"/>
      <c r="HX379" s="65"/>
      <c r="HY379" s="65"/>
      <c r="HZ379" s="65"/>
      <c r="IA379" s="65"/>
      <c r="IB379" s="65"/>
      <c r="IC379" s="65"/>
      <c r="ID379" s="65"/>
      <c r="IE379" s="65"/>
      <c r="IF379" s="65"/>
      <c r="IG379" s="65"/>
      <c r="IH379" s="65"/>
      <c r="II379" s="65"/>
      <c r="IJ379" s="65"/>
      <c r="IK379" s="65"/>
      <c r="IL379" s="65"/>
      <c r="IM379" s="65"/>
      <c r="IN379" s="65"/>
      <c r="IO379" s="65"/>
      <c r="IP379" s="65"/>
      <c r="IQ379" s="65"/>
      <c r="IR379" s="65"/>
      <c r="IS379" s="65"/>
      <c r="IT379" s="65"/>
      <c r="IU379" s="65"/>
      <c r="IV379" s="65"/>
      <c r="IW379" s="65"/>
      <c r="IX379" s="65"/>
      <c r="IY379" s="65"/>
      <c r="IZ379" s="65"/>
      <c r="JA379" s="65"/>
      <c r="JB379" s="65"/>
      <c r="JC379" s="65"/>
      <c r="JD379" s="65"/>
      <c r="JE379" s="65"/>
      <c r="JF379" s="65"/>
      <c r="JG379" s="65"/>
      <c r="JH379" s="65"/>
      <c r="JI379" s="65"/>
      <c r="JJ379" s="65"/>
      <c r="JK379" s="65"/>
      <c r="JL379" s="65"/>
      <c r="JM379" s="65"/>
      <c r="JN379" s="65"/>
      <c r="JO379" s="65"/>
      <c r="JP379" s="65"/>
      <c r="JQ379" s="65"/>
      <c r="JR379" s="65"/>
      <c r="JS379" s="65"/>
      <c r="JT379" s="65"/>
      <c r="JU379" s="65"/>
      <c r="JV379" s="65"/>
      <c r="JW379" s="65"/>
      <c r="JX379" s="65"/>
      <c r="JY379" s="65"/>
      <c r="JZ379" s="65"/>
      <c r="KA379" s="65"/>
      <c r="KB379" s="65"/>
      <c r="KC379" s="65"/>
      <c r="KD379" s="65"/>
      <c r="KE379" s="65"/>
      <c r="KF379" s="65"/>
      <c r="KG379" s="65"/>
      <c r="KH379" s="65"/>
      <c r="KI379" s="65"/>
      <c r="KJ379" s="65"/>
      <c r="KK379" s="65"/>
      <c r="KL379" s="65"/>
      <c r="KM379" s="65"/>
      <c r="KN379" s="65"/>
      <c r="KO379" s="65"/>
      <c r="KP379" s="65"/>
      <c r="KQ379" s="65"/>
      <c r="KR379" s="65"/>
      <c r="KS379" s="65"/>
      <c r="KT379" s="65"/>
      <c r="KU379" s="65"/>
      <c r="KV379" s="65"/>
      <c r="KW379" s="65"/>
      <c r="KX379" s="65"/>
      <c r="KY379" s="65"/>
      <c r="KZ379" s="65"/>
      <c r="LA379" s="65"/>
      <c r="LB379" s="65"/>
      <c r="LC379" s="65"/>
      <c r="LD379" s="65"/>
      <c r="LE379" s="65"/>
      <c r="LF379" s="65"/>
      <c r="LG379" s="65"/>
      <c r="LH379" s="65"/>
      <c r="LI379" s="65"/>
      <c r="LJ379" s="65"/>
      <c r="LK379" s="65"/>
      <c r="LL379" s="65"/>
      <c r="LM379" s="65"/>
      <c r="LN379" s="65"/>
      <c r="LO379" s="65"/>
      <c r="LP379" s="65"/>
      <c r="LQ379" s="65"/>
      <c r="LR379" s="65"/>
      <c r="LS379" s="65"/>
      <c r="LT379" s="65"/>
      <c r="LU379" s="65"/>
      <c r="LV379" s="65"/>
      <c r="LW379" s="65"/>
      <c r="LX379" s="65"/>
      <c r="LY379" s="65"/>
      <c r="LZ379" s="65"/>
      <c r="MA379" s="65"/>
      <c r="MB379" s="65"/>
      <c r="MC379" s="65"/>
      <c r="MD379" s="65"/>
      <c r="ME379" s="65"/>
      <c r="MF379" s="65"/>
      <c r="MG379" s="65"/>
      <c r="MH379" s="65"/>
      <c r="MI379" s="65"/>
      <c r="MJ379" s="65"/>
      <c r="MK379" s="65"/>
      <c r="ML379" s="65"/>
      <c r="MM379" s="65"/>
      <c r="MN379" s="65"/>
      <c r="MO379" s="65"/>
      <c r="MP379" s="65"/>
      <c r="MQ379" s="65"/>
      <c r="MR379" s="65"/>
      <c r="MS379" s="65"/>
      <c r="MT379" s="65"/>
      <c r="MU379" s="65"/>
      <c r="MV379" s="65"/>
      <c r="MW379" s="65"/>
      <c r="MX379" s="65"/>
      <c r="MY379" s="65"/>
      <c r="MZ379" s="65"/>
      <c r="NA379" s="65"/>
      <c r="NB379" s="65"/>
      <c r="NC379" s="65"/>
      <c r="ND379" s="65"/>
      <c r="NE379" s="65"/>
      <c r="NF379" s="65"/>
      <c r="NG379" s="65"/>
      <c r="NH379" s="65"/>
      <c r="NI379" s="65"/>
      <c r="NJ379" s="65"/>
      <c r="NK379" s="65"/>
      <c r="NL379" s="65"/>
      <c r="NM379" s="65"/>
      <c r="NN379" s="65"/>
      <c r="NO379" s="65"/>
      <c r="NP379" s="65"/>
      <c r="NQ379" s="65"/>
      <c r="NR379" s="65"/>
      <c r="NS379" s="65"/>
      <c r="NT379" s="65"/>
      <c r="NU379" s="65"/>
      <c r="NV379" s="65"/>
      <c r="NW379" s="65"/>
      <c r="NX379" s="65"/>
      <c r="NY379" s="65"/>
      <c r="NZ379" s="65"/>
      <c r="OA379" s="65"/>
      <c r="OB379" s="65"/>
      <c r="OC379" s="65"/>
      <c r="OD379" s="65"/>
      <c r="OE379" s="65"/>
      <c r="OF379" s="65"/>
      <c r="OG379" s="65"/>
      <c r="OH379" s="65"/>
      <c r="OI379" s="65"/>
      <c r="OJ379" s="65"/>
      <c r="OK379" s="65"/>
      <c r="OL379" s="65"/>
      <c r="OM379" s="65"/>
      <c r="ON379" s="65"/>
      <c r="OO379" s="65"/>
      <c r="OP379" s="65"/>
      <c r="OQ379" s="65"/>
      <c r="OR379" s="65"/>
      <c r="OS379" s="65"/>
      <c r="OT379" s="65"/>
      <c r="OU379" s="65"/>
      <c r="OV379" s="65"/>
      <c r="OW379" s="65"/>
      <c r="OX379" s="65"/>
      <c r="OY379" s="65"/>
      <c r="OZ379" s="65"/>
      <c r="PA379" s="65"/>
      <c r="PB379" s="65"/>
      <c r="PC379" s="65"/>
      <c r="PD379" s="65"/>
      <c r="PE379" s="65"/>
      <c r="PF379" s="65"/>
      <c r="PG379" s="65"/>
      <c r="PH379" s="65"/>
      <c r="PI379" s="65"/>
      <c r="PJ379" s="65"/>
      <c r="PK379" s="65"/>
      <c r="PL379" s="65"/>
      <c r="PM379" s="65"/>
      <c r="PN379" s="65"/>
      <c r="PO379" s="65"/>
      <c r="PP379" s="65"/>
      <c r="PQ379" s="65"/>
      <c r="PR379" s="65"/>
      <c r="PS379" s="65"/>
      <c r="PT379" s="65"/>
      <c r="PU379" s="65"/>
      <c r="PV379" s="65"/>
      <c r="PW379" s="65"/>
      <c r="PX379" s="65"/>
      <c r="PY379" s="65"/>
      <c r="PZ379" s="65"/>
      <c r="QA379" s="65"/>
      <c r="QB379" s="65"/>
      <c r="QC379" s="65"/>
      <c r="QD379" s="65"/>
      <c r="QE379" s="65"/>
      <c r="QF379" s="65"/>
      <c r="QG379" s="65"/>
      <c r="QH379" s="65"/>
      <c r="QI379" s="65"/>
      <c r="QJ379" s="65"/>
      <c r="QK379" s="65"/>
      <c r="QL379" s="65"/>
      <c r="QM379" s="65"/>
      <c r="QN379" s="65"/>
      <c r="QO379" s="65"/>
      <c r="QP379" s="65"/>
      <c r="QQ379" s="65"/>
      <c r="QR379" s="65"/>
      <c r="QS379" s="65"/>
      <c r="QT379" s="65"/>
      <c r="QU379" s="65"/>
      <c r="QV379" s="65"/>
      <c r="QW379" s="65"/>
      <c r="QX379" s="65"/>
      <c r="QY379" s="65"/>
      <c r="QZ379" s="65"/>
      <c r="RA379" s="65"/>
      <c r="RB379" s="65"/>
      <c r="RC379" s="65"/>
      <c r="RD379" s="65"/>
      <c r="RE379" s="65"/>
      <c r="RF379" s="65"/>
      <c r="RG379" s="65"/>
      <c r="RH379" s="65"/>
      <c r="RI379" s="65"/>
      <c r="RJ379" s="65"/>
      <c r="RK379" s="65"/>
      <c r="RL379" s="65"/>
      <c r="RM379" s="65"/>
      <c r="RN379" s="65"/>
      <c r="RO379" s="65"/>
      <c r="RP379" s="65"/>
      <c r="RQ379" s="65"/>
      <c r="RR379" s="65"/>
      <c r="RS379" s="65"/>
      <c r="RT379" s="65"/>
      <c r="RU379" s="65"/>
      <c r="RV379" s="65"/>
      <c r="RW379" s="65"/>
      <c r="RX379" s="65"/>
      <c r="RY379" s="65"/>
      <c r="RZ379" s="65"/>
      <c r="SA379" s="65"/>
      <c r="SB379" s="65"/>
      <c r="SC379" s="65"/>
      <c r="SD379" s="65"/>
      <c r="SE379" s="65"/>
      <c r="SF379" s="65"/>
      <c r="SG379" s="65"/>
      <c r="SH379" s="65"/>
      <c r="SI379" s="65"/>
      <c r="SJ379" s="65"/>
      <c r="SK379" s="65"/>
      <c r="SL379" s="65"/>
      <c r="SM379" s="65"/>
      <c r="SN379" s="65"/>
      <c r="SO379" s="65"/>
      <c r="SP379" s="65"/>
      <c r="SQ379" s="65"/>
      <c r="SR379" s="65"/>
      <c r="SS379" s="65"/>
      <c r="ST379" s="65"/>
      <c r="SU379" s="65"/>
      <c r="SV379" s="65"/>
      <c r="SW379" s="65"/>
      <c r="SX379" s="65"/>
      <c r="SY379" s="65"/>
      <c r="SZ379" s="65"/>
      <c r="TA379" s="65"/>
      <c r="TB379" s="65"/>
      <c r="TC379" s="65"/>
      <c r="TD379" s="65"/>
      <c r="TE379" s="65"/>
      <c r="TF379" s="65"/>
      <c r="TG379" s="65"/>
      <c r="TH379" s="65"/>
      <c r="TI379" s="65"/>
      <c r="TJ379" s="65"/>
      <c r="TK379" s="65"/>
      <c r="TL379" s="65"/>
      <c r="TM379" s="65"/>
      <c r="TN379" s="65"/>
      <c r="TO379" s="65"/>
      <c r="TP379" s="65"/>
      <c r="TQ379" s="65"/>
      <c r="TR379" s="65"/>
      <c r="TS379" s="65"/>
      <c r="TT379" s="65"/>
      <c r="TU379" s="65"/>
      <c r="TV379" s="65"/>
      <c r="TW379" s="65"/>
      <c r="TX379" s="65"/>
      <c r="TY379" s="65"/>
      <c r="TZ379" s="65"/>
      <c r="UA379" s="65"/>
      <c r="UB379" s="65"/>
      <c r="UC379" s="65"/>
      <c r="UD379" s="65"/>
      <c r="UE379" s="65"/>
      <c r="UF379" s="65"/>
      <c r="UG379" s="65"/>
      <c r="UH379" s="65"/>
      <c r="UI379" s="65"/>
      <c r="UJ379" s="65"/>
      <c r="UK379" s="65"/>
      <c r="UL379" s="65"/>
      <c r="UM379" s="65"/>
      <c r="UN379" s="65"/>
      <c r="UO379" s="65"/>
      <c r="UP379" s="65"/>
      <c r="UQ379" s="65"/>
      <c r="UR379" s="65"/>
      <c r="US379" s="65"/>
      <c r="UT379" s="65"/>
      <c r="UU379" s="65"/>
      <c r="UV379" s="65"/>
      <c r="UW379" s="65"/>
      <c r="UX379" s="65"/>
      <c r="UY379" s="65"/>
      <c r="UZ379" s="65"/>
      <c r="VA379" s="65"/>
      <c r="VB379" s="65"/>
      <c r="VC379" s="65"/>
      <c r="VD379" s="65"/>
      <c r="VE379" s="65"/>
      <c r="VF379" s="65"/>
      <c r="VG379" s="65"/>
      <c r="VH379" s="65"/>
      <c r="VI379" s="65"/>
      <c r="VJ379" s="65"/>
      <c r="VK379" s="65"/>
      <c r="VL379" s="65"/>
      <c r="VM379" s="65"/>
      <c r="VN379" s="65"/>
      <c r="VO379" s="65"/>
      <c r="VP379" s="65"/>
      <c r="VQ379" s="65"/>
      <c r="VR379" s="65"/>
      <c r="VS379" s="65"/>
      <c r="VT379" s="65"/>
      <c r="VU379" s="65"/>
      <c r="VV379" s="65"/>
      <c r="VW379" s="65"/>
      <c r="VX379" s="65"/>
      <c r="VY379" s="65"/>
      <c r="VZ379" s="65"/>
      <c r="WA379" s="65"/>
      <c r="WB379" s="65"/>
      <c r="WC379" s="65"/>
      <c r="WD379" s="65"/>
      <c r="WE379" s="65"/>
      <c r="WF379" s="65"/>
      <c r="WG379" s="65"/>
      <c r="WH379" s="65"/>
      <c r="WI379" s="65"/>
      <c r="WJ379" s="65"/>
      <c r="WK379" s="65"/>
      <c r="WL379" s="65"/>
      <c r="WM379" s="65"/>
      <c r="WN379" s="65"/>
      <c r="WO379" s="65"/>
      <c r="WP379" s="65"/>
      <c r="WQ379" s="65"/>
      <c r="WR379" s="65"/>
      <c r="WS379" s="65"/>
      <c r="WT379" s="65"/>
      <c r="WU379" s="65"/>
      <c r="WV379" s="65"/>
      <c r="WW379" s="65"/>
      <c r="WX379" s="65"/>
      <c r="WY379" s="65"/>
      <c r="WZ379" s="65"/>
      <c r="XA379" s="65"/>
      <c r="XB379" s="65"/>
      <c r="XC379" s="65"/>
      <c r="XD379" s="65"/>
      <c r="XE379" s="65"/>
      <c r="XF379" s="65"/>
      <c r="XG379" s="65"/>
      <c r="XH379" s="65"/>
      <c r="XI379" s="65"/>
      <c r="XJ379" s="65"/>
      <c r="XK379" s="65"/>
      <c r="XL379" s="65"/>
      <c r="XM379" s="65"/>
      <c r="XN379" s="65"/>
      <c r="XO379" s="65"/>
      <c r="XP379" s="65"/>
      <c r="XQ379" s="65"/>
      <c r="XR379" s="65"/>
      <c r="XS379" s="65"/>
      <c r="XT379" s="65"/>
      <c r="XU379" s="65"/>
      <c r="XV379" s="65"/>
      <c r="XW379" s="65"/>
      <c r="XX379" s="65"/>
      <c r="XY379" s="65"/>
      <c r="XZ379" s="65"/>
      <c r="YA379" s="65"/>
      <c r="YB379" s="65"/>
      <c r="YC379" s="65"/>
      <c r="YD379" s="65"/>
      <c r="YE379" s="65"/>
      <c r="YF379" s="65"/>
      <c r="YG379" s="65"/>
      <c r="YH379" s="65"/>
      <c r="YI379" s="65"/>
      <c r="YJ379" s="65"/>
      <c r="YK379" s="65"/>
      <c r="YL379" s="65"/>
      <c r="YM379" s="65"/>
      <c r="YN379" s="65"/>
      <c r="YO379" s="65"/>
      <c r="YP379" s="65"/>
      <c r="YQ379" s="65"/>
      <c r="YR379" s="65"/>
      <c r="YS379" s="65"/>
      <c r="YT379" s="65"/>
      <c r="YU379" s="65"/>
      <c r="YV379" s="65"/>
      <c r="YW379" s="65"/>
      <c r="YX379" s="65"/>
      <c r="YY379" s="65"/>
      <c r="YZ379" s="65"/>
      <c r="ZA379" s="65"/>
      <c r="ZB379" s="65"/>
      <c r="ZC379" s="65"/>
      <c r="ZD379" s="65"/>
      <c r="ZE379" s="65"/>
      <c r="ZF379" s="65"/>
      <c r="ZG379" s="65"/>
      <c r="ZH379" s="65"/>
      <c r="ZI379" s="65"/>
      <c r="ZJ379" s="65"/>
      <c r="ZK379" s="65"/>
      <c r="ZL379" s="65"/>
      <c r="ZM379" s="65"/>
      <c r="ZN379" s="65"/>
      <c r="ZO379" s="65"/>
      <c r="ZP379" s="65"/>
      <c r="ZQ379" s="65"/>
      <c r="ZR379" s="65"/>
      <c r="ZS379" s="65"/>
      <c r="ZT379" s="65"/>
      <c r="ZU379" s="65"/>
      <c r="ZV379" s="65"/>
      <c r="ZW379" s="65"/>
      <c r="ZX379" s="65"/>
      <c r="ZY379" s="65"/>
      <c r="ZZ379" s="65"/>
      <c r="AAA379" s="65"/>
      <c r="AAB379" s="65"/>
      <c r="AAC379" s="65"/>
      <c r="AAD379" s="65"/>
      <c r="AAE379" s="65"/>
      <c r="AAF379" s="65"/>
      <c r="AAG379" s="65"/>
      <c r="AAH379" s="65"/>
      <c r="AAI379" s="65"/>
      <c r="AAJ379" s="65"/>
      <c r="AAK379" s="65"/>
      <c r="AAL379" s="65"/>
      <c r="AAM379" s="65"/>
      <c r="AAN379" s="65"/>
      <c r="AAO379" s="65"/>
      <c r="AAP379" s="65"/>
      <c r="AAQ379" s="65"/>
      <c r="AAR379" s="65"/>
      <c r="AAS379" s="65"/>
      <c r="AAT379" s="65"/>
      <c r="AAU379" s="65"/>
      <c r="AAV379" s="65"/>
      <c r="AAW379" s="65"/>
      <c r="AAX379" s="65"/>
      <c r="AAY379" s="65"/>
      <c r="AAZ379" s="65"/>
      <c r="ABA379" s="65"/>
      <c r="ABB379" s="65"/>
      <c r="ABC379" s="65"/>
      <c r="ABD379" s="65"/>
      <c r="ABE379" s="65"/>
      <c r="ABF379" s="65"/>
      <c r="ABG379" s="65"/>
      <c r="ABH379" s="65"/>
      <c r="ABI379" s="65"/>
      <c r="ABJ379" s="65"/>
      <c r="ABK379" s="65"/>
      <c r="ABL379" s="65"/>
      <c r="ABM379" s="65"/>
      <c r="ABN379" s="65"/>
      <c r="ABO379" s="65"/>
      <c r="ABP379" s="65"/>
      <c r="ABQ379" s="65"/>
      <c r="ABR379" s="65"/>
      <c r="ABS379" s="65"/>
      <c r="ABT379" s="65"/>
      <c r="ABU379" s="65"/>
      <c r="ABV379" s="65"/>
      <c r="ABW379" s="65"/>
      <c r="ABX379" s="65"/>
      <c r="ABY379" s="65"/>
      <c r="ABZ379" s="65"/>
      <c r="ACA379" s="65"/>
      <c r="ACB379" s="65"/>
      <c r="ACC379" s="65"/>
      <c r="ACD379" s="65"/>
      <c r="ACE379" s="65"/>
      <c r="ACF379" s="65"/>
      <c r="ACG379" s="65"/>
      <c r="ACH379" s="65"/>
      <c r="ACI379" s="65"/>
      <c r="ACJ379" s="65"/>
      <c r="ACK379" s="65"/>
      <c r="ACL379" s="65"/>
      <c r="ACM379" s="65"/>
      <c r="ACN379" s="65"/>
      <c r="ACO379" s="65"/>
      <c r="ACP379" s="65"/>
      <c r="ACQ379" s="65"/>
      <c r="ACR379" s="65"/>
      <c r="ACS379" s="65"/>
      <c r="ACT379" s="65"/>
      <c r="ACU379" s="65"/>
      <c r="ACV379" s="65"/>
      <c r="ACW379" s="65"/>
      <c r="ACX379" s="65"/>
      <c r="ACY379" s="65"/>
      <c r="ACZ379" s="65"/>
      <c r="ADA379" s="65"/>
      <c r="ADB379" s="65"/>
      <c r="ADC379" s="65"/>
      <c r="ADD379" s="65"/>
      <c r="ADE379" s="65"/>
      <c r="ADF379" s="65"/>
      <c r="ADG379" s="65"/>
      <c r="ADH379" s="65"/>
      <c r="ADI379" s="65"/>
      <c r="ADJ379" s="65"/>
      <c r="ADK379" s="65"/>
      <c r="ADL379" s="65"/>
      <c r="ADM379" s="65"/>
      <c r="ADN379" s="65"/>
      <c r="ADO379" s="65"/>
      <c r="ADP379" s="65"/>
      <c r="ADQ379" s="65"/>
      <c r="ADR379" s="65"/>
      <c r="ADS379" s="65"/>
      <c r="ADT379" s="65"/>
      <c r="ADU379" s="65"/>
      <c r="ADV379" s="65"/>
      <c r="ADW379" s="65"/>
      <c r="ADX379" s="65"/>
      <c r="ADY379" s="65"/>
      <c r="ADZ379" s="65"/>
      <c r="AEA379" s="65"/>
      <c r="AEB379" s="65"/>
      <c r="AEC379" s="65"/>
      <c r="AED379" s="65"/>
      <c r="AEE379" s="65"/>
      <c r="AEF379" s="65"/>
      <c r="AEG379" s="65"/>
      <c r="AEH379" s="65"/>
      <c r="AEI379" s="65"/>
      <c r="AEJ379" s="65"/>
      <c r="AEK379" s="65"/>
      <c r="AEL379" s="65"/>
      <c r="AEM379" s="65"/>
      <c r="AEN379" s="65"/>
      <c r="AEO379" s="65"/>
      <c r="AEP379" s="65"/>
      <c r="AEQ379" s="65"/>
      <c r="AER379" s="65"/>
      <c r="AES379" s="65"/>
      <c r="AET379" s="65"/>
      <c r="AEU379" s="65"/>
      <c r="AEV379" s="65"/>
      <c r="AEW379" s="65"/>
      <c r="AEX379" s="65"/>
      <c r="AEY379" s="65"/>
      <c r="AEZ379" s="65"/>
      <c r="AFA379" s="65"/>
      <c r="AFB379" s="65"/>
      <c r="AFC379" s="65"/>
      <c r="AFD379" s="65"/>
      <c r="AFE379" s="65"/>
      <c r="AFF379" s="65"/>
      <c r="AFG379" s="65"/>
      <c r="AFH379" s="65"/>
      <c r="AFI379" s="65"/>
      <c r="AFJ379" s="65"/>
      <c r="AFK379" s="65"/>
      <c r="AFL379" s="65"/>
      <c r="AFM379" s="65"/>
      <c r="AFN379" s="65"/>
      <c r="AFO379" s="65"/>
      <c r="AFP379" s="65"/>
      <c r="AFQ379" s="65"/>
      <c r="AFR379" s="65"/>
      <c r="AFS379" s="65"/>
      <c r="AFT379" s="65"/>
      <c r="AFU379" s="65"/>
      <c r="AFV379" s="65"/>
      <c r="AFW379" s="65"/>
      <c r="AFX379" s="65"/>
      <c r="AFY379" s="65"/>
      <c r="AFZ379" s="65"/>
      <c r="AGA379" s="65"/>
      <c r="AGB379" s="65"/>
      <c r="AGC379" s="65"/>
      <c r="AGD379" s="65"/>
      <c r="AGE379" s="65"/>
      <c r="AGF379" s="65"/>
      <c r="AGG379" s="65"/>
      <c r="AGH379" s="65"/>
      <c r="AGI379" s="65"/>
      <c r="AGJ379" s="65"/>
      <c r="AGK379" s="65"/>
      <c r="AGL379" s="65"/>
      <c r="AGM379" s="65"/>
      <c r="AGN379" s="65"/>
      <c r="AGO379" s="65"/>
      <c r="AGP379" s="65"/>
      <c r="AGQ379" s="65"/>
      <c r="AGR379" s="65"/>
      <c r="AGS379" s="65"/>
      <c r="AGT379" s="65"/>
      <c r="AGU379" s="65"/>
      <c r="AGV379" s="65"/>
      <c r="AGW379" s="65"/>
      <c r="AGX379" s="65"/>
      <c r="AGY379" s="65"/>
      <c r="AGZ379" s="65"/>
      <c r="AHA379" s="65"/>
      <c r="AHB379" s="65"/>
      <c r="AHC379" s="65"/>
      <c r="AHD379" s="65"/>
      <c r="AHE379" s="65"/>
      <c r="AHF379" s="65"/>
      <c r="AHG379" s="65"/>
      <c r="AHH379" s="65"/>
      <c r="AHI379" s="65"/>
      <c r="AHJ379" s="65"/>
      <c r="AHK379" s="65"/>
      <c r="AHL379" s="65"/>
      <c r="AHM379" s="65"/>
      <c r="AHN379" s="65"/>
      <c r="AHO379" s="65"/>
      <c r="AHP379" s="65"/>
      <c r="AHQ379" s="65"/>
      <c r="AHR379" s="65"/>
      <c r="AHS379" s="65"/>
      <c r="AHT379" s="65"/>
      <c r="AHU379" s="65"/>
      <c r="AHV379" s="65"/>
      <c r="AHW379" s="65"/>
      <c r="AHX379" s="65"/>
      <c r="AHY379" s="65"/>
      <c r="AHZ379" s="65"/>
      <c r="AIA379" s="65"/>
      <c r="AIB379" s="65"/>
      <c r="AIC379" s="65"/>
      <c r="AID379" s="65"/>
      <c r="AIE379" s="65"/>
      <c r="AIF379" s="65"/>
      <c r="AIG379" s="65"/>
      <c r="AIH379" s="65"/>
      <c r="AII379" s="65"/>
      <c r="AIJ379" s="65"/>
      <c r="AIK379" s="65"/>
      <c r="AIL379" s="65"/>
      <c r="AIM379" s="65"/>
      <c r="AIN379" s="65"/>
      <c r="AIO379" s="65"/>
      <c r="AIP379" s="65"/>
      <c r="AIQ379" s="65"/>
      <c r="AIR379" s="65"/>
      <c r="AIS379" s="65"/>
      <c r="AIT379" s="65"/>
      <c r="AIU379" s="65"/>
      <c r="AIV379" s="65"/>
      <c r="AIW379" s="65"/>
      <c r="AIX379" s="65"/>
      <c r="AIY379" s="65"/>
      <c r="AIZ379" s="65"/>
      <c r="AJA379" s="65"/>
      <c r="AJB379" s="65"/>
      <c r="AJC379" s="65"/>
      <c r="AJD379" s="65"/>
      <c r="AJE379" s="65"/>
      <c r="AJF379" s="65"/>
      <c r="AJG379" s="65"/>
      <c r="AJH379" s="65"/>
      <c r="AJI379" s="65"/>
      <c r="AJJ379" s="65"/>
      <c r="AJK379" s="65"/>
      <c r="AJL379" s="65"/>
      <c r="AJM379" s="65"/>
      <c r="AJN379" s="65"/>
      <c r="AJO379" s="65"/>
      <c r="AJP379" s="65"/>
      <c r="AJQ379" s="65"/>
      <c r="AJR379" s="65"/>
      <c r="AJS379" s="65"/>
      <c r="AJT379" s="65"/>
      <c r="AJU379" s="65"/>
      <c r="AJV379" s="65"/>
      <c r="AJW379" s="65"/>
      <c r="AJX379" s="65"/>
      <c r="AJY379" s="65"/>
      <c r="AJZ379" s="65"/>
      <c r="AKA379" s="65"/>
      <c r="AKB379" s="65"/>
      <c r="AKC379" s="65"/>
      <c r="AKD379" s="65"/>
      <c r="AKE379" s="65"/>
      <c r="AKF379" s="65"/>
      <c r="AKG379" s="65"/>
      <c r="AKH379" s="65"/>
      <c r="AKI379" s="65"/>
      <c r="AKJ379" s="65"/>
      <c r="AKK379" s="65"/>
      <c r="AKL379" s="65"/>
      <c r="AKM379" s="65"/>
      <c r="AKN379" s="65"/>
      <c r="AKO379" s="65"/>
      <c r="AKP379" s="65"/>
      <c r="AKQ379" s="65"/>
      <c r="AKR379" s="65"/>
      <c r="AKS379" s="65"/>
      <c r="AKT379" s="65"/>
      <c r="AKU379" s="65"/>
      <c r="AKV379" s="65"/>
      <c r="AKW379" s="65"/>
      <c r="AKX379" s="65"/>
      <c r="AKY379" s="65"/>
      <c r="AKZ379" s="65"/>
      <c r="ALA379" s="65"/>
      <c r="ALB379" s="65"/>
      <c r="ALC379" s="65"/>
      <c r="ALD379" s="65"/>
      <c r="ALE379" s="65"/>
      <c r="ALF379" s="65"/>
      <c r="ALG379" s="65"/>
      <c r="ALH379" s="65"/>
      <c r="ALI379" s="65"/>
      <c r="ALJ379" s="65"/>
      <c r="ALK379" s="65"/>
      <c r="ALL379" s="65"/>
      <c r="ALM379" s="65"/>
      <c r="ALN379" s="65"/>
      <c r="ALO379" s="65"/>
      <c r="ALP379" s="65"/>
      <c r="ALQ379" s="65"/>
      <c r="ALR379" s="65"/>
      <c r="ALS379" s="65"/>
      <c r="ALT379" s="65"/>
      <c r="ALU379" s="65"/>
      <c r="ALV379" s="65"/>
      <c r="ALW379" s="65"/>
      <c r="ALX379" s="65"/>
      <c r="ALY379" s="65"/>
      <c r="ALZ379" s="65"/>
      <c r="AMA379" s="65"/>
      <c r="AMB379" s="65"/>
      <c r="AMC379" s="65"/>
      <c r="AMD379" s="65"/>
      <c r="AME379" s="65"/>
      <c r="AMF379" s="65"/>
      <c r="AMG379" s="65"/>
      <c r="AMH379" s="65"/>
      <c r="AMI379" s="65"/>
    </row>
    <row r="380" spans="1:1023" s="71" customFormat="1">
      <c r="A380" s="81" t="s">
        <v>51</v>
      </c>
      <c r="B380" s="81">
        <v>2003</v>
      </c>
      <c r="C380" s="81" t="s">
        <v>224</v>
      </c>
      <c r="D380" s="81">
        <v>135</v>
      </c>
      <c r="E380" s="99" t="s">
        <v>259</v>
      </c>
      <c r="F380" s="65">
        <v>1611</v>
      </c>
      <c r="G380" s="24" t="s">
        <v>116</v>
      </c>
      <c r="H380" s="24" t="s">
        <v>117</v>
      </c>
      <c r="I380" s="51">
        <v>0</v>
      </c>
      <c r="J380" s="65">
        <v>2</v>
      </c>
      <c r="K380" s="65">
        <v>5</v>
      </c>
      <c r="L380" s="65">
        <v>208</v>
      </c>
      <c r="M380" s="65">
        <v>16000</v>
      </c>
      <c r="N380" s="65">
        <v>58000</v>
      </c>
      <c r="O380" s="65">
        <v>17800000</v>
      </c>
      <c r="P380" s="64">
        <f t="shared" si="115"/>
        <v>8.98876404494382E-2</v>
      </c>
      <c r="Q380" s="75">
        <f t="shared" si="116"/>
        <v>0.3258426966292135</v>
      </c>
      <c r="R380" s="65">
        <v>-1</v>
      </c>
      <c r="S380" s="65">
        <v>-1</v>
      </c>
      <c r="T380" s="65">
        <v>-1</v>
      </c>
      <c r="U380" s="65">
        <v>-1</v>
      </c>
      <c r="V380" s="65">
        <v>-1</v>
      </c>
      <c r="W380" s="65">
        <v>-1</v>
      </c>
      <c r="X380" s="67">
        <f t="shared" si="121"/>
        <v>-1</v>
      </c>
      <c r="Y380" s="65">
        <v>-1</v>
      </c>
      <c r="Z380" s="65">
        <v>0</v>
      </c>
      <c r="AA380" s="65">
        <v>-1</v>
      </c>
      <c r="AB380" s="65" t="s">
        <v>69</v>
      </c>
      <c r="AC380" s="65">
        <v>0</v>
      </c>
      <c r="AD380" s="65">
        <v>0</v>
      </c>
      <c r="AE380" s="65">
        <v>-1</v>
      </c>
      <c r="AF380" s="65" t="s">
        <v>33</v>
      </c>
      <c r="AG380" s="65" t="s">
        <v>33</v>
      </c>
      <c r="AH380" s="67">
        <f t="shared" si="122"/>
        <v>-0.5</v>
      </c>
      <c r="AI380" s="67">
        <f t="shared" si="123"/>
        <v>-0.75</v>
      </c>
      <c r="AJ380" s="65">
        <v>2266</v>
      </c>
      <c r="AK380" s="65">
        <v>-1</v>
      </c>
      <c r="AL380" s="65">
        <v>-1</v>
      </c>
      <c r="AM380" s="65" t="s">
        <v>33</v>
      </c>
      <c r="AN380" s="65">
        <v>-1</v>
      </c>
      <c r="AO380" s="65" t="s">
        <v>33</v>
      </c>
      <c r="AP380" s="65" t="s">
        <v>33</v>
      </c>
      <c r="AQ380" s="65" t="s">
        <v>33</v>
      </c>
      <c r="AR380" s="65">
        <v>-1</v>
      </c>
      <c r="AS380" s="65">
        <v>-1</v>
      </c>
      <c r="AT380" s="65" t="s">
        <v>33</v>
      </c>
      <c r="AU380" s="65" t="s">
        <v>33</v>
      </c>
      <c r="AV380" s="65" t="s">
        <v>33</v>
      </c>
      <c r="AW380" s="65" t="s">
        <v>33</v>
      </c>
      <c r="AX380" s="65" t="s">
        <v>33</v>
      </c>
      <c r="AY380" s="65" t="s">
        <v>33</v>
      </c>
      <c r="AZ380" s="67">
        <f t="shared" si="124"/>
        <v>-1</v>
      </c>
      <c r="BA380" s="65">
        <v>0</v>
      </c>
      <c r="BB380" s="65" t="s">
        <v>33</v>
      </c>
      <c r="BC380" s="65">
        <f t="shared" si="125"/>
        <v>48</v>
      </c>
      <c r="BD380" s="65">
        <v>0</v>
      </c>
      <c r="BE380" s="65" t="s">
        <v>33</v>
      </c>
      <c r="BF380" s="65">
        <f t="shared" si="126"/>
        <v>48</v>
      </c>
      <c r="BG380" s="65"/>
      <c r="BH380" s="65"/>
      <c r="BI380" s="65"/>
      <c r="BJ380" s="65"/>
      <c r="BK380" s="65"/>
      <c r="BL380" s="65"/>
      <c r="BM380" s="65"/>
      <c r="BN380" s="65"/>
      <c r="BO380" s="65"/>
      <c r="BP380" s="65"/>
      <c r="BQ380" s="65"/>
      <c r="BR380" s="65"/>
      <c r="BS380" s="65"/>
      <c r="BT380" s="65"/>
      <c r="BU380" s="65"/>
      <c r="BV380" s="65"/>
      <c r="BW380" s="65"/>
      <c r="BX380" s="65"/>
      <c r="BY380" s="65"/>
      <c r="BZ380" s="65"/>
      <c r="CA380" s="65"/>
      <c r="CB380" s="65"/>
      <c r="CC380" s="65"/>
      <c r="CD380" s="65"/>
      <c r="CE380" s="65"/>
      <c r="CF380" s="65"/>
      <c r="CG380" s="65"/>
      <c r="CH380" s="65"/>
      <c r="CI380" s="65"/>
      <c r="CJ380" s="65"/>
      <c r="CK380" s="65"/>
      <c r="CL380" s="65"/>
      <c r="CM380" s="65"/>
      <c r="CN380" s="65"/>
      <c r="CO380" s="65"/>
      <c r="CP380" s="65"/>
      <c r="CQ380" s="65"/>
      <c r="CR380" s="65"/>
      <c r="CS380" s="65"/>
      <c r="CT380" s="65"/>
      <c r="CU380" s="65"/>
      <c r="CV380" s="65"/>
      <c r="CW380" s="65"/>
      <c r="CX380" s="65"/>
      <c r="CY380" s="65"/>
      <c r="CZ380" s="65"/>
      <c r="DA380" s="65"/>
      <c r="DB380" s="65"/>
      <c r="DC380" s="65"/>
      <c r="DD380" s="65"/>
      <c r="DE380" s="65"/>
      <c r="DF380" s="65"/>
      <c r="DG380" s="65"/>
      <c r="DH380" s="65"/>
      <c r="DI380" s="65"/>
      <c r="DJ380" s="65"/>
      <c r="DK380" s="65"/>
      <c r="DL380" s="65"/>
      <c r="DM380" s="65"/>
      <c r="DN380" s="65"/>
      <c r="DO380" s="65"/>
      <c r="DP380" s="65"/>
      <c r="DQ380" s="65"/>
      <c r="DR380" s="65"/>
      <c r="DS380" s="65"/>
      <c r="DT380" s="65"/>
      <c r="DU380" s="65"/>
      <c r="DV380" s="65"/>
      <c r="DW380" s="65"/>
      <c r="DX380" s="65"/>
      <c r="DY380" s="65"/>
      <c r="DZ380" s="65"/>
      <c r="EA380" s="65"/>
      <c r="EB380" s="65"/>
      <c r="EC380" s="65"/>
      <c r="ED380" s="65"/>
      <c r="EE380" s="65"/>
      <c r="EF380" s="65"/>
      <c r="EG380" s="65"/>
      <c r="EH380" s="65"/>
      <c r="EI380" s="65"/>
      <c r="EJ380" s="65"/>
      <c r="EK380" s="65"/>
      <c r="EL380" s="65"/>
      <c r="EM380" s="65"/>
      <c r="EN380" s="65"/>
      <c r="EO380" s="65"/>
      <c r="EP380" s="65"/>
      <c r="EQ380" s="65"/>
      <c r="ER380" s="65"/>
      <c r="ES380" s="65"/>
      <c r="ET380" s="65"/>
      <c r="EU380" s="65"/>
      <c r="EV380" s="65"/>
      <c r="EW380" s="65"/>
      <c r="EX380" s="65"/>
      <c r="EY380" s="65"/>
      <c r="EZ380" s="65"/>
      <c r="FA380" s="65"/>
      <c r="FB380" s="65"/>
      <c r="FC380" s="65"/>
      <c r="FD380" s="65"/>
      <c r="FE380" s="65"/>
      <c r="FF380" s="65"/>
      <c r="FG380" s="65"/>
      <c r="FH380" s="65"/>
      <c r="FI380" s="65"/>
      <c r="FJ380" s="65"/>
      <c r="FK380" s="65"/>
      <c r="FL380" s="65"/>
      <c r="FM380" s="65"/>
      <c r="FN380" s="65"/>
      <c r="FO380" s="65"/>
      <c r="FP380" s="65"/>
      <c r="FQ380" s="65"/>
      <c r="FR380" s="65"/>
      <c r="FS380" s="65"/>
      <c r="FT380" s="65"/>
      <c r="FU380" s="65"/>
      <c r="FV380" s="65"/>
      <c r="FW380" s="65"/>
      <c r="FX380" s="65"/>
      <c r="FY380" s="65"/>
      <c r="FZ380" s="65"/>
      <c r="GA380" s="65"/>
      <c r="GB380" s="65"/>
      <c r="GC380" s="65"/>
      <c r="GD380" s="65"/>
      <c r="GE380" s="65"/>
      <c r="GF380" s="65"/>
      <c r="GG380" s="65"/>
      <c r="GH380" s="65"/>
      <c r="GI380" s="65"/>
      <c r="GJ380" s="65"/>
      <c r="GK380" s="65"/>
      <c r="GL380" s="65"/>
      <c r="GM380" s="65"/>
      <c r="GN380" s="65"/>
      <c r="GO380" s="65"/>
      <c r="GP380" s="65"/>
      <c r="GQ380" s="65"/>
      <c r="GR380" s="65"/>
      <c r="GS380" s="65"/>
      <c r="GT380" s="65"/>
      <c r="GU380" s="65"/>
      <c r="GV380" s="65"/>
      <c r="GW380" s="65"/>
      <c r="GX380" s="65"/>
      <c r="GY380" s="65"/>
      <c r="GZ380" s="65"/>
      <c r="HA380" s="65"/>
      <c r="HB380" s="65"/>
      <c r="HC380" s="65"/>
      <c r="HD380" s="65"/>
      <c r="HE380" s="65"/>
      <c r="HF380" s="65"/>
      <c r="HG380" s="65"/>
      <c r="HH380" s="65"/>
      <c r="HI380" s="65"/>
      <c r="HJ380" s="65"/>
      <c r="HK380" s="65"/>
      <c r="HL380" s="65"/>
      <c r="HM380" s="65"/>
      <c r="HN380" s="65"/>
      <c r="HO380" s="65"/>
      <c r="HP380" s="65"/>
      <c r="HQ380" s="65"/>
      <c r="HR380" s="65"/>
      <c r="HS380" s="65"/>
      <c r="HT380" s="65"/>
      <c r="HU380" s="65"/>
      <c r="HV380" s="65"/>
      <c r="HW380" s="65"/>
      <c r="HX380" s="65"/>
      <c r="HY380" s="65"/>
      <c r="HZ380" s="65"/>
      <c r="IA380" s="65"/>
      <c r="IB380" s="65"/>
      <c r="IC380" s="65"/>
      <c r="ID380" s="65"/>
      <c r="IE380" s="65"/>
      <c r="IF380" s="65"/>
      <c r="IG380" s="65"/>
      <c r="IH380" s="65"/>
      <c r="II380" s="65"/>
      <c r="IJ380" s="65"/>
      <c r="IK380" s="65"/>
      <c r="IL380" s="65"/>
      <c r="IM380" s="65"/>
      <c r="IN380" s="65"/>
      <c r="IO380" s="65"/>
      <c r="IP380" s="65"/>
      <c r="IQ380" s="65"/>
      <c r="IR380" s="65"/>
      <c r="IS380" s="65"/>
      <c r="IT380" s="65"/>
      <c r="IU380" s="65"/>
      <c r="IV380" s="65"/>
      <c r="IW380" s="65"/>
      <c r="IX380" s="65"/>
      <c r="IY380" s="65"/>
      <c r="IZ380" s="65"/>
      <c r="JA380" s="65"/>
      <c r="JB380" s="65"/>
      <c r="JC380" s="65"/>
      <c r="JD380" s="65"/>
      <c r="JE380" s="65"/>
      <c r="JF380" s="65"/>
      <c r="JG380" s="65"/>
      <c r="JH380" s="65"/>
      <c r="JI380" s="65"/>
      <c r="JJ380" s="65"/>
      <c r="JK380" s="65"/>
      <c r="JL380" s="65"/>
      <c r="JM380" s="65"/>
      <c r="JN380" s="65"/>
      <c r="JO380" s="65"/>
      <c r="JP380" s="65"/>
      <c r="JQ380" s="65"/>
      <c r="JR380" s="65"/>
      <c r="JS380" s="65"/>
      <c r="JT380" s="65"/>
      <c r="JU380" s="65"/>
      <c r="JV380" s="65"/>
      <c r="JW380" s="65"/>
      <c r="JX380" s="65"/>
      <c r="JY380" s="65"/>
      <c r="JZ380" s="65"/>
      <c r="KA380" s="65"/>
      <c r="KB380" s="65"/>
      <c r="KC380" s="65"/>
      <c r="KD380" s="65"/>
      <c r="KE380" s="65"/>
      <c r="KF380" s="65"/>
      <c r="KG380" s="65"/>
      <c r="KH380" s="65"/>
      <c r="KI380" s="65"/>
      <c r="KJ380" s="65"/>
      <c r="KK380" s="65"/>
      <c r="KL380" s="65"/>
      <c r="KM380" s="65"/>
      <c r="KN380" s="65"/>
      <c r="KO380" s="65"/>
      <c r="KP380" s="65"/>
      <c r="KQ380" s="65"/>
      <c r="KR380" s="65"/>
      <c r="KS380" s="65"/>
      <c r="KT380" s="65"/>
      <c r="KU380" s="65"/>
      <c r="KV380" s="65"/>
      <c r="KW380" s="65"/>
      <c r="KX380" s="65"/>
      <c r="KY380" s="65"/>
      <c r="KZ380" s="65"/>
      <c r="LA380" s="65"/>
      <c r="LB380" s="65"/>
      <c r="LC380" s="65"/>
      <c r="LD380" s="65"/>
      <c r="LE380" s="65"/>
      <c r="LF380" s="65"/>
      <c r="LG380" s="65"/>
      <c r="LH380" s="65"/>
      <c r="LI380" s="65"/>
      <c r="LJ380" s="65"/>
      <c r="LK380" s="65"/>
      <c r="LL380" s="65"/>
      <c r="LM380" s="65"/>
      <c r="LN380" s="65"/>
      <c r="LO380" s="65"/>
      <c r="LP380" s="65"/>
      <c r="LQ380" s="65"/>
      <c r="LR380" s="65"/>
      <c r="LS380" s="65"/>
      <c r="LT380" s="65"/>
      <c r="LU380" s="65"/>
      <c r="LV380" s="65"/>
      <c r="LW380" s="65"/>
      <c r="LX380" s="65"/>
      <c r="LY380" s="65"/>
      <c r="LZ380" s="65"/>
      <c r="MA380" s="65"/>
      <c r="MB380" s="65"/>
      <c r="MC380" s="65"/>
      <c r="MD380" s="65"/>
      <c r="ME380" s="65"/>
      <c r="MF380" s="65"/>
      <c r="MG380" s="65"/>
      <c r="MH380" s="65"/>
      <c r="MI380" s="65"/>
      <c r="MJ380" s="65"/>
      <c r="MK380" s="65"/>
      <c r="ML380" s="65"/>
      <c r="MM380" s="65"/>
      <c r="MN380" s="65"/>
      <c r="MO380" s="65"/>
      <c r="MP380" s="65"/>
      <c r="MQ380" s="65"/>
      <c r="MR380" s="65"/>
      <c r="MS380" s="65"/>
      <c r="MT380" s="65"/>
      <c r="MU380" s="65"/>
      <c r="MV380" s="65"/>
      <c r="MW380" s="65"/>
      <c r="MX380" s="65"/>
      <c r="MY380" s="65"/>
      <c r="MZ380" s="65"/>
      <c r="NA380" s="65"/>
      <c r="NB380" s="65"/>
      <c r="NC380" s="65"/>
      <c r="ND380" s="65"/>
      <c r="NE380" s="65"/>
      <c r="NF380" s="65"/>
      <c r="NG380" s="65"/>
      <c r="NH380" s="65"/>
      <c r="NI380" s="65"/>
      <c r="NJ380" s="65"/>
      <c r="NK380" s="65"/>
      <c r="NL380" s="65"/>
      <c r="NM380" s="65"/>
      <c r="NN380" s="65"/>
      <c r="NO380" s="65"/>
      <c r="NP380" s="65"/>
      <c r="NQ380" s="65"/>
      <c r="NR380" s="65"/>
      <c r="NS380" s="65"/>
      <c r="NT380" s="65"/>
      <c r="NU380" s="65"/>
      <c r="NV380" s="65"/>
      <c r="NW380" s="65"/>
      <c r="NX380" s="65"/>
      <c r="NY380" s="65"/>
      <c r="NZ380" s="65"/>
      <c r="OA380" s="65"/>
      <c r="OB380" s="65"/>
      <c r="OC380" s="65"/>
      <c r="OD380" s="65"/>
      <c r="OE380" s="65"/>
      <c r="OF380" s="65"/>
      <c r="OG380" s="65"/>
      <c r="OH380" s="65"/>
      <c r="OI380" s="65"/>
      <c r="OJ380" s="65"/>
      <c r="OK380" s="65"/>
      <c r="OL380" s="65"/>
      <c r="OM380" s="65"/>
      <c r="ON380" s="65"/>
      <c r="OO380" s="65"/>
      <c r="OP380" s="65"/>
      <c r="OQ380" s="65"/>
      <c r="OR380" s="65"/>
      <c r="OS380" s="65"/>
      <c r="OT380" s="65"/>
      <c r="OU380" s="65"/>
      <c r="OV380" s="65"/>
      <c r="OW380" s="65"/>
      <c r="OX380" s="65"/>
      <c r="OY380" s="65"/>
      <c r="OZ380" s="65"/>
      <c r="PA380" s="65"/>
      <c r="PB380" s="65"/>
      <c r="PC380" s="65"/>
      <c r="PD380" s="65"/>
      <c r="PE380" s="65"/>
      <c r="PF380" s="65"/>
      <c r="PG380" s="65"/>
      <c r="PH380" s="65"/>
      <c r="PI380" s="65"/>
      <c r="PJ380" s="65"/>
      <c r="PK380" s="65"/>
      <c r="PL380" s="65"/>
      <c r="PM380" s="65"/>
      <c r="PN380" s="65"/>
      <c r="PO380" s="65"/>
      <c r="PP380" s="65"/>
      <c r="PQ380" s="65"/>
      <c r="PR380" s="65"/>
      <c r="PS380" s="65"/>
      <c r="PT380" s="65"/>
      <c r="PU380" s="65"/>
      <c r="PV380" s="65"/>
      <c r="PW380" s="65"/>
      <c r="PX380" s="65"/>
      <c r="PY380" s="65"/>
      <c r="PZ380" s="65"/>
      <c r="QA380" s="65"/>
      <c r="QB380" s="65"/>
      <c r="QC380" s="65"/>
      <c r="QD380" s="65"/>
      <c r="QE380" s="65"/>
      <c r="QF380" s="65"/>
      <c r="QG380" s="65"/>
      <c r="QH380" s="65"/>
      <c r="QI380" s="65"/>
      <c r="QJ380" s="65"/>
      <c r="QK380" s="65"/>
      <c r="QL380" s="65"/>
      <c r="QM380" s="65"/>
      <c r="QN380" s="65"/>
      <c r="QO380" s="65"/>
      <c r="QP380" s="65"/>
      <c r="QQ380" s="65"/>
      <c r="QR380" s="65"/>
      <c r="QS380" s="65"/>
      <c r="QT380" s="65"/>
      <c r="QU380" s="65"/>
      <c r="QV380" s="65"/>
      <c r="QW380" s="65"/>
      <c r="QX380" s="65"/>
      <c r="QY380" s="65"/>
      <c r="QZ380" s="65"/>
      <c r="RA380" s="65"/>
      <c r="RB380" s="65"/>
      <c r="RC380" s="65"/>
      <c r="RD380" s="65"/>
      <c r="RE380" s="65"/>
      <c r="RF380" s="65"/>
      <c r="RG380" s="65"/>
      <c r="RH380" s="65"/>
      <c r="RI380" s="65"/>
      <c r="RJ380" s="65"/>
      <c r="RK380" s="65"/>
      <c r="RL380" s="65"/>
      <c r="RM380" s="65"/>
      <c r="RN380" s="65"/>
      <c r="RO380" s="65"/>
      <c r="RP380" s="65"/>
      <c r="RQ380" s="65"/>
      <c r="RR380" s="65"/>
      <c r="RS380" s="65"/>
      <c r="RT380" s="65"/>
      <c r="RU380" s="65"/>
      <c r="RV380" s="65"/>
      <c r="RW380" s="65"/>
      <c r="RX380" s="65"/>
      <c r="RY380" s="65"/>
      <c r="RZ380" s="65"/>
      <c r="SA380" s="65"/>
      <c r="SB380" s="65"/>
      <c r="SC380" s="65"/>
      <c r="SD380" s="65"/>
      <c r="SE380" s="65"/>
      <c r="SF380" s="65"/>
      <c r="SG380" s="65"/>
      <c r="SH380" s="65"/>
      <c r="SI380" s="65"/>
      <c r="SJ380" s="65"/>
      <c r="SK380" s="65"/>
      <c r="SL380" s="65"/>
      <c r="SM380" s="65"/>
      <c r="SN380" s="65"/>
      <c r="SO380" s="65"/>
      <c r="SP380" s="65"/>
      <c r="SQ380" s="65"/>
      <c r="SR380" s="65"/>
      <c r="SS380" s="65"/>
      <c r="ST380" s="65"/>
      <c r="SU380" s="65"/>
      <c r="SV380" s="65"/>
      <c r="SW380" s="65"/>
      <c r="SX380" s="65"/>
      <c r="SY380" s="65"/>
      <c r="SZ380" s="65"/>
      <c r="TA380" s="65"/>
      <c r="TB380" s="65"/>
      <c r="TC380" s="65"/>
      <c r="TD380" s="65"/>
      <c r="TE380" s="65"/>
      <c r="TF380" s="65"/>
      <c r="TG380" s="65"/>
      <c r="TH380" s="65"/>
      <c r="TI380" s="65"/>
      <c r="TJ380" s="65"/>
      <c r="TK380" s="65"/>
      <c r="TL380" s="65"/>
      <c r="TM380" s="65"/>
      <c r="TN380" s="65"/>
      <c r="TO380" s="65"/>
      <c r="TP380" s="65"/>
      <c r="TQ380" s="65"/>
      <c r="TR380" s="65"/>
      <c r="TS380" s="65"/>
      <c r="TT380" s="65"/>
      <c r="TU380" s="65"/>
      <c r="TV380" s="65"/>
      <c r="TW380" s="65"/>
      <c r="TX380" s="65"/>
      <c r="TY380" s="65"/>
      <c r="TZ380" s="65"/>
      <c r="UA380" s="65"/>
      <c r="UB380" s="65"/>
      <c r="UC380" s="65"/>
      <c r="UD380" s="65"/>
      <c r="UE380" s="65"/>
      <c r="UF380" s="65"/>
      <c r="UG380" s="65"/>
      <c r="UH380" s="65"/>
      <c r="UI380" s="65"/>
      <c r="UJ380" s="65"/>
      <c r="UK380" s="65"/>
      <c r="UL380" s="65"/>
      <c r="UM380" s="65"/>
      <c r="UN380" s="65"/>
      <c r="UO380" s="65"/>
      <c r="UP380" s="65"/>
      <c r="UQ380" s="65"/>
      <c r="UR380" s="65"/>
      <c r="US380" s="65"/>
      <c r="UT380" s="65"/>
      <c r="UU380" s="65"/>
      <c r="UV380" s="65"/>
      <c r="UW380" s="65"/>
      <c r="UX380" s="65"/>
      <c r="UY380" s="65"/>
      <c r="UZ380" s="65"/>
      <c r="VA380" s="65"/>
      <c r="VB380" s="65"/>
      <c r="VC380" s="65"/>
      <c r="VD380" s="65"/>
      <c r="VE380" s="65"/>
      <c r="VF380" s="65"/>
      <c r="VG380" s="65"/>
      <c r="VH380" s="65"/>
      <c r="VI380" s="65"/>
      <c r="VJ380" s="65"/>
      <c r="VK380" s="65"/>
      <c r="VL380" s="65"/>
      <c r="VM380" s="65"/>
      <c r="VN380" s="65"/>
      <c r="VO380" s="65"/>
      <c r="VP380" s="65"/>
      <c r="VQ380" s="65"/>
      <c r="VR380" s="65"/>
      <c r="VS380" s="65"/>
      <c r="VT380" s="65"/>
      <c r="VU380" s="65"/>
      <c r="VV380" s="65"/>
      <c r="VW380" s="65"/>
      <c r="VX380" s="65"/>
      <c r="VY380" s="65"/>
      <c r="VZ380" s="65"/>
      <c r="WA380" s="65"/>
      <c r="WB380" s="65"/>
      <c r="WC380" s="65"/>
      <c r="WD380" s="65"/>
      <c r="WE380" s="65"/>
      <c r="WF380" s="65"/>
      <c r="WG380" s="65"/>
      <c r="WH380" s="65"/>
      <c r="WI380" s="65"/>
      <c r="WJ380" s="65"/>
      <c r="WK380" s="65"/>
      <c r="WL380" s="65"/>
      <c r="WM380" s="65"/>
      <c r="WN380" s="65"/>
      <c r="WO380" s="65"/>
      <c r="WP380" s="65"/>
      <c r="WQ380" s="65"/>
      <c r="WR380" s="65"/>
      <c r="WS380" s="65"/>
      <c r="WT380" s="65"/>
      <c r="WU380" s="65"/>
      <c r="WV380" s="65"/>
      <c r="WW380" s="65"/>
      <c r="WX380" s="65"/>
      <c r="WY380" s="65"/>
      <c r="WZ380" s="65"/>
      <c r="XA380" s="65"/>
      <c r="XB380" s="65"/>
      <c r="XC380" s="65"/>
      <c r="XD380" s="65"/>
      <c r="XE380" s="65"/>
      <c r="XF380" s="65"/>
      <c r="XG380" s="65"/>
      <c r="XH380" s="65"/>
      <c r="XI380" s="65"/>
      <c r="XJ380" s="65"/>
      <c r="XK380" s="65"/>
      <c r="XL380" s="65"/>
      <c r="XM380" s="65"/>
      <c r="XN380" s="65"/>
      <c r="XO380" s="65"/>
      <c r="XP380" s="65"/>
      <c r="XQ380" s="65"/>
      <c r="XR380" s="65"/>
      <c r="XS380" s="65"/>
      <c r="XT380" s="65"/>
      <c r="XU380" s="65"/>
      <c r="XV380" s="65"/>
      <c r="XW380" s="65"/>
      <c r="XX380" s="65"/>
      <c r="XY380" s="65"/>
      <c r="XZ380" s="65"/>
      <c r="YA380" s="65"/>
      <c r="YB380" s="65"/>
      <c r="YC380" s="65"/>
      <c r="YD380" s="65"/>
      <c r="YE380" s="65"/>
      <c r="YF380" s="65"/>
      <c r="YG380" s="65"/>
      <c r="YH380" s="65"/>
      <c r="YI380" s="65"/>
      <c r="YJ380" s="65"/>
      <c r="YK380" s="65"/>
      <c r="YL380" s="65"/>
      <c r="YM380" s="65"/>
      <c r="YN380" s="65"/>
      <c r="YO380" s="65"/>
      <c r="YP380" s="65"/>
      <c r="YQ380" s="65"/>
      <c r="YR380" s="65"/>
      <c r="YS380" s="65"/>
      <c r="YT380" s="65"/>
      <c r="YU380" s="65"/>
      <c r="YV380" s="65"/>
      <c r="YW380" s="65"/>
      <c r="YX380" s="65"/>
      <c r="YY380" s="65"/>
      <c r="YZ380" s="65"/>
      <c r="ZA380" s="65"/>
      <c r="ZB380" s="65"/>
      <c r="ZC380" s="65"/>
      <c r="ZD380" s="65"/>
      <c r="ZE380" s="65"/>
      <c r="ZF380" s="65"/>
      <c r="ZG380" s="65"/>
      <c r="ZH380" s="65"/>
      <c r="ZI380" s="65"/>
      <c r="ZJ380" s="65"/>
      <c r="ZK380" s="65"/>
      <c r="ZL380" s="65"/>
      <c r="ZM380" s="65"/>
      <c r="ZN380" s="65"/>
      <c r="ZO380" s="65"/>
      <c r="ZP380" s="65"/>
      <c r="ZQ380" s="65"/>
      <c r="ZR380" s="65"/>
      <c r="ZS380" s="65"/>
      <c r="ZT380" s="65"/>
      <c r="ZU380" s="65"/>
      <c r="ZV380" s="65"/>
      <c r="ZW380" s="65"/>
      <c r="ZX380" s="65"/>
      <c r="ZY380" s="65"/>
      <c r="ZZ380" s="65"/>
      <c r="AAA380" s="65"/>
      <c r="AAB380" s="65"/>
      <c r="AAC380" s="65"/>
      <c r="AAD380" s="65"/>
      <c r="AAE380" s="65"/>
      <c r="AAF380" s="65"/>
      <c r="AAG380" s="65"/>
      <c r="AAH380" s="65"/>
      <c r="AAI380" s="65"/>
      <c r="AAJ380" s="65"/>
      <c r="AAK380" s="65"/>
      <c r="AAL380" s="65"/>
      <c r="AAM380" s="65"/>
      <c r="AAN380" s="65"/>
      <c r="AAO380" s="65"/>
      <c r="AAP380" s="65"/>
      <c r="AAQ380" s="65"/>
      <c r="AAR380" s="65"/>
      <c r="AAS380" s="65"/>
      <c r="AAT380" s="65"/>
      <c r="AAU380" s="65"/>
      <c r="AAV380" s="65"/>
      <c r="AAW380" s="65"/>
      <c r="AAX380" s="65"/>
      <c r="AAY380" s="65"/>
      <c r="AAZ380" s="65"/>
      <c r="ABA380" s="65"/>
      <c r="ABB380" s="65"/>
      <c r="ABC380" s="65"/>
      <c r="ABD380" s="65"/>
      <c r="ABE380" s="65"/>
      <c r="ABF380" s="65"/>
      <c r="ABG380" s="65"/>
      <c r="ABH380" s="65"/>
      <c r="ABI380" s="65"/>
      <c r="ABJ380" s="65"/>
      <c r="ABK380" s="65"/>
      <c r="ABL380" s="65"/>
      <c r="ABM380" s="65"/>
      <c r="ABN380" s="65"/>
      <c r="ABO380" s="65"/>
      <c r="ABP380" s="65"/>
      <c r="ABQ380" s="65"/>
      <c r="ABR380" s="65"/>
      <c r="ABS380" s="65"/>
      <c r="ABT380" s="65"/>
      <c r="ABU380" s="65"/>
      <c r="ABV380" s="65"/>
      <c r="ABW380" s="65"/>
      <c r="ABX380" s="65"/>
      <c r="ABY380" s="65"/>
      <c r="ABZ380" s="65"/>
      <c r="ACA380" s="65"/>
      <c r="ACB380" s="65"/>
      <c r="ACC380" s="65"/>
      <c r="ACD380" s="65"/>
      <c r="ACE380" s="65"/>
      <c r="ACF380" s="65"/>
      <c r="ACG380" s="65"/>
      <c r="ACH380" s="65"/>
      <c r="ACI380" s="65"/>
      <c r="ACJ380" s="65"/>
      <c r="ACK380" s="65"/>
      <c r="ACL380" s="65"/>
      <c r="ACM380" s="65"/>
      <c r="ACN380" s="65"/>
      <c r="ACO380" s="65"/>
      <c r="ACP380" s="65"/>
      <c r="ACQ380" s="65"/>
      <c r="ACR380" s="65"/>
      <c r="ACS380" s="65"/>
      <c r="ACT380" s="65"/>
      <c r="ACU380" s="65"/>
      <c r="ACV380" s="65"/>
      <c r="ACW380" s="65"/>
      <c r="ACX380" s="65"/>
      <c r="ACY380" s="65"/>
      <c r="ACZ380" s="65"/>
      <c r="ADA380" s="65"/>
      <c r="ADB380" s="65"/>
      <c r="ADC380" s="65"/>
      <c r="ADD380" s="65"/>
      <c r="ADE380" s="65"/>
      <c r="ADF380" s="65"/>
      <c r="ADG380" s="65"/>
      <c r="ADH380" s="65"/>
      <c r="ADI380" s="65"/>
      <c r="ADJ380" s="65"/>
      <c r="ADK380" s="65"/>
      <c r="ADL380" s="65"/>
      <c r="ADM380" s="65"/>
      <c r="ADN380" s="65"/>
      <c r="ADO380" s="65"/>
      <c r="ADP380" s="65"/>
      <c r="ADQ380" s="65"/>
      <c r="ADR380" s="65"/>
      <c r="ADS380" s="65"/>
      <c r="ADT380" s="65"/>
      <c r="ADU380" s="65"/>
      <c r="ADV380" s="65"/>
      <c r="ADW380" s="65"/>
      <c r="ADX380" s="65"/>
      <c r="ADY380" s="65"/>
      <c r="ADZ380" s="65"/>
      <c r="AEA380" s="65"/>
      <c r="AEB380" s="65"/>
      <c r="AEC380" s="65"/>
      <c r="AED380" s="65"/>
      <c r="AEE380" s="65"/>
      <c r="AEF380" s="65"/>
      <c r="AEG380" s="65"/>
      <c r="AEH380" s="65"/>
      <c r="AEI380" s="65"/>
      <c r="AEJ380" s="65"/>
      <c r="AEK380" s="65"/>
      <c r="AEL380" s="65"/>
      <c r="AEM380" s="65"/>
      <c r="AEN380" s="65"/>
      <c r="AEO380" s="65"/>
      <c r="AEP380" s="65"/>
      <c r="AEQ380" s="65"/>
      <c r="AER380" s="65"/>
      <c r="AES380" s="65"/>
      <c r="AET380" s="65"/>
      <c r="AEU380" s="65"/>
      <c r="AEV380" s="65"/>
      <c r="AEW380" s="65"/>
      <c r="AEX380" s="65"/>
      <c r="AEY380" s="65"/>
      <c r="AEZ380" s="65"/>
      <c r="AFA380" s="65"/>
      <c r="AFB380" s="65"/>
      <c r="AFC380" s="65"/>
      <c r="AFD380" s="65"/>
      <c r="AFE380" s="65"/>
      <c r="AFF380" s="65"/>
      <c r="AFG380" s="65"/>
      <c r="AFH380" s="65"/>
      <c r="AFI380" s="65"/>
      <c r="AFJ380" s="65"/>
      <c r="AFK380" s="65"/>
      <c r="AFL380" s="65"/>
      <c r="AFM380" s="65"/>
      <c r="AFN380" s="65"/>
      <c r="AFO380" s="65"/>
      <c r="AFP380" s="65"/>
      <c r="AFQ380" s="65"/>
      <c r="AFR380" s="65"/>
      <c r="AFS380" s="65"/>
      <c r="AFT380" s="65"/>
      <c r="AFU380" s="65"/>
      <c r="AFV380" s="65"/>
      <c r="AFW380" s="65"/>
      <c r="AFX380" s="65"/>
      <c r="AFY380" s="65"/>
      <c r="AFZ380" s="65"/>
      <c r="AGA380" s="65"/>
      <c r="AGB380" s="65"/>
      <c r="AGC380" s="65"/>
      <c r="AGD380" s="65"/>
      <c r="AGE380" s="65"/>
      <c r="AGF380" s="65"/>
      <c r="AGG380" s="65"/>
      <c r="AGH380" s="65"/>
      <c r="AGI380" s="65"/>
      <c r="AGJ380" s="65"/>
      <c r="AGK380" s="65"/>
      <c r="AGL380" s="65"/>
      <c r="AGM380" s="65"/>
      <c r="AGN380" s="65"/>
      <c r="AGO380" s="65"/>
      <c r="AGP380" s="65"/>
      <c r="AGQ380" s="65"/>
      <c r="AGR380" s="65"/>
      <c r="AGS380" s="65"/>
      <c r="AGT380" s="65"/>
      <c r="AGU380" s="65"/>
      <c r="AGV380" s="65"/>
      <c r="AGW380" s="65"/>
      <c r="AGX380" s="65"/>
      <c r="AGY380" s="65"/>
      <c r="AGZ380" s="65"/>
      <c r="AHA380" s="65"/>
      <c r="AHB380" s="65"/>
      <c r="AHC380" s="65"/>
      <c r="AHD380" s="65"/>
      <c r="AHE380" s="65"/>
      <c r="AHF380" s="65"/>
      <c r="AHG380" s="65"/>
      <c r="AHH380" s="65"/>
      <c r="AHI380" s="65"/>
      <c r="AHJ380" s="65"/>
      <c r="AHK380" s="65"/>
      <c r="AHL380" s="65"/>
      <c r="AHM380" s="65"/>
      <c r="AHN380" s="65"/>
      <c r="AHO380" s="65"/>
      <c r="AHP380" s="65"/>
      <c r="AHQ380" s="65"/>
      <c r="AHR380" s="65"/>
      <c r="AHS380" s="65"/>
      <c r="AHT380" s="65"/>
      <c r="AHU380" s="65"/>
      <c r="AHV380" s="65"/>
      <c r="AHW380" s="65"/>
      <c r="AHX380" s="65"/>
      <c r="AHY380" s="65"/>
      <c r="AHZ380" s="65"/>
      <c r="AIA380" s="65"/>
      <c r="AIB380" s="65"/>
      <c r="AIC380" s="65"/>
      <c r="AID380" s="65"/>
      <c r="AIE380" s="65"/>
      <c r="AIF380" s="65"/>
      <c r="AIG380" s="65"/>
      <c r="AIH380" s="65"/>
      <c r="AII380" s="65"/>
      <c r="AIJ380" s="65"/>
      <c r="AIK380" s="65"/>
      <c r="AIL380" s="65"/>
      <c r="AIM380" s="65"/>
      <c r="AIN380" s="65"/>
      <c r="AIO380" s="65"/>
      <c r="AIP380" s="65"/>
      <c r="AIQ380" s="65"/>
      <c r="AIR380" s="65"/>
      <c r="AIS380" s="65"/>
      <c r="AIT380" s="65"/>
      <c r="AIU380" s="65"/>
      <c r="AIV380" s="65"/>
      <c r="AIW380" s="65"/>
      <c r="AIX380" s="65"/>
      <c r="AIY380" s="65"/>
      <c r="AIZ380" s="65"/>
      <c r="AJA380" s="65"/>
      <c r="AJB380" s="65"/>
      <c r="AJC380" s="65"/>
      <c r="AJD380" s="65"/>
      <c r="AJE380" s="65"/>
      <c r="AJF380" s="65"/>
      <c r="AJG380" s="65"/>
      <c r="AJH380" s="65"/>
      <c r="AJI380" s="65"/>
      <c r="AJJ380" s="65"/>
      <c r="AJK380" s="65"/>
      <c r="AJL380" s="65"/>
      <c r="AJM380" s="65"/>
      <c r="AJN380" s="65"/>
      <c r="AJO380" s="65"/>
      <c r="AJP380" s="65"/>
      <c r="AJQ380" s="65"/>
      <c r="AJR380" s="65"/>
      <c r="AJS380" s="65"/>
      <c r="AJT380" s="65"/>
      <c r="AJU380" s="65"/>
      <c r="AJV380" s="65"/>
      <c r="AJW380" s="65"/>
      <c r="AJX380" s="65"/>
      <c r="AJY380" s="65"/>
      <c r="AJZ380" s="65"/>
      <c r="AKA380" s="65"/>
      <c r="AKB380" s="65"/>
      <c r="AKC380" s="65"/>
      <c r="AKD380" s="65"/>
      <c r="AKE380" s="65"/>
      <c r="AKF380" s="65"/>
      <c r="AKG380" s="65"/>
      <c r="AKH380" s="65"/>
      <c r="AKI380" s="65"/>
      <c r="AKJ380" s="65"/>
      <c r="AKK380" s="65"/>
      <c r="AKL380" s="65"/>
      <c r="AKM380" s="65"/>
      <c r="AKN380" s="65"/>
      <c r="AKO380" s="65"/>
      <c r="AKP380" s="65"/>
      <c r="AKQ380" s="65"/>
      <c r="AKR380" s="65"/>
      <c r="AKS380" s="65"/>
      <c r="AKT380" s="65"/>
      <c r="AKU380" s="65"/>
      <c r="AKV380" s="65"/>
      <c r="AKW380" s="65"/>
      <c r="AKX380" s="65"/>
      <c r="AKY380" s="65"/>
      <c r="AKZ380" s="65"/>
      <c r="ALA380" s="65"/>
      <c r="ALB380" s="65"/>
      <c r="ALC380" s="65"/>
      <c r="ALD380" s="65"/>
      <c r="ALE380" s="65"/>
      <c r="ALF380" s="65"/>
      <c r="ALG380" s="65"/>
      <c r="ALH380" s="65"/>
      <c r="ALI380" s="65"/>
      <c r="ALJ380" s="65"/>
      <c r="ALK380" s="65"/>
      <c r="ALL380" s="65"/>
      <c r="ALM380" s="65"/>
      <c r="ALN380" s="65"/>
      <c r="ALO380" s="65"/>
      <c r="ALP380" s="65"/>
      <c r="ALQ380" s="65"/>
      <c r="ALR380" s="65"/>
      <c r="ALS380" s="65"/>
      <c r="ALT380" s="65"/>
      <c r="ALU380" s="65"/>
      <c r="ALV380" s="65"/>
      <c r="ALW380" s="65"/>
      <c r="ALX380" s="65"/>
      <c r="ALY380" s="65"/>
      <c r="ALZ380" s="65"/>
      <c r="AMA380" s="65"/>
      <c r="AMB380" s="65"/>
      <c r="AMC380" s="65"/>
      <c r="AMD380" s="65"/>
      <c r="AME380" s="65"/>
      <c r="AMF380" s="65"/>
      <c r="AMG380" s="65"/>
      <c r="AMH380" s="65"/>
      <c r="AMI380" s="65"/>
    </row>
    <row r="381" spans="1:1023" s="71" customFormat="1">
      <c r="A381" s="81" t="s">
        <v>51</v>
      </c>
      <c r="B381" s="81">
        <v>2004</v>
      </c>
      <c r="C381" s="81" t="s">
        <v>224</v>
      </c>
      <c r="D381" s="81">
        <v>135</v>
      </c>
      <c r="E381" s="99" t="s">
        <v>259</v>
      </c>
      <c r="F381" s="65">
        <v>1611</v>
      </c>
      <c r="G381" s="24" t="s">
        <v>116</v>
      </c>
      <c r="H381" s="24" t="s">
        <v>117</v>
      </c>
      <c r="I381" s="51">
        <v>0</v>
      </c>
      <c r="J381" s="65">
        <v>2</v>
      </c>
      <c r="K381" s="65">
        <v>5</v>
      </c>
      <c r="L381" s="65">
        <v>208</v>
      </c>
      <c r="M381" s="65">
        <v>16000</v>
      </c>
      <c r="N381" s="65">
        <v>58000</v>
      </c>
      <c r="O381" s="65">
        <v>17800000</v>
      </c>
      <c r="P381" s="64">
        <f t="shared" si="115"/>
        <v>8.98876404494382E-2</v>
      </c>
      <c r="Q381" s="75">
        <f t="shared" si="116"/>
        <v>0.3258426966292135</v>
      </c>
      <c r="R381" s="65">
        <v>-1</v>
      </c>
      <c r="S381" s="65">
        <v>-1</v>
      </c>
      <c r="T381" s="65">
        <v>-1</v>
      </c>
      <c r="U381" s="65">
        <v>-1</v>
      </c>
      <c r="V381" s="65">
        <v>-1</v>
      </c>
      <c r="W381" s="65">
        <v>-1</v>
      </c>
      <c r="X381" s="67">
        <f t="shared" si="121"/>
        <v>-1</v>
      </c>
      <c r="Y381" s="65">
        <v>-1</v>
      </c>
      <c r="Z381" s="65">
        <v>0</v>
      </c>
      <c r="AA381" s="65">
        <v>-1</v>
      </c>
      <c r="AB381" s="65" t="s">
        <v>69</v>
      </c>
      <c r="AC381" s="65">
        <v>0</v>
      </c>
      <c r="AD381" s="65">
        <v>0</v>
      </c>
      <c r="AE381" s="65">
        <v>-1</v>
      </c>
      <c r="AF381" s="65" t="s">
        <v>33</v>
      </c>
      <c r="AG381" s="65" t="s">
        <v>33</v>
      </c>
      <c r="AH381" s="67">
        <f t="shared" si="122"/>
        <v>-0.5</v>
      </c>
      <c r="AI381" s="67">
        <f t="shared" si="123"/>
        <v>-0.75</v>
      </c>
      <c r="AJ381" s="65">
        <v>2544</v>
      </c>
      <c r="AK381" s="65">
        <v>-1</v>
      </c>
      <c r="AL381" s="65">
        <v>-1</v>
      </c>
      <c r="AM381" s="65" t="s">
        <v>33</v>
      </c>
      <c r="AN381" s="65">
        <v>-1</v>
      </c>
      <c r="AO381" s="65" t="s">
        <v>33</v>
      </c>
      <c r="AP381" s="65" t="s">
        <v>33</v>
      </c>
      <c r="AQ381" s="65" t="s">
        <v>33</v>
      </c>
      <c r="AR381" s="65">
        <v>-1</v>
      </c>
      <c r="AS381" s="65">
        <v>-1</v>
      </c>
      <c r="AT381" s="65" t="s">
        <v>33</v>
      </c>
      <c r="AU381" s="65" t="s">
        <v>33</v>
      </c>
      <c r="AV381" s="65" t="s">
        <v>33</v>
      </c>
      <c r="AW381" s="65" t="s">
        <v>33</v>
      </c>
      <c r="AX381" s="65" t="s">
        <v>33</v>
      </c>
      <c r="AY381" s="65" t="s">
        <v>33</v>
      </c>
      <c r="AZ381" s="67">
        <f t="shared" si="124"/>
        <v>-1</v>
      </c>
      <c r="BA381" s="65">
        <v>0</v>
      </c>
      <c r="BB381" s="65" t="s">
        <v>33</v>
      </c>
      <c r="BC381" s="65">
        <f t="shared" si="125"/>
        <v>60</v>
      </c>
      <c r="BD381" s="65">
        <v>0</v>
      </c>
      <c r="BE381" s="65" t="s">
        <v>33</v>
      </c>
      <c r="BF381" s="65">
        <f t="shared" si="126"/>
        <v>60</v>
      </c>
      <c r="BG381" s="65"/>
      <c r="BH381" s="65"/>
      <c r="BI381" s="65"/>
      <c r="BJ381" s="65"/>
      <c r="BK381" s="65"/>
      <c r="BL381" s="65"/>
      <c r="BM381" s="65"/>
      <c r="BN381" s="65"/>
      <c r="BO381" s="65"/>
      <c r="BP381" s="65"/>
      <c r="BQ381" s="65"/>
      <c r="BR381" s="65"/>
      <c r="BS381" s="65"/>
      <c r="BT381" s="65"/>
      <c r="BU381" s="65"/>
      <c r="BV381" s="65"/>
      <c r="BW381" s="65"/>
      <c r="BX381" s="65"/>
      <c r="BY381" s="65"/>
      <c r="BZ381" s="65"/>
      <c r="CA381" s="65"/>
      <c r="CB381" s="65"/>
      <c r="CC381" s="65"/>
      <c r="CD381" s="65"/>
      <c r="CE381" s="65"/>
      <c r="CF381" s="65"/>
      <c r="CG381" s="65"/>
      <c r="CH381" s="65"/>
      <c r="CI381" s="65"/>
      <c r="CJ381" s="65"/>
      <c r="CK381" s="65"/>
      <c r="CL381" s="65"/>
      <c r="CM381" s="65"/>
      <c r="CN381" s="65"/>
      <c r="CO381" s="65"/>
      <c r="CP381" s="65"/>
      <c r="CQ381" s="65"/>
      <c r="CR381" s="65"/>
      <c r="CS381" s="65"/>
      <c r="CT381" s="65"/>
      <c r="CU381" s="65"/>
      <c r="CV381" s="65"/>
      <c r="CW381" s="65"/>
      <c r="CX381" s="65"/>
      <c r="CY381" s="65"/>
      <c r="CZ381" s="65"/>
      <c r="DA381" s="65"/>
      <c r="DB381" s="65"/>
      <c r="DC381" s="65"/>
      <c r="DD381" s="65"/>
      <c r="DE381" s="65"/>
      <c r="DF381" s="65"/>
      <c r="DG381" s="65"/>
      <c r="DH381" s="65"/>
      <c r="DI381" s="65"/>
      <c r="DJ381" s="65"/>
      <c r="DK381" s="65"/>
      <c r="DL381" s="65"/>
      <c r="DM381" s="65"/>
      <c r="DN381" s="65"/>
      <c r="DO381" s="65"/>
      <c r="DP381" s="65"/>
      <c r="DQ381" s="65"/>
      <c r="DR381" s="65"/>
      <c r="DS381" s="65"/>
      <c r="DT381" s="65"/>
      <c r="DU381" s="65"/>
      <c r="DV381" s="65"/>
      <c r="DW381" s="65"/>
      <c r="DX381" s="65"/>
      <c r="DY381" s="65"/>
      <c r="DZ381" s="65"/>
      <c r="EA381" s="65"/>
      <c r="EB381" s="65"/>
      <c r="EC381" s="65"/>
      <c r="ED381" s="65"/>
      <c r="EE381" s="65"/>
      <c r="EF381" s="65"/>
      <c r="EG381" s="65"/>
      <c r="EH381" s="65"/>
      <c r="EI381" s="65"/>
      <c r="EJ381" s="65"/>
      <c r="EK381" s="65"/>
      <c r="EL381" s="65"/>
      <c r="EM381" s="65"/>
      <c r="EN381" s="65"/>
      <c r="EO381" s="65"/>
      <c r="EP381" s="65"/>
      <c r="EQ381" s="65"/>
      <c r="ER381" s="65"/>
      <c r="ES381" s="65"/>
      <c r="ET381" s="65"/>
      <c r="EU381" s="65"/>
      <c r="EV381" s="65"/>
      <c r="EW381" s="65"/>
      <c r="EX381" s="65"/>
      <c r="EY381" s="65"/>
      <c r="EZ381" s="65"/>
      <c r="FA381" s="65"/>
      <c r="FB381" s="65"/>
      <c r="FC381" s="65"/>
      <c r="FD381" s="65"/>
      <c r="FE381" s="65"/>
      <c r="FF381" s="65"/>
      <c r="FG381" s="65"/>
      <c r="FH381" s="65"/>
      <c r="FI381" s="65"/>
      <c r="FJ381" s="65"/>
      <c r="FK381" s="65"/>
      <c r="FL381" s="65"/>
      <c r="FM381" s="65"/>
      <c r="FN381" s="65"/>
      <c r="FO381" s="65"/>
      <c r="FP381" s="65"/>
      <c r="FQ381" s="65"/>
      <c r="FR381" s="65"/>
      <c r="FS381" s="65"/>
      <c r="FT381" s="65"/>
      <c r="FU381" s="65"/>
      <c r="FV381" s="65"/>
      <c r="FW381" s="65"/>
      <c r="FX381" s="65"/>
      <c r="FY381" s="65"/>
      <c r="FZ381" s="65"/>
      <c r="GA381" s="65"/>
      <c r="GB381" s="65"/>
      <c r="GC381" s="65"/>
      <c r="GD381" s="65"/>
      <c r="GE381" s="65"/>
      <c r="GF381" s="65"/>
      <c r="GG381" s="65"/>
      <c r="GH381" s="65"/>
      <c r="GI381" s="65"/>
      <c r="GJ381" s="65"/>
      <c r="GK381" s="65"/>
      <c r="GL381" s="65"/>
      <c r="GM381" s="65"/>
      <c r="GN381" s="65"/>
      <c r="GO381" s="65"/>
      <c r="GP381" s="65"/>
      <c r="GQ381" s="65"/>
      <c r="GR381" s="65"/>
      <c r="GS381" s="65"/>
      <c r="GT381" s="65"/>
      <c r="GU381" s="65"/>
      <c r="GV381" s="65"/>
      <c r="GW381" s="65"/>
      <c r="GX381" s="65"/>
      <c r="GY381" s="65"/>
      <c r="GZ381" s="65"/>
      <c r="HA381" s="65"/>
      <c r="HB381" s="65"/>
      <c r="HC381" s="65"/>
      <c r="HD381" s="65"/>
      <c r="HE381" s="65"/>
      <c r="HF381" s="65"/>
      <c r="HG381" s="65"/>
      <c r="HH381" s="65"/>
      <c r="HI381" s="65"/>
      <c r="HJ381" s="65"/>
      <c r="HK381" s="65"/>
      <c r="HL381" s="65"/>
      <c r="HM381" s="65"/>
      <c r="HN381" s="65"/>
      <c r="HO381" s="65"/>
      <c r="HP381" s="65"/>
      <c r="HQ381" s="65"/>
      <c r="HR381" s="65"/>
      <c r="HS381" s="65"/>
      <c r="HT381" s="65"/>
      <c r="HU381" s="65"/>
      <c r="HV381" s="65"/>
      <c r="HW381" s="65"/>
      <c r="HX381" s="65"/>
      <c r="HY381" s="65"/>
      <c r="HZ381" s="65"/>
      <c r="IA381" s="65"/>
      <c r="IB381" s="65"/>
      <c r="IC381" s="65"/>
      <c r="ID381" s="65"/>
      <c r="IE381" s="65"/>
      <c r="IF381" s="65"/>
      <c r="IG381" s="65"/>
      <c r="IH381" s="65"/>
      <c r="II381" s="65"/>
      <c r="IJ381" s="65"/>
      <c r="IK381" s="65"/>
      <c r="IL381" s="65"/>
      <c r="IM381" s="65"/>
      <c r="IN381" s="65"/>
      <c r="IO381" s="65"/>
      <c r="IP381" s="65"/>
      <c r="IQ381" s="65"/>
      <c r="IR381" s="65"/>
      <c r="IS381" s="65"/>
      <c r="IT381" s="65"/>
      <c r="IU381" s="65"/>
      <c r="IV381" s="65"/>
      <c r="IW381" s="65"/>
      <c r="IX381" s="65"/>
      <c r="IY381" s="65"/>
      <c r="IZ381" s="65"/>
      <c r="JA381" s="65"/>
      <c r="JB381" s="65"/>
      <c r="JC381" s="65"/>
      <c r="JD381" s="65"/>
      <c r="JE381" s="65"/>
      <c r="JF381" s="65"/>
      <c r="JG381" s="65"/>
      <c r="JH381" s="65"/>
      <c r="JI381" s="65"/>
      <c r="JJ381" s="65"/>
      <c r="JK381" s="65"/>
      <c r="JL381" s="65"/>
      <c r="JM381" s="65"/>
      <c r="JN381" s="65"/>
      <c r="JO381" s="65"/>
      <c r="JP381" s="65"/>
      <c r="JQ381" s="65"/>
      <c r="JR381" s="65"/>
      <c r="JS381" s="65"/>
      <c r="JT381" s="65"/>
      <c r="JU381" s="65"/>
      <c r="JV381" s="65"/>
      <c r="JW381" s="65"/>
      <c r="JX381" s="65"/>
      <c r="JY381" s="65"/>
      <c r="JZ381" s="65"/>
      <c r="KA381" s="65"/>
      <c r="KB381" s="65"/>
      <c r="KC381" s="65"/>
      <c r="KD381" s="65"/>
      <c r="KE381" s="65"/>
      <c r="KF381" s="65"/>
      <c r="KG381" s="65"/>
      <c r="KH381" s="65"/>
      <c r="KI381" s="65"/>
      <c r="KJ381" s="65"/>
      <c r="KK381" s="65"/>
      <c r="KL381" s="65"/>
      <c r="KM381" s="65"/>
      <c r="KN381" s="65"/>
      <c r="KO381" s="65"/>
      <c r="KP381" s="65"/>
      <c r="KQ381" s="65"/>
      <c r="KR381" s="65"/>
      <c r="KS381" s="65"/>
      <c r="KT381" s="65"/>
      <c r="KU381" s="65"/>
      <c r="KV381" s="65"/>
      <c r="KW381" s="65"/>
      <c r="KX381" s="65"/>
      <c r="KY381" s="65"/>
      <c r="KZ381" s="65"/>
      <c r="LA381" s="65"/>
      <c r="LB381" s="65"/>
      <c r="LC381" s="65"/>
      <c r="LD381" s="65"/>
      <c r="LE381" s="65"/>
      <c r="LF381" s="65"/>
      <c r="LG381" s="65"/>
      <c r="LH381" s="65"/>
      <c r="LI381" s="65"/>
      <c r="LJ381" s="65"/>
      <c r="LK381" s="65"/>
      <c r="LL381" s="65"/>
      <c r="LM381" s="65"/>
      <c r="LN381" s="65"/>
      <c r="LO381" s="65"/>
      <c r="LP381" s="65"/>
      <c r="LQ381" s="65"/>
      <c r="LR381" s="65"/>
      <c r="LS381" s="65"/>
      <c r="LT381" s="65"/>
      <c r="LU381" s="65"/>
      <c r="LV381" s="65"/>
      <c r="LW381" s="65"/>
      <c r="LX381" s="65"/>
      <c r="LY381" s="65"/>
      <c r="LZ381" s="65"/>
      <c r="MA381" s="65"/>
      <c r="MB381" s="65"/>
      <c r="MC381" s="65"/>
      <c r="MD381" s="65"/>
      <c r="ME381" s="65"/>
      <c r="MF381" s="65"/>
      <c r="MG381" s="65"/>
      <c r="MH381" s="65"/>
      <c r="MI381" s="65"/>
      <c r="MJ381" s="65"/>
      <c r="MK381" s="65"/>
      <c r="ML381" s="65"/>
      <c r="MM381" s="65"/>
      <c r="MN381" s="65"/>
      <c r="MO381" s="65"/>
      <c r="MP381" s="65"/>
      <c r="MQ381" s="65"/>
      <c r="MR381" s="65"/>
      <c r="MS381" s="65"/>
      <c r="MT381" s="65"/>
      <c r="MU381" s="65"/>
      <c r="MV381" s="65"/>
      <c r="MW381" s="65"/>
      <c r="MX381" s="65"/>
      <c r="MY381" s="65"/>
      <c r="MZ381" s="65"/>
      <c r="NA381" s="65"/>
      <c r="NB381" s="65"/>
      <c r="NC381" s="65"/>
      <c r="ND381" s="65"/>
      <c r="NE381" s="65"/>
      <c r="NF381" s="65"/>
      <c r="NG381" s="65"/>
      <c r="NH381" s="65"/>
      <c r="NI381" s="65"/>
      <c r="NJ381" s="65"/>
      <c r="NK381" s="65"/>
      <c r="NL381" s="65"/>
      <c r="NM381" s="65"/>
      <c r="NN381" s="65"/>
      <c r="NO381" s="65"/>
      <c r="NP381" s="65"/>
      <c r="NQ381" s="65"/>
      <c r="NR381" s="65"/>
      <c r="NS381" s="65"/>
      <c r="NT381" s="65"/>
      <c r="NU381" s="65"/>
      <c r="NV381" s="65"/>
      <c r="NW381" s="65"/>
      <c r="NX381" s="65"/>
      <c r="NY381" s="65"/>
      <c r="NZ381" s="65"/>
      <c r="OA381" s="65"/>
      <c r="OB381" s="65"/>
      <c r="OC381" s="65"/>
      <c r="OD381" s="65"/>
      <c r="OE381" s="65"/>
      <c r="OF381" s="65"/>
      <c r="OG381" s="65"/>
      <c r="OH381" s="65"/>
      <c r="OI381" s="65"/>
      <c r="OJ381" s="65"/>
      <c r="OK381" s="65"/>
      <c r="OL381" s="65"/>
      <c r="OM381" s="65"/>
      <c r="ON381" s="65"/>
      <c r="OO381" s="65"/>
      <c r="OP381" s="65"/>
      <c r="OQ381" s="65"/>
      <c r="OR381" s="65"/>
      <c r="OS381" s="65"/>
      <c r="OT381" s="65"/>
      <c r="OU381" s="65"/>
      <c r="OV381" s="65"/>
      <c r="OW381" s="65"/>
      <c r="OX381" s="65"/>
      <c r="OY381" s="65"/>
      <c r="OZ381" s="65"/>
      <c r="PA381" s="65"/>
      <c r="PB381" s="65"/>
      <c r="PC381" s="65"/>
      <c r="PD381" s="65"/>
      <c r="PE381" s="65"/>
      <c r="PF381" s="65"/>
      <c r="PG381" s="65"/>
      <c r="PH381" s="65"/>
      <c r="PI381" s="65"/>
      <c r="PJ381" s="65"/>
      <c r="PK381" s="65"/>
      <c r="PL381" s="65"/>
      <c r="PM381" s="65"/>
      <c r="PN381" s="65"/>
      <c r="PO381" s="65"/>
      <c r="PP381" s="65"/>
      <c r="PQ381" s="65"/>
      <c r="PR381" s="65"/>
      <c r="PS381" s="65"/>
      <c r="PT381" s="65"/>
      <c r="PU381" s="65"/>
      <c r="PV381" s="65"/>
      <c r="PW381" s="65"/>
      <c r="PX381" s="65"/>
      <c r="PY381" s="65"/>
      <c r="PZ381" s="65"/>
      <c r="QA381" s="65"/>
      <c r="QB381" s="65"/>
      <c r="QC381" s="65"/>
      <c r="QD381" s="65"/>
      <c r="QE381" s="65"/>
      <c r="QF381" s="65"/>
      <c r="QG381" s="65"/>
      <c r="QH381" s="65"/>
      <c r="QI381" s="65"/>
      <c r="QJ381" s="65"/>
      <c r="QK381" s="65"/>
      <c r="QL381" s="65"/>
      <c r="QM381" s="65"/>
      <c r="QN381" s="65"/>
      <c r="QO381" s="65"/>
      <c r="QP381" s="65"/>
      <c r="QQ381" s="65"/>
      <c r="QR381" s="65"/>
      <c r="QS381" s="65"/>
      <c r="QT381" s="65"/>
      <c r="QU381" s="65"/>
      <c r="QV381" s="65"/>
      <c r="QW381" s="65"/>
      <c r="QX381" s="65"/>
      <c r="QY381" s="65"/>
      <c r="QZ381" s="65"/>
      <c r="RA381" s="65"/>
      <c r="RB381" s="65"/>
      <c r="RC381" s="65"/>
      <c r="RD381" s="65"/>
      <c r="RE381" s="65"/>
      <c r="RF381" s="65"/>
      <c r="RG381" s="65"/>
      <c r="RH381" s="65"/>
      <c r="RI381" s="65"/>
      <c r="RJ381" s="65"/>
      <c r="RK381" s="65"/>
      <c r="RL381" s="65"/>
      <c r="RM381" s="65"/>
      <c r="RN381" s="65"/>
      <c r="RO381" s="65"/>
      <c r="RP381" s="65"/>
      <c r="RQ381" s="65"/>
      <c r="RR381" s="65"/>
      <c r="RS381" s="65"/>
      <c r="RT381" s="65"/>
      <c r="RU381" s="65"/>
      <c r="RV381" s="65"/>
      <c r="RW381" s="65"/>
      <c r="RX381" s="65"/>
      <c r="RY381" s="65"/>
      <c r="RZ381" s="65"/>
      <c r="SA381" s="65"/>
      <c r="SB381" s="65"/>
      <c r="SC381" s="65"/>
      <c r="SD381" s="65"/>
      <c r="SE381" s="65"/>
      <c r="SF381" s="65"/>
      <c r="SG381" s="65"/>
      <c r="SH381" s="65"/>
      <c r="SI381" s="65"/>
      <c r="SJ381" s="65"/>
      <c r="SK381" s="65"/>
      <c r="SL381" s="65"/>
      <c r="SM381" s="65"/>
      <c r="SN381" s="65"/>
      <c r="SO381" s="65"/>
      <c r="SP381" s="65"/>
      <c r="SQ381" s="65"/>
      <c r="SR381" s="65"/>
      <c r="SS381" s="65"/>
      <c r="ST381" s="65"/>
      <c r="SU381" s="65"/>
      <c r="SV381" s="65"/>
      <c r="SW381" s="65"/>
      <c r="SX381" s="65"/>
      <c r="SY381" s="65"/>
      <c r="SZ381" s="65"/>
      <c r="TA381" s="65"/>
      <c r="TB381" s="65"/>
      <c r="TC381" s="65"/>
      <c r="TD381" s="65"/>
      <c r="TE381" s="65"/>
      <c r="TF381" s="65"/>
      <c r="TG381" s="65"/>
      <c r="TH381" s="65"/>
      <c r="TI381" s="65"/>
      <c r="TJ381" s="65"/>
      <c r="TK381" s="65"/>
      <c r="TL381" s="65"/>
      <c r="TM381" s="65"/>
      <c r="TN381" s="65"/>
      <c r="TO381" s="65"/>
      <c r="TP381" s="65"/>
      <c r="TQ381" s="65"/>
      <c r="TR381" s="65"/>
      <c r="TS381" s="65"/>
      <c r="TT381" s="65"/>
      <c r="TU381" s="65"/>
      <c r="TV381" s="65"/>
      <c r="TW381" s="65"/>
      <c r="TX381" s="65"/>
      <c r="TY381" s="65"/>
      <c r="TZ381" s="65"/>
      <c r="UA381" s="65"/>
      <c r="UB381" s="65"/>
      <c r="UC381" s="65"/>
      <c r="UD381" s="65"/>
      <c r="UE381" s="65"/>
      <c r="UF381" s="65"/>
      <c r="UG381" s="65"/>
      <c r="UH381" s="65"/>
      <c r="UI381" s="65"/>
      <c r="UJ381" s="65"/>
      <c r="UK381" s="65"/>
      <c r="UL381" s="65"/>
      <c r="UM381" s="65"/>
      <c r="UN381" s="65"/>
      <c r="UO381" s="65"/>
      <c r="UP381" s="65"/>
      <c r="UQ381" s="65"/>
      <c r="UR381" s="65"/>
      <c r="US381" s="65"/>
      <c r="UT381" s="65"/>
      <c r="UU381" s="65"/>
      <c r="UV381" s="65"/>
      <c r="UW381" s="65"/>
      <c r="UX381" s="65"/>
      <c r="UY381" s="65"/>
      <c r="UZ381" s="65"/>
      <c r="VA381" s="65"/>
      <c r="VB381" s="65"/>
      <c r="VC381" s="65"/>
      <c r="VD381" s="65"/>
      <c r="VE381" s="65"/>
      <c r="VF381" s="65"/>
      <c r="VG381" s="65"/>
      <c r="VH381" s="65"/>
      <c r="VI381" s="65"/>
      <c r="VJ381" s="65"/>
      <c r="VK381" s="65"/>
      <c r="VL381" s="65"/>
      <c r="VM381" s="65"/>
      <c r="VN381" s="65"/>
      <c r="VO381" s="65"/>
      <c r="VP381" s="65"/>
      <c r="VQ381" s="65"/>
      <c r="VR381" s="65"/>
      <c r="VS381" s="65"/>
      <c r="VT381" s="65"/>
      <c r="VU381" s="65"/>
      <c r="VV381" s="65"/>
      <c r="VW381" s="65"/>
      <c r="VX381" s="65"/>
      <c r="VY381" s="65"/>
      <c r="VZ381" s="65"/>
      <c r="WA381" s="65"/>
      <c r="WB381" s="65"/>
      <c r="WC381" s="65"/>
      <c r="WD381" s="65"/>
      <c r="WE381" s="65"/>
      <c r="WF381" s="65"/>
      <c r="WG381" s="65"/>
      <c r="WH381" s="65"/>
      <c r="WI381" s="65"/>
      <c r="WJ381" s="65"/>
      <c r="WK381" s="65"/>
      <c r="WL381" s="65"/>
      <c r="WM381" s="65"/>
      <c r="WN381" s="65"/>
      <c r="WO381" s="65"/>
      <c r="WP381" s="65"/>
      <c r="WQ381" s="65"/>
      <c r="WR381" s="65"/>
      <c r="WS381" s="65"/>
      <c r="WT381" s="65"/>
      <c r="WU381" s="65"/>
      <c r="WV381" s="65"/>
      <c r="WW381" s="65"/>
      <c r="WX381" s="65"/>
      <c r="WY381" s="65"/>
      <c r="WZ381" s="65"/>
      <c r="XA381" s="65"/>
      <c r="XB381" s="65"/>
      <c r="XC381" s="65"/>
      <c r="XD381" s="65"/>
      <c r="XE381" s="65"/>
      <c r="XF381" s="65"/>
      <c r="XG381" s="65"/>
      <c r="XH381" s="65"/>
      <c r="XI381" s="65"/>
      <c r="XJ381" s="65"/>
      <c r="XK381" s="65"/>
      <c r="XL381" s="65"/>
      <c r="XM381" s="65"/>
      <c r="XN381" s="65"/>
      <c r="XO381" s="65"/>
      <c r="XP381" s="65"/>
      <c r="XQ381" s="65"/>
      <c r="XR381" s="65"/>
      <c r="XS381" s="65"/>
      <c r="XT381" s="65"/>
      <c r="XU381" s="65"/>
      <c r="XV381" s="65"/>
      <c r="XW381" s="65"/>
      <c r="XX381" s="65"/>
      <c r="XY381" s="65"/>
      <c r="XZ381" s="65"/>
      <c r="YA381" s="65"/>
      <c r="YB381" s="65"/>
      <c r="YC381" s="65"/>
      <c r="YD381" s="65"/>
      <c r="YE381" s="65"/>
      <c r="YF381" s="65"/>
      <c r="YG381" s="65"/>
      <c r="YH381" s="65"/>
      <c r="YI381" s="65"/>
      <c r="YJ381" s="65"/>
      <c r="YK381" s="65"/>
      <c r="YL381" s="65"/>
      <c r="YM381" s="65"/>
      <c r="YN381" s="65"/>
      <c r="YO381" s="65"/>
      <c r="YP381" s="65"/>
      <c r="YQ381" s="65"/>
      <c r="YR381" s="65"/>
      <c r="YS381" s="65"/>
      <c r="YT381" s="65"/>
      <c r="YU381" s="65"/>
      <c r="YV381" s="65"/>
      <c r="YW381" s="65"/>
      <c r="YX381" s="65"/>
      <c r="YY381" s="65"/>
      <c r="YZ381" s="65"/>
      <c r="ZA381" s="65"/>
      <c r="ZB381" s="65"/>
      <c r="ZC381" s="65"/>
      <c r="ZD381" s="65"/>
      <c r="ZE381" s="65"/>
      <c r="ZF381" s="65"/>
      <c r="ZG381" s="65"/>
      <c r="ZH381" s="65"/>
      <c r="ZI381" s="65"/>
      <c r="ZJ381" s="65"/>
      <c r="ZK381" s="65"/>
      <c r="ZL381" s="65"/>
      <c r="ZM381" s="65"/>
      <c r="ZN381" s="65"/>
      <c r="ZO381" s="65"/>
      <c r="ZP381" s="65"/>
      <c r="ZQ381" s="65"/>
      <c r="ZR381" s="65"/>
      <c r="ZS381" s="65"/>
      <c r="ZT381" s="65"/>
      <c r="ZU381" s="65"/>
      <c r="ZV381" s="65"/>
      <c r="ZW381" s="65"/>
      <c r="ZX381" s="65"/>
      <c r="ZY381" s="65"/>
      <c r="ZZ381" s="65"/>
      <c r="AAA381" s="65"/>
      <c r="AAB381" s="65"/>
      <c r="AAC381" s="65"/>
      <c r="AAD381" s="65"/>
      <c r="AAE381" s="65"/>
      <c r="AAF381" s="65"/>
      <c r="AAG381" s="65"/>
      <c r="AAH381" s="65"/>
      <c r="AAI381" s="65"/>
      <c r="AAJ381" s="65"/>
      <c r="AAK381" s="65"/>
      <c r="AAL381" s="65"/>
      <c r="AAM381" s="65"/>
      <c r="AAN381" s="65"/>
      <c r="AAO381" s="65"/>
      <c r="AAP381" s="65"/>
      <c r="AAQ381" s="65"/>
      <c r="AAR381" s="65"/>
      <c r="AAS381" s="65"/>
      <c r="AAT381" s="65"/>
      <c r="AAU381" s="65"/>
      <c r="AAV381" s="65"/>
      <c r="AAW381" s="65"/>
      <c r="AAX381" s="65"/>
      <c r="AAY381" s="65"/>
      <c r="AAZ381" s="65"/>
      <c r="ABA381" s="65"/>
      <c r="ABB381" s="65"/>
      <c r="ABC381" s="65"/>
      <c r="ABD381" s="65"/>
      <c r="ABE381" s="65"/>
      <c r="ABF381" s="65"/>
      <c r="ABG381" s="65"/>
      <c r="ABH381" s="65"/>
      <c r="ABI381" s="65"/>
      <c r="ABJ381" s="65"/>
      <c r="ABK381" s="65"/>
      <c r="ABL381" s="65"/>
      <c r="ABM381" s="65"/>
      <c r="ABN381" s="65"/>
      <c r="ABO381" s="65"/>
      <c r="ABP381" s="65"/>
      <c r="ABQ381" s="65"/>
      <c r="ABR381" s="65"/>
      <c r="ABS381" s="65"/>
      <c r="ABT381" s="65"/>
      <c r="ABU381" s="65"/>
      <c r="ABV381" s="65"/>
      <c r="ABW381" s="65"/>
      <c r="ABX381" s="65"/>
      <c r="ABY381" s="65"/>
      <c r="ABZ381" s="65"/>
      <c r="ACA381" s="65"/>
      <c r="ACB381" s="65"/>
      <c r="ACC381" s="65"/>
      <c r="ACD381" s="65"/>
      <c r="ACE381" s="65"/>
      <c r="ACF381" s="65"/>
      <c r="ACG381" s="65"/>
      <c r="ACH381" s="65"/>
      <c r="ACI381" s="65"/>
      <c r="ACJ381" s="65"/>
      <c r="ACK381" s="65"/>
      <c r="ACL381" s="65"/>
      <c r="ACM381" s="65"/>
      <c r="ACN381" s="65"/>
      <c r="ACO381" s="65"/>
      <c r="ACP381" s="65"/>
      <c r="ACQ381" s="65"/>
      <c r="ACR381" s="65"/>
      <c r="ACS381" s="65"/>
      <c r="ACT381" s="65"/>
      <c r="ACU381" s="65"/>
      <c r="ACV381" s="65"/>
      <c r="ACW381" s="65"/>
      <c r="ACX381" s="65"/>
      <c r="ACY381" s="65"/>
      <c r="ACZ381" s="65"/>
      <c r="ADA381" s="65"/>
      <c r="ADB381" s="65"/>
      <c r="ADC381" s="65"/>
      <c r="ADD381" s="65"/>
      <c r="ADE381" s="65"/>
      <c r="ADF381" s="65"/>
      <c r="ADG381" s="65"/>
      <c r="ADH381" s="65"/>
      <c r="ADI381" s="65"/>
      <c r="ADJ381" s="65"/>
      <c r="ADK381" s="65"/>
      <c r="ADL381" s="65"/>
      <c r="ADM381" s="65"/>
      <c r="ADN381" s="65"/>
      <c r="ADO381" s="65"/>
      <c r="ADP381" s="65"/>
      <c r="ADQ381" s="65"/>
      <c r="ADR381" s="65"/>
      <c r="ADS381" s="65"/>
      <c r="ADT381" s="65"/>
      <c r="ADU381" s="65"/>
      <c r="ADV381" s="65"/>
      <c r="ADW381" s="65"/>
      <c r="ADX381" s="65"/>
      <c r="ADY381" s="65"/>
      <c r="ADZ381" s="65"/>
      <c r="AEA381" s="65"/>
      <c r="AEB381" s="65"/>
      <c r="AEC381" s="65"/>
      <c r="AED381" s="65"/>
      <c r="AEE381" s="65"/>
      <c r="AEF381" s="65"/>
      <c r="AEG381" s="65"/>
      <c r="AEH381" s="65"/>
      <c r="AEI381" s="65"/>
      <c r="AEJ381" s="65"/>
      <c r="AEK381" s="65"/>
      <c r="AEL381" s="65"/>
      <c r="AEM381" s="65"/>
      <c r="AEN381" s="65"/>
      <c r="AEO381" s="65"/>
      <c r="AEP381" s="65"/>
      <c r="AEQ381" s="65"/>
      <c r="AER381" s="65"/>
      <c r="AES381" s="65"/>
      <c r="AET381" s="65"/>
      <c r="AEU381" s="65"/>
      <c r="AEV381" s="65"/>
      <c r="AEW381" s="65"/>
      <c r="AEX381" s="65"/>
      <c r="AEY381" s="65"/>
      <c r="AEZ381" s="65"/>
      <c r="AFA381" s="65"/>
      <c r="AFB381" s="65"/>
      <c r="AFC381" s="65"/>
      <c r="AFD381" s="65"/>
      <c r="AFE381" s="65"/>
      <c r="AFF381" s="65"/>
      <c r="AFG381" s="65"/>
      <c r="AFH381" s="65"/>
      <c r="AFI381" s="65"/>
      <c r="AFJ381" s="65"/>
      <c r="AFK381" s="65"/>
      <c r="AFL381" s="65"/>
      <c r="AFM381" s="65"/>
      <c r="AFN381" s="65"/>
      <c r="AFO381" s="65"/>
      <c r="AFP381" s="65"/>
      <c r="AFQ381" s="65"/>
      <c r="AFR381" s="65"/>
      <c r="AFS381" s="65"/>
      <c r="AFT381" s="65"/>
      <c r="AFU381" s="65"/>
      <c r="AFV381" s="65"/>
      <c r="AFW381" s="65"/>
      <c r="AFX381" s="65"/>
      <c r="AFY381" s="65"/>
      <c r="AFZ381" s="65"/>
      <c r="AGA381" s="65"/>
      <c r="AGB381" s="65"/>
      <c r="AGC381" s="65"/>
      <c r="AGD381" s="65"/>
      <c r="AGE381" s="65"/>
      <c r="AGF381" s="65"/>
      <c r="AGG381" s="65"/>
      <c r="AGH381" s="65"/>
      <c r="AGI381" s="65"/>
      <c r="AGJ381" s="65"/>
      <c r="AGK381" s="65"/>
      <c r="AGL381" s="65"/>
      <c r="AGM381" s="65"/>
      <c r="AGN381" s="65"/>
      <c r="AGO381" s="65"/>
      <c r="AGP381" s="65"/>
      <c r="AGQ381" s="65"/>
      <c r="AGR381" s="65"/>
      <c r="AGS381" s="65"/>
      <c r="AGT381" s="65"/>
      <c r="AGU381" s="65"/>
      <c r="AGV381" s="65"/>
      <c r="AGW381" s="65"/>
      <c r="AGX381" s="65"/>
      <c r="AGY381" s="65"/>
      <c r="AGZ381" s="65"/>
      <c r="AHA381" s="65"/>
      <c r="AHB381" s="65"/>
      <c r="AHC381" s="65"/>
      <c r="AHD381" s="65"/>
      <c r="AHE381" s="65"/>
      <c r="AHF381" s="65"/>
      <c r="AHG381" s="65"/>
      <c r="AHH381" s="65"/>
      <c r="AHI381" s="65"/>
      <c r="AHJ381" s="65"/>
      <c r="AHK381" s="65"/>
      <c r="AHL381" s="65"/>
      <c r="AHM381" s="65"/>
      <c r="AHN381" s="65"/>
      <c r="AHO381" s="65"/>
      <c r="AHP381" s="65"/>
      <c r="AHQ381" s="65"/>
      <c r="AHR381" s="65"/>
      <c r="AHS381" s="65"/>
      <c r="AHT381" s="65"/>
      <c r="AHU381" s="65"/>
      <c r="AHV381" s="65"/>
      <c r="AHW381" s="65"/>
      <c r="AHX381" s="65"/>
      <c r="AHY381" s="65"/>
      <c r="AHZ381" s="65"/>
      <c r="AIA381" s="65"/>
      <c r="AIB381" s="65"/>
      <c r="AIC381" s="65"/>
      <c r="AID381" s="65"/>
      <c r="AIE381" s="65"/>
      <c r="AIF381" s="65"/>
      <c r="AIG381" s="65"/>
      <c r="AIH381" s="65"/>
      <c r="AII381" s="65"/>
      <c r="AIJ381" s="65"/>
      <c r="AIK381" s="65"/>
      <c r="AIL381" s="65"/>
      <c r="AIM381" s="65"/>
      <c r="AIN381" s="65"/>
      <c r="AIO381" s="65"/>
      <c r="AIP381" s="65"/>
      <c r="AIQ381" s="65"/>
      <c r="AIR381" s="65"/>
      <c r="AIS381" s="65"/>
      <c r="AIT381" s="65"/>
      <c r="AIU381" s="65"/>
      <c r="AIV381" s="65"/>
      <c r="AIW381" s="65"/>
      <c r="AIX381" s="65"/>
      <c r="AIY381" s="65"/>
      <c r="AIZ381" s="65"/>
      <c r="AJA381" s="65"/>
      <c r="AJB381" s="65"/>
      <c r="AJC381" s="65"/>
      <c r="AJD381" s="65"/>
      <c r="AJE381" s="65"/>
      <c r="AJF381" s="65"/>
      <c r="AJG381" s="65"/>
      <c r="AJH381" s="65"/>
      <c r="AJI381" s="65"/>
      <c r="AJJ381" s="65"/>
      <c r="AJK381" s="65"/>
      <c r="AJL381" s="65"/>
      <c r="AJM381" s="65"/>
      <c r="AJN381" s="65"/>
      <c r="AJO381" s="65"/>
      <c r="AJP381" s="65"/>
      <c r="AJQ381" s="65"/>
      <c r="AJR381" s="65"/>
      <c r="AJS381" s="65"/>
      <c r="AJT381" s="65"/>
      <c r="AJU381" s="65"/>
      <c r="AJV381" s="65"/>
      <c r="AJW381" s="65"/>
      <c r="AJX381" s="65"/>
      <c r="AJY381" s="65"/>
      <c r="AJZ381" s="65"/>
      <c r="AKA381" s="65"/>
      <c r="AKB381" s="65"/>
      <c r="AKC381" s="65"/>
      <c r="AKD381" s="65"/>
      <c r="AKE381" s="65"/>
      <c r="AKF381" s="65"/>
      <c r="AKG381" s="65"/>
      <c r="AKH381" s="65"/>
      <c r="AKI381" s="65"/>
      <c r="AKJ381" s="65"/>
      <c r="AKK381" s="65"/>
      <c r="AKL381" s="65"/>
      <c r="AKM381" s="65"/>
      <c r="AKN381" s="65"/>
      <c r="AKO381" s="65"/>
      <c r="AKP381" s="65"/>
      <c r="AKQ381" s="65"/>
      <c r="AKR381" s="65"/>
      <c r="AKS381" s="65"/>
      <c r="AKT381" s="65"/>
      <c r="AKU381" s="65"/>
      <c r="AKV381" s="65"/>
      <c r="AKW381" s="65"/>
      <c r="AKX381" s="65"/>
      <c r="AKY381" s="65"/>
      <c r="AKZ381" s="65"/>
      <c r="ALA381" s="65"/>
      <c r="ALB381" s="65"/>
      <c r="ALC381" s="65"/>
      <c r="ALD381" s="65"/>
      <c r="ALE381" s="65"/>
      <c r="ALF381" s="65"/>
      <c r="ALG381" s="65"/>
      <c r="ALH381" s="65"/>
      <c r="ALI381" s="65"/>
      <c r="ALJ381" s="65"/>
      <c r="ALK381" s="65"/>
      <c r="ALL381" s="65"/>
      <c r="ALM381" s="65"/>
      <c r="ALN381" s="65"/>
      <c r="ALO381" s="65"/>
      <c r="ALP381" s="65"/>
      <c r="ALQ381" s="65"/>
      <c r="ALR381" s="65"/>
      <c r="ALS381" s="65"/>
      <c r="ALT381" s="65"/>
      <c r="ALU381" s="65"/>
      <c r="ALV381" s="65"/>
      <c r="ALW381" s="65"/>
      <c r="ALX381" s="65"/>
      <c r="ALY381" s="65"/>
      <c r="ALZ381" s="65"/>
      <c r="AMA381" s="65"/>
      <c r="AMB381" s="65"/>
      <c r="AMC381" s="65"/>
      <c r="AMD381" s="65"/>
      <c r="AME381" s="65"/>
      <c r="AMF381" s="65"/>
      <c r="AMG381" s="65"/>
      <c r="AMH381" s="65"/>
      <c r="AMI381" s="65"/>
    </row>
    <row r="382" spans="1:1023" s="71" customFormat="1">
      <c r="A382" s="81" t="s">
        <v>51</v>
      </c>
      <c r="B382" s="81">
        <v>2005</v>
      </c>
      <c r="C382" s="81" t="s">
        <v>224</v>
      </c>
      <c r="D382" s="81">
        <v>135</v>
      </c>
      <c r="E382" s="99" t="s">
        <v>259</v>
      </c>
      <c r="F382" s="65">
        <v>1611</v>
      </c>
      <c r="G382" s="24" t="s">
        <v>116</v>
      </c>
      <c r="H382" s="24" t="s">
        <v>117</v>
      </c>
      <c r="I382" s="51">
        <v>0</v>
      </c>
      <c r="J382" s="65">
        <v>2</v>
      </c>
      <c r="K382" s="65">
        <v>5</v>
      </c>
      <c r="L382" s="65">
        <v>208</v>
      </c>
      <c r="M382" s="65">
        <v>16000</v>
      </c>
      <c r="N382" s="65">
        <v>58000</v>
      </c>
      <c r="O382" s="65">
        <v>17800000</v>
      </c>
      <c r="P382" s="64">
        <f t="shared" si="115"/>
        <v>8.98876404494382E-2</v>
      </c>
      <c r="Q382" s="75">
        <f t="shared" si="116"/>
        <v>0.3258426966292135</v>
      </c>
      <c r="R382" s="65">
        <v>-1</v>
      </c>
      <c r="S382" s="65">
        <v>-1</v>
      </c>
      <c r="T382" s="65">
        <v>-1</v>
      </c>
      <c r="U382" s="65">
        <v>-1</v>
      </c>
      <c r="V382" s="65">
        <v>-1</v>
      </c>
      <c r="W382" s="65">
        <v>-1</v>
      </c>
      <c r="X382" s="67">
        <f t="shared" si="121"/>
        <v>-1</v>
      </c>
      <c r="Y382" s="65">
        <v>-1</v>
      </c>
      <c r="Z382" s="65">
        <v>0</v>
      </c>
      <c r="AA382" s="65">
        <v>-1</v>
      </c>
      <c r="AB382" s="65" t="s">
        <v>69</v>
      </c>
      <c r="AC382" s="65">
        <v>0</v>
      </c>
      <c r="AD382" s="65">
        <v>0</v>
      </c>
      <c r="AE382" s="65">
        <v>-1</v>
      </c>
      <c r="AF382" s="65" t="s">
        <v>33</v>
      </c>
      <c r="AG382" s="65" t="s">
        <v>33</v>
      </c>
      <c r="AH382" s="67">
        <f t="shared" si="122"/>
        <v>-0.5</v>
      </c>
      <c r="AI382" s="67">
        <f t="shared" si="123"/>
        <v>-0.75</v>
      </c>
      <c r="AJ382" s="65">
        <v>2863</v>
      </c>
      <c r="AK382" s="65">
        <v>-1</v>
      </c>
      <c r="AL382" s="65">
        <v>-1</v>
      </c>
      <c r="AM382" s="65" t="s">
        <v>33</v>
      </c>
      <c r="AN382" s="65">
        <v>-1</v>
      </c>
      <c r="AO382" s="65" t="s">
        <v>33</v>
      </c>
      <c r="AP382" s="65" t="s">
        <v>33</v>
      </c>
      <c r="AQ382" s="65" t="s">
        <v>33</v>
      </c>
      <c r="AR382" s="65">
        <v>-1</v>
      </c>
      <c r="AS382" s="65">
        <v>-1</v>
      </c>
      <c r="AT382" s="65" t="s">
        <v>33</v>
      </c>
      <c r="AU382" s="65" t="s">
        <v>33</v>
      </c>
      <c r="AV382" s="65" t="s">
        <v>33</v>
      </c>
      <c r="AW382" s="65" t="s">
        <v>33</v>
      </c>
      <c r="AX382" s="65" t="s">
        <v>33</v>
      </c>
      <c r="AY382" s="65" t="s">
        <v>33</v>
      </c>
      <c r="AZ382" s="67">
        <f t="shared" si="124"/>
        <v>-1</v>
      </c>
      <c r="BA382" s="65">
        <v>0</v>
      </c>
      <c r="BB382" s="65" t="s">
        <v>33</v>
      </c>
      <c r="BC382" s="65">
        <f t="shared" si="125"/>
        <v>72</v>
      </c>
      <c r="BD382" s="65">
        <v>0</v>
      </c>
      <c r="BE382" s="65" t="s">
        <v>33</v>
      </c>
      <c r="BF382" s="65">
        <f t="shared" si="126"/>
        <v>72</v>
      </c>
      <c r="BG382" s="65"/>
      <c r="BH382" s="65"/>
      <c r="BI382" s="65"/>
      <c r="BJ382" s="65"/>
      <c r="BK382" s="65"/>
      <c r="BL382" s="65"/>
      <c r="BM382" s="65"/>
      <c r="BN382" s="65"/>
      <c r="BO382" s="65"/>
      <c r="BP382" s="65"/>
      <c r="BQ382" s="65"/>
      <c r="BR382" s="65"/>
      <c r="BS382" s="65"/>
      <c r="BT382" s="65"/>
      <c r="BU382" s="65"/>
      <c r="BV382" s="65"/>
      <c r="BW382" s="65"/>
      <c r="BX382" s="65"/>
      <c r="BY382" s="65"/>
      <c r="BZ382" s="65"/>
      <c r="CA382" s="65"/>
      <c r="CB382" s="65"/>
      <c r="CC382" s="65"/>
      <c r="CD382" s="65"/>
      <c r="CE382" s="65"/>
      <c r="CF382" s="65"/>
      <c r="CG382" s="65"/>
      <c r="CH382" s="65"/>
      <c r="CI382" s="65"/>
      <c r="CJ382" s="65"/>
      <c r="CK382" s="65"/>
      <c r="CL382" s="65"/>
      <c r="CM382" s="65"/>
      <c r="CN382" s="65"/>
      <c r="CO382" s="65"/>
      <c r="CP382" s="65"/>
      <c r="CQ382" s="65"/>
      <c r="CR382" s="65"/>
      <c r="CS382" s="65"/>
      <c r="CT382" s="65"/>
      <c r="CU382" s="65"/>
      <c r="CV382" s="65"/>
      <c r="CW382" s="65"/>
      <c r="CX382" s="65"/>
      <c r="CY382" s="65"/>
      <c r="CZ382" s="65"/>
      <c r="DA382" s="65"/>
      <c r="DB382" s="65"/>
      <c r="DC382" s="65"/>
      <c r="DD382" s="65"/>
      <c r="DE382" s="65"/>
      <c r="DF382" s="65"/>
      <c r="DG382" s="65"/>
      <c r="DH382" s="65"/>
      <c r="DI382" s="65"/>
      <c r="DJ382" s="65"/>
      <c r="DK382" s="65"/>
      <c r="DL382" s="65"/>
      <c r="DM382" s="65"/>
      <c r="DN382" s="65"/>
      <c r="DO382" s="65"/>
      <c r="DP382" s="65"/>
      <c r="DQ382" s="65"/>
      <c r="DR382" s="65"/>
      <c r="DS382" s="65"/>
      <c r="DT382" s="65"/>
      <c r="DU382" s="65"/>
      <c r="DV382" s="65"/>
      <c r="DW382" s="65"/>
      <c r="DX382" s="65"/>
      <c r="DY382" s="65"/>
      <c r="DZ382" s="65"/>
      <c r="EA382" s="65"/>
      <c r="EB382" s="65"/>
      <c r="EC382" s="65"/>
      <c r="ED382" s="65"/>
      <c r="EE382" s="65"/>
      <c r="EF382" s="65"/>
      <c r="EG382" s="65"/>
      <c r="EH382" s="65"/>
      <c r="EI382" s="65"/>
      <c r="EJ382" s="65"/>
      <c r="EK382" s="65"/>
      <c r="EL382" s="65"/>
      <c r="EM382" s="65"/>
      <c r="EN382" s="65"/>
      <c r="EO382" s="65"/>
      <c r="EP382" s="65"/>
      <c r="EQ382" s="65"/>
      <c r="ER382" s="65"/>
      <c r="ES382" s="65"/>
      <c r="ET382" s="65"/>
      <c r="EU382" s="65"/>
      <c r="EV382" s="65"/>
      <c r="EW382" s="65"/>
      <c r="EX382" s="65"/>
      <c r="EY382" s="65"/>
      <c r="EZ382" s="65"/>
      <c r="FA382" s="65"/>
      <c r="FB382" s="65"/>
      <c r="FC382" s="65"/>
      <c r="FD382" s="65"/>
      <c r="FE382" s="65"/>
      <c r="FF382" s="65"/>
      <c r="FG382" s="65"/>
      <c r="FH382" s="65"/>
      <c r="FI382" s="65"/>
      <c r="FJ382" s="65"/>
      <c r="FK382" s="65"/>
      <c r="FL382" s="65"/>
      <c r="FM382" s="65"/>
      <c r="FN382" s="65"/>
      <c r="FO382" s="65"/>
      <c r="FP382" s="65"/>
      <c r="FQ382" s="65"/>
      <c r="FR382" s="65"/>
      <c r="FS382" s="65"/>
      <c r="FT382" s="65"/>
      <c r="FU382" s="65"/>
      <c r="FV382" s="65"/>
      <c r="FW382" s="65"/>
      <c r="FX382" s="65"/>
      <c r="FY382" s="65"/>
      <c r="FZ382" s="65"/>
      <c r="GA382" s="65"/>
      <c r="GB382" s="65"/>
      <c r="GC382" s="65"/>
      <c r="GD382" s="65"/>
      <c r="GE382" s="65"/>
      <c r="GF382" s="65"/>
      <c r="GG382" s="65"/>
      <c r="GH382" s="65"/>
      <c r="GI382" s="65"/>
      <c r="GJ382" s="65"/>
      <c r="GK382" s="65"/>
      <c r="GL382" s="65"/>
      <c r="GM382" s="65"/>
      <c r="GN382" s="65"/>
      <c r="GO382" s="65"/>
      <c r="GP382" s="65"/>
      <c r="GQ382" s="65"/>
      <c r="GR382" s="65"/>
      <c r="GS382" s="65"/>
      <c r="GT382" s="65"/>
      <c r="GU382" s="65"/>
      <c r="GV382" s="65"/>
      <c r="GW382" s="65"/>
      <c r="GX382" s="65"/>
      <c r="GY382" s="65"/>
      <c r="GZ382" s="65"/>
      <c r="HA382" s="65"/>
      <c r="HB382" s="65"/>
      <c r="HC382" s="65"/>
      <c r="HD382" s="65"/>
      <c r="HE382" s="65"/>
      <c r="HF382" s="65"/>
      <c r="HG382" s="65"/>
      <c r="HH382" s="65"/>
      <c r="HI382" s="65"/>
      <c r="HJ382" s="65"/>
      <c r="HK382" s="65"/>
      <c r="HL382" s="65"/>
      <c r="HM382" s="65"/>
      <c r="HN382" s="65"/>
      <c r="HO382" s="65"/>
      <c r="HP382" s="65"/>
      <c r="HQ382" s="65"/>
      <c r="HR382" s="65"/>
      <c r="HS382" s="65"/>
      <c r="HT382" s="65"/>
      <c r="HU382" s="65"/>
      <c r="HV382" s="65"/>
      <c r="HW382" s="65"/>
      <c r="HX382" s="65"/>
      <c r="HY382" s="65"/>
      <c r="HZ382" s="65"/>
      <c r="IA382" s="65"/>
      <c r="IB382" s="65"/>
      <c r="IC382" s="65"/>
      <c r="ID382" s="65"/>
      <c r="IE382" s="65"/>
      <c r="IF382" s="65"/>
      <c r="IG382" s="65"/>
      <c r="IH382" s="65"/>
      <c r="II382" s="65"/>
      <c r="IJ382" s="65"/>
      <c r="IK382" s="65"/>
      <c r="IL382" s="65"/>
      <c r="IM382" s="65"/>
      <c r="IN382" s="65"/>
      <c r="IO382" s="65"/>
      <c r="IP382" s="65"/>
      <c r="IQ382" s="65"/>
      <c r="IR382" s="65"/>
      <c r="IS382" s="65"/>
      <c r="IT382" s="65"/>
      <c r="IU382" s="65"/>
      <c r="IV382" s="65"/>
      <c r="IW382" s="65"/>
      <c r="IX382" s="65"/>
      <c r="IY382" s="65"/>
      <c r="IZ382" s="65"/>
      <c r="JA382" s="65"/>
      <c r="JB382" s="65"/>
      <c r="JC382" s="65"/>
      <c r="JD382" s="65"/>
      <c r="JE382" s="65"/>
      <c r="JF382" s="65"/>
      <c r="JG382" s="65"/>
      <c r="JH382" s="65"/>
      <c r="JI382" s="65"/>
      <c r="JJ382" s="65"/>
      <c r="JK382" s="65"/>
      <c r="JL382" s="65"/>
      <c r="JM382" s="65"/>
      <c r="JN382" s="65"/>
      <c r="JO382" s="65"/>
      <c r="JP382" s="65"/>
      <c r="JQ382" s="65"/>
      <c r="JR382" s="65"/>
      <c r="JS382" s="65"/>
      <c r="JT382" s="65"/>
      <c r="JU382" s="65"/>
      <c r="JV382" s="65"/>
      <c r="JW382" s="65"/>
      <c r="JX382" s="65"/>
      <c r="JY382" s="65"/>
      <c r="JZ382" s="65"/>
      <c r="KA382" s="65"/>
      <c r="KB382" s="65"/>
      <c r="KC382" s="65"/>
      <c r="KD382" s="65"/>
      <c r="KE382" s="65"/>
      <c r="KF382" s="65"/>
      <c r="KG382" s="65"/>
      <c r="KH382" s="65"/>
      <c r="KI382" s="65"/>
      <c r="KJ382" s="65"/>
      <c r="KK382" s="65"/>
      <c r="KL382" s="65"/>
      <c r="KM382" s="65"/>
      <c r="KN382" s="65"/>
      <c r="KO382" s="65"/>
      <c r="KP382" s="65"/>
      <c r="KQ382" s="65"/>
      <c r="KR382" s="65"/>
      <c r="KS382" s="65"/>
      <c r="KT382" s="65"/>
      <c r="KU382" s="65"/>
      <c r="KV382" s="65"/>
      <c r="KW382" s="65"/>
      <c r="KX382" s="65"/>
      <c r="KY382" s="65"/>
      <c r="KZ382" s="65"/>
      <c r="LA382" s="65"/>
      <c r="LB382" s="65"/>
      <c r="LC382" s="65"/>
      <c r="LD382" s="65"/>
      <c r="LE382" s="65"/>
      <c r="LF382" s="65"/>
      <c r="LG382" s="65"/>
      <c r="LH382" s="65"/>
      <c r="LI382" s="65"/>
      <c r="LJ382" s="65"/>
      <c r="LK382" s="65"/>
      <c r="LL382" s="65"/>
      <c r="LM382" s="65"/>
      <c r="LN382" s="65"/>
      <c r="LO382" s="65"/>
      <c r="LP382" s="65"/>
      <c r="LQ382" s="65"/>
      <c r="LR382" s="65"/>
      <c r="LS382" s="65"/>
      <c r="LT382" s="65"/>
      <c r="LU382" s="65"/>
      <c r="LV382" s="65"/>
      <c r="LW382" s="65"/>
      <c r="LX382" s="65"/>
      <c r="LY382" s="65"/>
      <c r="LZ382" s="65"/>
      <c r="MA382" s="65"/>
      <c r="MB382" s="65"/>
      <c r="MC382" s="65"/>
      <c r="MD382" s="65"/>
      <c r="ME382" s="65"/>
      <c r="MF382" s="65"/>
      <c r="MG382" s="65"/>
      <c r="MH382" s="65"/>
      <c r="MI382" s="65"/>
      <c r="MJ382" s="65"/>
      <c r="MK382" s="65"/>
      <c r="ML382" s="65"/>
      <c r="MM382" s="65"/>
      <c r="MN382" s="65"/>
      <c r="MO382" s="65"/>
      <c r="MP382" s="65"/>
      <c r="MQ382" s="65"/>
      <c r="MR382" s="65"/>
      <c r="MS382" s="65"/>
      <c r="MT382" s="65"/>
      <c r="MU382" s="65"/>
      <c r="MV382" s="65"/>
      <c r="MW382" s="65"/>
      <c r="MX382" s="65"/>
      <c r="MY382" s="65"/>
      <c r="MZ382" s="65"/>
      <c r="NA382" s="65"/>
      <c r="NB382" s="65"/>
      <c r="NC382" s="65"/>
      <c r="ND382" s="65"/>
      <c r="NE382" s="65"/>
      <c r="NF382" s="65"/>
      <c r="NG382" s="65"/>
      <c r="NH382" s="65"/>
      <c r="NI382" s="65"/>
      <c r="NJ382" s="65"/>
      <c r="NK382" s="65"/>
      <c r="NL382" s="65"/>
      <c r="NM382" s="65"/>
      <c r="NN382" s="65"/>
      <c r="NO382" s="65"/>
      <c r="NP382" s="65"/>
      <c r="NQ382" s="65"/>
      <c r="NR382" s="65"/>
      <c r="NS382" s="65"/>
      <c r="NT382" s="65"/>
      <c r="NU382" s="65"/>
      <c r="NV382" s="65"/>
      <c r="NW382" s="65"/>
      <c r="NX382" s="65"/>
      <c r="NY382" s="65"/>
      <c r="NZ382" s="65"/>
      <c r="OA382" s="65"/>
      <c r="OB382" s="65"/>
      <c r="OC382" s="65"/>
      <c r="OD382" s="65"/>
      <c r="OE382" s="65"/>
      <c r="OF382" s="65"/>
      <c r="OG382" s="65"/>
      <c r="OH382" s="65"/>
      <c r="OI382" s="65"/>
      <c r="OJ382" s="65"/>
      <c r="OK382" s="65"/>
      <c r="OL382" s="65"/>
      <c r="OM382" s="65"/>
      <c r="ON382" s="65"/>
      <c r="OO382" s="65"/>
      <c r="OP382" s="65"/>
      <c r="OQ382" s="65"/>
      <c r="OR382" s="65"/>
      <c r="OS382" s="65"/>
      <c r="OT382" s="65"/>
      <c r="OU382" s="65"/>
      <c r="OV382" s="65"/>
      <c r="OW382" s="65"/>
      <c r="OX382" s="65"/>
      <c r="OY382" s="65"/>
      <c r="OZ382" s="65"/>
      <c r="PA382" s="65"/>
      <c r="PB382" s="65"/>
      <c r="PC382" s="65"/>
      <c r="PD382" s="65"/>
      <c r="PE382" s="65"/>
      <c r="PF382" s="65"/>
      <c r="PG382" s="65"/>
      <c r="PH382" s="65"/>
      <c r="PI382" s="65"/>
      <c r="PJ382" s="65"/>
      <c r="PK382" s="65"/>
      <c r="PL382" s="65"/>
      <c r="PM382" s="65"/>
      <c r="PN382" s="65"/>
      <c r="PO382" s="65"/>
      <c r="PP382" s="65"/>
      <c r="PQ382" s="65"/>
      <c r="PR382" s="65"/>
      <c r="PS382" s="65"/>
      <c r="PT382" s="65"/>
      <c r="PU382" s="65"/>
      <c r="PV382" s="65"/>
      <c r="PW382" s="65"/>
      <c r="PX382" s="65"/>
      <c r="PY382" s="65"/>
      <c r="PZ382" s="65"/>
      <c r="QA382" s="65"/>
      <c r="QB382" s="65"/>
      <c r="QC382" s="65"/>
      <c r="QD382" s="65"/>
      <c r="QE382" s="65"/>
      <c r="QF382" s="65"/>
      <c r="QG382" s="65"/>
      <c r="QH382" s="65"/>
      <c r="QI382" s="65"/>
      <c r="QJ382" s="65"/>
      <c r="QK382" s="65"/>
      <c r="QL382" s="65"/>
      <c r="QM382" s="65"/>
      <c r="QN382" s="65"/>
      <c r="QO382" s="65"/>
      <c r="QP382" s="65"/>
      <c r="QQ382" s="65"/>
      <c r="QR382" s="65"/>
      <c r="QS382" s="65"/>
      <c r="QT382" s="65"/>
      <c r="QU382" s="65"/>
      <c r="QV382" s="65"/>
      <c r="QW382" s="65"/>
      <c r="QX382" s="65"/>
      <c r="QY382" s="65"/>
      <c r="QZ382" s="65"/>
      <c r="RA382" s="65"/>
      <c r="RB382" s="65"/>
      <c r="RC382" s="65"/>
      <c r="RD382" s="65"/>
      <c r="RE382" s="65"/>
      <c r="RF382" s="65"/>
      <c r="RG382" s="65"/>
      <c r="RH382" s="65"/>
      <c r="RI382" s="65"/>
      <c r="RJ382" s="65"/>
      <c r="RK382" s="65"/>
      <c r="RL382" s="65"/>
      <c r="RM382" s="65"/>
      <c r="RN382" s="65"/>
      <c r="RO382" s="65"/>
      <c r="RP382" s="65"/>
      <c r="RQ382" s="65"/>
      <c r="RR382" s="65"/>
      <c r="RS382" s="65"/>
      <c r="RT382" s="65"/>
      <c r="RU382" s="65"/>
      <c r="RV382" s="65"/>
      <c r="RW382" s="65"/>
      <c r="RX382" s="65"/>
      <c r="RY382" s="65"/>
      <c r="RZ382" s="65"/>
      <c r="SA382" s="65"/>
      <c r="SB382" s="65"/>
      <c r="SC382" s="65"/>
      <c r="SD382" s="65"/>
      <c r="SE382" s="65"/>
      <c r="SF382" s="65"/>
      <c r="SG382" s="65"/>
      <c r="SH382" s="65"/>
      <c r="SI382" s="65"/>
      <c r="SJ382" s="65"/>
      <c r="SK382" s="65"/>
      <c r="SL382" s="65"/>
      <c r="SM382" s="65"/>
      <c r="SN382" s="65"/>
      <c r="SO382" s="65"/>
      <c r="SP382" s="65"/>
      <c r="SQ382" s="65"/>
      <c r="SR382" s="65"/>
      <c r="SS382" s="65"/>
      <c r="ST382" s="65"/>
      <c r="SU382" s="65"/>
      <c r="SV382" s="65"/>
      <c r="SW382" s="65"/>
      <c r="SX382" s="65"/>
      <c r="SY382" s="65"/>
      <c r="SZ382" s="65"/>
      <c r="TA382" s="65"/>
      <c r="TB382" s="65"/>
      <c r="TC382" s="65"/>
      <c r="TD382" s="65"/>
      <c r="TE382" s="65"/>
      <c r="TF382" s="65"/>
      <c r="TG382" s="65"/>
      <c r="TH382" s="65"/>
      <c r="TI382" s="65"/>
      <c r="TJ382" s="65"/>
      <c r="TK382" s="65"/>
      <c r="TL382" s="65"/>
      <c r="TM382" s="65"/>
      <c r="TN382" s="65"/>
      <c r="TO382" s="65"/>
      <c r="TP382" s="65"/>
      <c r="TQ382" s="65"/>
      <c r="TR382" s="65"/>
      <c r="TS382" s="65"/>
      <c r="TT382" s="65"/>
      <c r="TU382" s="65"/>
      <c r="TV382" s="65"/>
      <c r="TW382" s="65"/>
      <c r="TX382" s="65"/>
      <c r="TY382" s="65"/>
      <c r="TZ382" s="65"/>
      <c r="UA382" s="65"/>
      <c r="UB382" s="65"/>
      <c r="UC382" s="65"/>
      <c r="UD382" s="65"/>
      <c r="UE382" s="65"/>
      <c r="UF382" s="65"/>
      <c r="UG382" s="65"/>
      <c r="UH382" s="65"/>
      <c r="UI382" s="65"/>
      <c r="UJ382" s="65"/>
      <c r="UK382" s="65"/>
      <c r="UL382" s="65"/>
      <c r="UM382" s="65"/>
      <c r="UN382" s="65"/>
      <c r="UO382" s="65"/>
      <c r="UP382" s="65"/>
      <c r="UQ382" s="65"/>
      <c r="UR382" s="65"/>
      <c r="US382" s="65"/>
      <c r="UT382" s="65"/>
      <c r="UU382" s="65"/>
      <c r="UV382" s="65"/>
      <c r="UW382" s="65"/>
      <c r="UX382" s="65"/>
      <c r="UY382" s="65"/>
      <c r="UZ382" s="65"/>
      <c r="VA382" s="65"/>
      <c r="VB382" s="65"/>
      <c r="VC382" s="65"/>
      <c r="VD382" s="65"/>
      <c r="VE382" s="65"/>
      <c r="VF382" s="65"/>
      <c r="VG382" s="65"/>
      <c r="VH382" s="65"/>
      <c r="VI382" s="65"/>
      <c r="VJ382" s="65"/>
      <c r="VK382" s="65"/>
      <c r="VL382" s="65"/>
      <c r="VM382" s="65"/>
      <c r="VN382" s="65"/>
      <c r="VO382" s="65"/>
      <c r="VP382" s="65"/>
      <c r="VQ382" s="65"/>
      <c r="VR382" s="65"/>
      <c r="VS382" s="65"/>
      <c r="VT382" s="65"/>
      <c r="VU382" s="65"/>
      <c r="VV382" s="65"/>
      <c r="VW382" s="65"/>
      <c r="VX382" s="65"/>
      <c r="VY382" s="65"/>
      <c r="VZ382" s="65"/>
      <c r="WA382" s="65"/>
      <c r="WB382" s="65"/>
      <c r="WC382" s="65"/>
      <c r="WD382" s="65"/>
      <c r="WE382" s="65"/>
      <c r="WF382" s="65"/>
      <c r="WG382" s="65"/>
      <c r="WH382" s="65"/>
      <c r="WI382" s="65"/>
      <c r="WJ382" s="65"/>
      <c r="WK382" s="65"/>
      <c r="WL382" s="65"/>
      <c r="WM382" s="65"/>
      <c r="WN382" s="65"/>
      <c r="WO382" s="65"/>
      <c r="WP382" s="65"/>
      <c r="WQ382" s="65"/>
      <c r="WR382" s="65"/>
      <c r="WS382" s="65"/>
      <c r="WT382" s="65"/>
      <c r="WU382" s="65"/>
      <c r="WV382" s="65"/>
      <c r="WW382" s="65"/>
      <c r="WX382" s="65"/>
      <c r="WY382" s="65"/>
      <c r="WZ382" s="65"/>
      <c r="XA382" s="65"/>
      <c r="XB382" s="65"/>
      <c r="XC382" s="65"/>
      <c r="XD382" s="65"/>
      <c r="XE382" s="65"/>
      <c r="XF382" s="65"/>
      <c r="XG382" s="65"/>
      <c r="XH382" s="65"/>
      <c r="XI382" s="65"/>
      <c r="XJ382" s="65"/>
      <c r="XK382" s="65"/>
      <c r="XL382" s="65"/>
      <c r="XM382" s="65"/>
      <c r="XN382" s="65"/>
      <c r="XO382" s="65"/>
      <c r="XP382" s="65"/>
      <c r="XQ382" s="65"/>
      <c r="XR382" s="65"/>
      <c r="XS382" s="65"/>
      <c r="XT382" s="65"/>
      <c r="XU382" s="65"/>
      <c r="XV382" s="65"/>
      <c r="XW382" s="65"/>
      <c r="XX382" s="65"/>
      <c r="XY382" s="65"/>
      <c r="XZ382" s="65"/>
      <c r="YA382" s="65"/>
      <c r="YB382" s="65"/>
      <c r="YC382" s="65"/>
      <c r="YD382" s="65"/>
      <c r="YE382" s="65"/>
      <c r="YF382" s="65"/>
      <c r="YG382" s="65"/>
      <c r="YH382" s="65"/>
      <c r="YI382" s="65"/>
      <c r="YJ382" s="65"/>
      <c r="YK382" s="65"/>
      <c r="YL382" s="65"/>
      <c r="YM382" s="65"/>
      <c r="YN382" s="65"/>
      <c r="YO382" s="65"/>
      <c r="YP382" s="65"/>
      <c r="YQ382" s="65"/>
      <c r="YR382" s="65"/>
      <c r="YS382" s="65"/>
      <c r="YT382" s="65"/>
      <c r="YU382" s="65"/>
      <c r="YV382" s="65"/>
      <c r="YW382" s="65"/>
      <c r="YX382" s="65"/>
      <c r="YY382" s="65"/>
      <c r="YZ382" s="65"/>
      <c r="ZA382" s="65"/>
      <c r="ZB382" s="65"/>
      <c r="ZC382" s="65"/>
      <c r="ZD382" s="65"/>
      <c r="ZE382" s="65"/>
      <c r="ZF382" s="65"/>
      <c r="ZG382" s="65"/>
      <c r="ZH382" s="65"/>
      <c r="ZI382" s="65"/>
      <c r="ZJ382" s="65"/>
      <c r="ZK382" s="65"/>
      <c r="ZL382" s="65"/>
      <c r="ZM382" s="65"/>
      <c r="ZN382" s="65"/>
      <c r="ZO382" s="65"/>
      <c r="ZP382" s="65"/>
      <c r="ZQ382" s="65"/>
      <c r="ZR382" s="65"/>
      <c r="ZS382" s="65"/>
      <c r="ZT382" s="65"/>
      <c r="ZU382" s="65"/>
      <c r="ZV382" s="65"/>
      <c r="ZW382" s="65"/>
      <c r="ZX382" s="65"/>
      <c r="ZY382" s="65"/>
      <c r="ZZ382" s="65"/>
      <c r="AAA382" s="65"/>
      <c r="AAB382" s="65"/>
      <c r="AAC382" s="65"/>
      <c r="AAD382" s="65"/>
      <c r="AAE382" s="65"/>
      <c r="AAF382" s="65"/>
      <c r="AAG382" s="65"/>
      <c r="AAH382" s="65"/>
      <c r="AAI382" s="65"/>
      <c r="AAJ382" s="65"/>
      <c r="AAK382" s="65"/>
      <c r="AAL382" s="65"/>
      <c r="AAM382" s="65"/>
      <c r="AAN382" s="65"/>
      <c r="AAO382" s="65"/>
      <c r="AAP382" s="65"/>
      <c r="AAQ382" s="65"/>
      <c r="AAR382" s="65"/>
      <c r="AAS382" s="65"/>
      <c r="AAT382" s="65"/>
      <c r="AAU382" s="65"/>
      <c r="AAV382" s="65"/>
      <c r="AAW382" s="65"/>
      <c r="AAX382" s="65"/>
      <c r="AAY382" s="65"/>
      <c r="AAZ382" s="65"/>
      <c r="ABA382" s="65"/>
      <c r="ABB382" s="65"/>
      <c r="ABC382" s="65"/>
      <c r="ABD382" s="65"/>
      <c r="ABE382" s="65"/>
      <c r="ABF382" s="65"/>
      <c r="ABG382" s="65"/>
      <c r="ABH382" s="65"/>
      <c r="ABI382" s="65"/>
      <c r="ABJ382" s="65"/>
      <c r="ABK382" s="65"/>
      <c r="ABL382" s="65"/>
      <c r="ABM382" s="65"/>
      <c r="ABN382" s="65"/>
      <c r="ABO382" s="65"/>
      <c r="ABP382" s="65"/>
      <c r="ABQ382" s="65"/>
      <c r="ABR382" s="65"/>
      <c r="ABS382" s="65"/>
      <c r="ABT382" s="65"/>
      <c r="ABU382" s="65"/>
      <c r="ABV382" s="65"/>
      <c r="ABW382" s="65"/>
      <c r="ABX382" s="65"/>
      <c r="ABY382" s="65"/>
      <c r="ABZ382" s="65"/>
      <c r="ACA382" s="65"/>
      <c r="ACB382" s="65"/>
      <c r="ACC382" s="65"/>
      <c r="ACD382" s="65"/>
      <c r="ACE382" s="65"/>
      <c r="ACF382" s="65"/>
      <c r="ACG382" s="65"/>
      <c r="ACH382" s="65"/>
      <c r="ACI382" s="65"/>
      <c r="ACJ382" s="65"/>
      <c r="ACK382" s="65"/>
      <c r="ACL382" s="65"/>
      <c r="ACM382" s="65"/>
      <c r="ACN382" s="65"/>
      <c r="ACO382" s="65"/>
      <c r="ACP382" s="65"/>
      <c r="ACQ382" s="65"/>
      <c r="ACR382" s="65"/>
      <c r="ACS382" s="65"/>
      <c r="ACT382" s="65"/>
      <c r="ACU382" s="65"/>
      <c r="ACV382" s="65"/>
      <c r="ACW382" s="65"/>
      <c r="ACX382" s="65"/>
      <c r="ACY382" s="65"/>
      <c r="ACZ382" s="65"/>
      <c r="ADA382" s="65"/>
      <c r="ADB382" s="65"/>
      <c r="ADC382" s="65"/>
      <c r="ADD382" s="65"/>
      <c r="ADE382" s="65"/>
      <c r="ADF382" s="65"/>
      <c r="ADG382" s="65"/>
      <c r="ADH382" s="65"/>
      <c r="ADI382" s="65"/>
      <c r="ADJ382" s="65"/>
      <c r="ADK382" s="65"/>
      <c r="ADL382" s="65"/>
      <c r="ADM382" s="65"/>
      <c r="ADN382" s="65"/>
      <c r="ADO382" s="65"/>
      <c r="ADP382" s="65"/>
      <c r="ADQ382" s="65"/>
      <c r="ADR382" s="65"/>
      <c r="ADS382" s="65"/>
      <c r="ADT382" s="65"/>
      <c r="ADU382" s="65"/>
      <c r="ADV382" s="65"/>
      <c r="ADW382" s="65"/>
      <c r="ADX382" s="65"/>
      <c r="ADY382" s="65"/>
      <c r="ADZ382" s="65"/>
      <c r="AEA382" s="65"/>
      <c r="AEB382" s="65"/>
      <c r="AEC382" s="65"/>
      <c r="AED382" s="65"/>
      <c r="AEE382" s="65"/>
      <c r="AEF382" s="65"/>
      <c r="AEG382" s="65"/>
      <c r="AEH382" s="65"/>
      <c r="AEI382" s="65"/>
      <c r="AEJ382" s="65"/>
      <c r="AEK382" s="65"/>
      <c r="AEL382" s="65"/>
      <c r="AEM382" s="65"/>
      <c r="AEN382" s="65"/>
      <c r="AEO382" s="65"/>
      <c r="AEP382" s="65"/>
      <c r="AEQ382" s="65"/>
      <c r="AER382" s="65"/>
      <c r="AES382" s="65"/>
      <c r="AET382" s="65"/>
      <c r="AEU382" s="65"/>
      <c r="AEV382" s="65"/>
      <c r="AEW382" s="65"/>
      <c r="AEX382" s="65"/>
      <c r="AEY382" s="65"/>
      <c r="AEZ382" s="65"/>
      <c r="AFA382" s="65"/>
      <c r="AFB382" s="65"/>
      <c r="AFC382" s="65"/>
      <c r="AFD382" s="65"/>
      <c r="AFE382" s="65"/>
      <c r="AFF382" s="65"/>
      <c r="AFG382" s="65"/>
      <c r="AFH382" s="65"/>
      <c r="AFI382" s="65"/>
      <c r="AFJ382" s="65"/>
      <c r="AFK382" s="65"/>
      <c r="AFL382" s="65"/>
      <c r="AFM382" s="65"/>
      <c r="AFN382" s="65"/>
      <c r="AFO382" s="65"/>
      <c r="AFP382" s="65"/>
      <c r="AFQ382" s="65"/>
      <c r="AFR382" s="65"/>
      <c r="AFS382" s="65"/>
      <c r="AFT382" s="65"/>
      <c r="AFU382" s="65"/>
      <c r="AFV382" s="65"/>
      <c r="AFW382" s="65"/>
      <c r="AFX382" s="65"/>
      <c r="AFY382" s="65"/>
      <c r="AFZ382" s="65"/>
      <c r="AGA382" s="65"/>
      <c r="AGB382" s="65"/>
      <c r="AGC382" s="65"/>
      <c r="AGD382" s="65"/>
      <c r="AGE382" s="65"/>
      <c r="AGF382" s="65"/>
      <c r="AGG382" s="65"/>
      <c r="AGH382" s="65"/>
      <c r="AGI382" s="65"/>
      <c r="AGJ382" s="65"/>
      <c r="AGK382" s="65"/>
      <c r="AGL382" s="65"/>
      <c r="AGM382" s="65"/>
      <c r="AGN382" s="65"/>
      <c r="AGO382" s="65"/>
      <c r="AGP382" s="65"/>
      <c r="AGQ382" s="65"/>
      <c r="AGR382" s="65"/>
      <c r="AGS382" s="65"/>
      <c r="AGT382" s="65"/>
      <c r="AGU382" s="65"/>
      <c r="AGV382" s="65"/>
      <c r="AGW382" s="65"/>
      <c r="AGX382" s="65"/>
      <c r="AGY382" s="65"/>
      <c r="AGZ382" s="65"/>
      <c r="AHA382" s="65"/>
      <c r="AHB382" s="65"/>
      <c r="AHC382" s="65"/>
      <c r="AHD382" s="65"/>
      <c r="AHE382" s="65"/>
      <c r="AHF382" s="65"/>
      <c r="AHG382" s="65"/>
      <c r="AHH382" s="65"/>
      <c r="AHI382" s="65"/>
      <c r="AHJ382" s="65"/>
      <c r="AHK382" s="65"/>
      <c r="AHL382" s="65"/>
      <c r="AHM382" s="65"/>
      <c r="AHN382" s="65"/>
      <c r="AHO382" s="65"/>
      <c r="AHP382" s="65"/>
      <c r="AHQ382" s="65"/>
      <c r="AHR382" s="65"/>
      <c r="AHS382" s="65"/>
      <c r="AHT382" s="65"/>
      <c r="AHU382" s="65"/>
      <c r="AHV382" s="65"/>
      <c r="AHW382" s="65"/>
      <c r="AHX382" s="65"/>
      <c r="AHY382" s="65"/>
      <c r="AHZ382" s="65"/>
      <c r="AIA382" s="65"/>
      <c r="AIB382" s="65"/>
      <c r="AIC382" s="65"/>
      <c r="AID382" s="65"/>
      <c r="AIE382" s="65"/>
      <c r="AIF382" s="65"/>
      <c r="AIG382" s="65"/>
      <c r="AIH382" s="65"/>
      <c r="AII382" s="65"/>
      <c r="AIJ382" s="65"/>
      <c r="AIK382" s="65"/>
      <c r="AIL382" s="65"/>
      <c r="AIM382" s="65"/>
      <c r="AIN382" s="65"/>
      <c r="AIO382" s="65"/>
      <c r="AIP382" s="65"/>
      <c r="AIQ382" s="65"/>
      <c r="AIR382" s="65"/>
      <c r="AIS382" s="65"/>
      <c r="AIT382" s="65"/>
      <c r="AIU382" s="65"/>
      <c r="AIV382" s="65"/>
      <c r="AIW382" s="65"/>
      <c r="AIX382" s="65"/>
      <c r="AIY382" s="65"/>
      <c r="AIZ382" s="65"/>
      <c r="AJA382" s="65"/>
      <c r="AJB382" s="65"/>
      <c r="AJC382" s="65"/>
      <c r="AJD382" s="65"/>
      <c r="AJE382" s="65"/>
      <c r="AJF382" s="65"/>
      <c r="AJG382" s="65"/>
      <c r="AJH382" s="65"/>
      <c r="AJI382" s="65"/>
      <c r="AJJ382" s="65"/>
      <c r="AJK382" s="65"/>
      <c r="AJL382" s="65"/>
      <c r="AJM382" s="65"/>
      <c r="AJN382" s="65"/>
      <c r="AJO382" s="65"/>
      <c r="AJP382" s="65"/>
      <c r="AJQ382" s="65"/>
      <c r="AJR382" s="65"/>
      <c r="AJS382" s="65"/>
      <c r="AJT382" s="65"/>
      <c r="AJU382" s="65"/>
      <c r="AJV382" s="65"/>
      <c r="AJW382" s="65"/>
      <c r="AJX382" s="65"/>
      <c r="AJY382" s="65"/>
      <c r="AJZ382" s="65"/>
      <c r="AKA382" s="65"/>
      <c r="AKB382" s="65"/>
      <c r="AKC382" s="65"/>
      <c r="AKD382" s="65"/>
      <c r="AKE382" s="65"/>
      <c r="AKF382" s="65"/>
      <c r="AKG382" s="65"/>
      <c r="AKH382" s="65"/>
      <c r="AKI382" s="65"/>
      <c r="AKJ382" s="65"/>
      <c r="AKK382" s="65"/>
      <c r="AKL382" s="65"/>
      <c r="AKM382" s="65"/>
      <c r="AKN382" s="65"/>
      <c r="AKO382" s="65"/>
      <c r="AKP382" s="65"/>
      <c r="AKQ382" s="65"/>
      <c r="AKR382" s="65"/>
      <c r="AKS382" s="65"/>
      <c r="AKT382" s="65"/>
      <c r="AKU382" s="65"/>
      <c r="AKV382" s="65"/>
      <c r="AKW382" s="65"/>
      <c r="AKX382" s="65"/>
      <c r="AKY382" s="65"/>
      <c r="AKZ382" s="65"/>
      <c r="ALA382" s="65"/>
      <c r="ALB382" s="65"/>
      <c r="ALC382" s="65"/>
      <c r="ALD382" s="65"/>
      <c r="ALE382" s="65"/>
      <c r="ALF382" s="65"/>
      <c r="ALG382" s="65"/>
      <c r="ALH382" s="65"/>
      <c r="ALI382" s="65"/>
      <c r="ALJ382" s="65"/>
      <c r="ALK382" s="65"/>
      <c r="ALL382" s="65"/>
      <c r="ALM382" s="65"/>
      <c r="ALN382" s="65"/>
      <c r="ALO382" s="65"/>
      <c r="ALP382" s="65"/>
      <c r="ALQ382" s="65"/>
      <c r="ALR382" s="65"/>
      <c r="ALS382" s="65"/>
      <c r="ALT382" s="65"/>
      <c r="ALU382" s="65"/>
      <c r="ALV382" s="65"/>
      <c r="ALW382" s="65"/>
      <c r="ALX382" s="65"/>
      <c r="ALY382" s="65"/>
      <c r="ALZ382" s="65"/>
      <c r="AMA382" s="65"/>
      <c r="AMB382" s="65"/>
      <c r="AMC382" s="65"/>
      <c r="AMD382" s="65"/>
      <c r="AME382" s="65"/>
      <c r="AMF382" s="65"/>
      <c r="AMG382" s="65"/>
      <c r="AMH382" s="65"/>
      <c r="AMI382" s="65"/>
    </row>
    <row r="383" spans="1:1023" s="71" customFormat="1">
      <c r="A383" s="81" t="s">
        <v>51</v>
      </c>
      <c r="B383" s="81">
        <v>2006</v>
      </c>
      <c r="C383" s="81" t="s">
        <v>224</v>
      </c>
      <c r="D383" s="81">
        <v>135</v>
      </c>
      <c r="E383" s="99" t="s">
        <v>259</v>
      </c>
      <c r="F383" s="65">
        <v>1611</v>
      </c>
      <c r="G383" s="24" t="s">
        <v>116</v>
      </c>
      <c r="H383" s="24" t="s">
        <v>117</v>
      </c>
      <c r="I383" s="51">
        <v>0</v>
      </c>
      <c r="J383" s="65">
        <v>2</v>
      </c>
      <c r="K383" s="65">
        <v>5</v>
      </c>
      <c r="L383" s="65">
        <v>208</v>
      </c>
      <c r="M383" s="65">
        <v>16000</v>
      </c>
      <c r="N383" s="65">
        <v>58000</v>
      </c>
      <c r="O383" s="65">
        <v>17800000</v>
      </c>
      <c r="P383" s="64">
        <f t="shared" si="115"/>
        <v>8.98876404494382E-2</v>
      </c>
      <c r="Q383" s="75">
        <f t="shared" si="116"/>
        <v>0.3258426966292135</v>
      </c>
      <c r="R383" s="65">
        <v>-1</v>
      </c>
      <c r="S383" s="65">
        <v>-1</v>
      </c>
      <c r="T383" s="65">
        <v>-1</v>
      </c>
      <c r="U383" s="65">
        <v>-1</v>
      </c>
      <c r="V383" s="65">
        <v>-1</v>
      </c>
      <c r="W383" s="65">
        <v>-1</v>
      </c>
      <c r="X383" s="67">
        <f t="shared" si="121"/>
        <v>-1</v>
      </c>
      <c r="Y383" s="65">
        <v>-1</v>
      </c>
      <c r="Z383" s="65">
        <v>0</v>
      </c>
      <c r="AA383" s="65">
        <v>-1</v>
      </c>
      <c r="AB383" s="65" t="s">
        <v>69</v>
      </c>
      <c r="AC383" s="65">
        <v>0</v>
      </c>
      <c r="AD383" s="65">
        <v>0</v>
      </c>
      <c r="AE383" s="65">
        <v>-1</v>
      </c>
      <c r="AF383" s="65" t="s">
        <v>33</v>
      </c>
      <c r="AG383" s="65" t="s">
        <v>33</v>
      </c>
      <c r="AH383" s="67">
        <f t="shared" si="122"/>
        <v>-0.5</v>
      </c>
      <c r="AI383" s="67">
        <f t="shared" si="123"/>
        <v>-0.75</v>
      </c>
      <c r="AJ383" s="65">
        <v>3298</v>
      </c>
      <c r="AK383" s="65">
        <v>-1</v>
      </c>
      <c r="AL383" s="65">
        <v>-1</v>
      </c>
      <c r="AM383" s="65" t="s">
        <v>33</v>
      </c>
      <c r="AN383" s="65">
        <v>-1</v>
      </c>
      <c r="AO383" s="65" t="s">
        <v>33</v>
      </c>
      <c r="AP383" s="65" t="s">
        <v>33</v>
      </c>
      <c r="AQ383" s="65" t="s">
        <v>33</v>
      </c>
      <c r="AR383" s="65">
        <v>-1</v>
      </c>
      <c r="AS383" s="65">
        <v>-1</v>
      </c>
      <c r="AT383" s="65" t="s">
        <v>33</v>
      </c>
      <c r="AU383" s="65" t="s">
        <v>33</v>
      </c>
      <c r="AV383" s="65" t="s">
        <v>33</v>
      </c>
      <c r="AW383" s="65" t="s">
        <v>33</v>
      </c>
      <c r="AX383" s="65" t="s">
        <v>33</v>
      </c>
      <c r="AY383" s="65" t="s">
        <v>33</v>
      </c>
      <c r="AZ383" s="67">
        <f t="shared" si="124"/>
        <v>-1</v>
      </c>
      <c r="BA383" s="65">
        <v>0</v>
      </c>
      <c r="BB383" s="65" t="s">
        <v>33</v>
      </c>
      <c r="BC383" s="65">
        <f t="shared" si="125"/>
        <v>84</v>
      </c>
      <c r="BD383" s="65">
        <v>0</v>
      </c>
      <c r="BE383" s="65" t="s">
        <v>33</v>
      </c>
      <c r="BF383" s="65">
        <f t="shared" si="126"/>
        <v>84</v>
      </c>
      <c r="BG383" s="65"/>
      <c r="BH383" s="65"/>
      <c r="BI383" s="65"/>
      <c r="BJ383" s="65"/>
      <c r="BK383" s="65"/>
      <c r="BL383" s="65"/>
      <c r="BM383" s="65"/>
      <c r="BN383" s="65"/>
      <c r="BO383" s="65"/>
      <c r="BP383" s="65"/>
      <c r="BQ383" s="65"/>
      <c r="BR383" s="65"/>
      <c r="BS383" s="65"/>
      <c r="BT383" s="65"/>
      <c r="BU383" s="65"/>
      <c r="BV383" s="65"/>
      <c r="BW383" s="65"/>
      <c r="BX383" s="65"/>
      <c r="BY383" s="65"/>
      <c r="BZ383" s="65"/>
      <c r="CA383" s="65"/>
      <c r="CB383" s="65"/>
      <c r="CC383" s="65"/>
      <c r="CD383" s="65"/>
      <c r="CE383" s="65"/>
      <c r="CF383" s="65"/>
      <c r="CG383" s="65"/>
      <c r="CH383" s="65"/>
      <c r="CI383" s="65"/>
      <c r="CJ383" s="65"/>
      <c r="CK383" s="65"/>
      <c r="CL383" s="65"/>
      <c r="CM383" s="65"/>
      <c r="CN383" s="65"/>
      <c r="CO383" s="65"/>
      <c r="CP383" s="65"/>
      <c r="CQ383" s="65"/>
      <c r="CR383" s="65"/>
      <c r="CS383" s="65"/>
      <c r="CT383" s="65"/>
      <c r="CU383" s="65"/>
      <c r="CV383" s="65"/>
      <c r="CW383" s="65"/>
      <c r="CX383" s="65"/>
      <c r="CY383" s="65"/>
      <c r="CZ383" s="65"/>
      <c r="DA383" s="65"/>
      <c r="DB383" s="65"/>
      <c r="DC383" s="65"/>
      <c r="DD383" s="65"/>
      <c r="DE383" s="65"/>
      <c r="DF383" s="65"/>
      <c r="DG383" s="65"/>
      <c r="DH383" s="65"/>
      <c r="DI383" s="65"/>
      <c r="DJ383" s="65"/>
      <c r="DK383" s="65"/>
      <c r="DL383" s="65"/>
      <c r="DM383" s="65"/>
      <c r="DN383" s="65"/>
      <c r="DO383" s="65"/>
      <c r="DP383" s="65"/>
      <c r="DQ383" s="65"/>
      <c r="DR383" s="65"/>
      <c r="DS383" s="65"/>
      <c r="DT383" s="65"/>
      <c r="DU383" s="65"/>
      <c r="DV383" s="65"/>
      <c r="DW383" s="65"/>
      <c r="DX383" s="65"/>
      <c r="DY383" s="65"/>
      <c r="DZ383" s="65"/>
      <c r="EA383" s="65"/>
      <c r="EB383" s="65"/>
      <c r="EC383" s="65"/>
      <c r="ED383" s="65"/>
      <c r="EE383" s="65"/>
      <c r="EF383" s="65"/>
      <c r="EG383" s="65"/>
      <c r="EH383" s="65"/>
      <c r="EI383" s="65"/>
      <c r="EJ383" s="65"/>
      <c r="EK383" s="65"/>
      <c r="EL383" s="65"/>
      <c r="EM383" s="65"/>
      <c r="EN383" s="65"/>
      <c r="EO383" s="65"/>
      <c r="EP383" s="65"/>
      <c r="EQ383" s="65"/>
      <c r="ER383" s="65"/>
      <c r="ES383" s="65"/>
      <c r="ET383" s="65"/>
      <c r="EU383" s="65"/>
      <c r="EV383" s="65"/>
      <c r="EW383" s="65"/>
      <c r="EX383" s="65"/>
      <c r="EY383" s="65"/>
      <c r="EZ383" s="65"/>
      <c r="FA383" s="65"/>
      <c r="FB383" s="65"/>
      <c r="FC383" s="65"/>
      <c r="FD383" s="65"/>
      <c r="FE383" s="65"/>
      <c r="FF383" s="65"/>
      <c r="FG383" s="65"/>
      <c r="FH383" s="65"/>
      <c r="FI383" s="65"/>
      <c r="FJ383" s="65"/>
      <c r="FK383" s="65"/>
      <c r="FL383" s="65"/>
      <c r="FM383" s="65"/>
      <c r="FN383" s="65"/>
      <c r="FO383" s="65"/>
      <c r="FP383" s="65"/>
      <c r="FQ383" s="65"/>
      <c r="FR383" s="65"/>
      <c r="FS383" s="65"/>
      <c r="FT383" s="65"/>
      <c r="FU383" s="65"/>
      <c r="FV383" s="65"/>
      <c r="FW383" s="65"/>
      <c r="FX383" s="65"/>
      <c r="FY383" s="65"/>
      <c r="FZ383" s="65"/>
      <c r="GA383" s="65"/>
      <c r="GB383" s="65"/>
      <c r="GC383" s="65"/>
      <c r="GD383" s="65"/>
      <c r="GE383" s="65"/>
      <c r="GF383" s="65"/>
      <c r="GG383" s="65"/>
      <c r="GH383" s="65"/>
      <c r="GI383" s="65"/>
      <c r="GJ383" s="65"/>
      <c r="GK383" s="65"/>
      <c r="GL383" s="65"/>
      <c r="GM383" s="65"/>
      <c r="GN383" s="65"/>
      <c r="GO383" s="65"/>
      <c r="GP383" s="65"/>
      <c r="GQ383" s="65"/>
      <c r="GR383" s="65"/>
      <c r="GS383" s="65"/>
      <c r="GT383" s="65"/>
      <c r="GU383" s="65"/>
      <c r="GV383" s="65"/>
      <c r="GW383" s="65"/>
      <c r="GX383" s="65"/>
      <c r="GY383" s="65"/>
      <c r="GZ383" s="65"/>
      <c r="HA383" s="65"/>
      <c r="HB383" s="65"/>
      <c r="HC383" s="65"/>
      <c r="HD383" s="65"/>
      <c r="HE383" s="65"/>
      <c r="HF383" s="65"/>
      <c r="HG383" s="65"/>
      <c r="HH383" s="65"/>
      <c r="HI383" s="65"/>
      <c r="HJ383" s="65"/>
      <c r="HK383" s="65"/>
      <c r="HL383" s="65"/>
      <c r="HM383" s="65"/>
      <c r="HN383" s="65"/>
      <c r="HO383" s="65"/>
      <c r="HP383" s="65"/>
      <c r="HQ383" s="65"/>
      <c r="HR383" s="65"/>
      <c r="HS383" s="65"/>
      <c r="HT383" s="65"/>
      <c r="HU383" s="65"/>
      <c r="HV383" s="65"/>
      <c r="HW383" s="65"/>
      <c r="HX383" s="65"/>
      <c r="HY383" s="65"/>
      <c r="HZ383" s="65"/>
      <c r="IA383" s="65"/>
      <c r="IB383" s="65"/>
      <c r="IC383" s="65"/>
      <c r="ID383" s="65"/>
      <c r="IE383" s="65"/>
      <c r="IF383" s="65"/>
      <c r="IG383" s="65"/>
      <c r="IH383" s="65"/>
      <c r="II383" s="65"/>
      <c r="IJ383" s="65"/>
      <c r="IK383" s="65"/>
      <c r="IL383" s="65"/>
      <c r="IM383" s="65"/>
      <c r="IN383" s="65"/>
      <c r="IO383" s="65"/>
      <c r="IP383" s="65"/>
      <c r="IQ383" s="65"/>
      <c r="IR383" s="65"/>
      <c r="IS383" s="65"/>
      <c r="IT383" s="65"/>
      <c r="IU383" s="65"/>
      <c r="IV383" s="65"/>
      <c r="IW383" s="65"/>
      <c r="IX383" s="65"/>
      <c r="IY383" s="65"/>
      <c r="IZ383" s="65"/>
      <c r="JA383" s="65"/>
      <c r="JB383" s="65"/>
      <c r="JC383" s="65"/>
      <c r="JD383" s="65"/>
      <c r="JE383" s="65"/>
      <c r="JF383" s="65"/>
      <c r="JG383" s="65"/>
      <c r="JH383" s="65"/>
      <c r="JI383" s="65"/>
      <c r="JJ383" s="65"/>
      <c r="JK383" s="65"/>
      <c r="JL383" s="65"/>
      <c r="JM383" s="65"/>
      <c r="JN383" s="65"/>
      <c r="JO383" s="65"/>
      <c r="JP383" s="65"/>
      <c r="JQ383" s="65"/>
      <c r="JR383" s="65"/>
      <c r="JS383" s="65"/>
      <c r="JT383" s="65"/>
      <c r="JU383" s="65"/>
      <c r="JV383" s="65"/>
      <c r="JW383" s="65"/>
      <c r="JX383" s="65"/>
      <c r="JY383" s="65"/>
      <c r="JZ383" s="65"/>
      <c r="KA383" s="65"/>
      <c r="KB383" s="65"/>
      <c r="KC383" s="65"/>
      <c r="KD383" s="65"/>
      <c r="KE383" s="65"/>
      <c r="KF383" s="65"/>
      <c r="KG383" s="65"/>
      <c r="KH383" s="65"/>
      <c r="KI383" s="65"/>
      <c r="KJ383" s="65"/>
      <c r="KK383" s="65"/>
      <c r="KL383" s="65"/>
      <c r="KM383" s="65"/>
      <c r="KN383" s="65"/>
      <c r="KO383" s="65"/>
      <c r="KP383" s="65"/>
      <c r="KQ383" s="65"/>
      <c r="KR383" s="65"/>
      <c r="KS383" s="65"/>
      <c r="KT383" s="65"/>
      <c r="KU383" s="65"/>
      <c r="KV383" s="65"/>
      <c r="KW383" s="65"/>
      <c r="KX383" s="65"/>
      <c r="KY383" s="65"/>
      <c r="KZ383" s="65"/>
      <c r="LA383" s="65"/>
      <c r="LB383" s="65"/>
      <c r="LC383" s="65"/>
      <c r="LD383" s="65"/>
      <c r="LE383" s="65"/>
      <c r="LF383" s="65"/>
      <c r="LG383" s="65"/>
      <c r="LH383" s="65"/>
      <c r="LI383" s="65"/>
      <c r="LJ383" s="65"/>
      <c r="LK383" s="65"/>
      <c r="LL383" s="65"/>
      <c r="LM383" s="65"/>
      <c r="LN383" s="65"/>
      <c r="LO383" s="65"/>
      <c r="LP383" s="65"/>
      <c r="LQ383" s="65"/>
      <c r="LR383" s="65"/>
      <c r="LS383" s="65"/>
      <c r="LT383" s="65"/>
      <c r="LU383" s="65"/>
      <c r="LV383" s="65"/>
      <c r="LW383" s="65"/>
      <c r="LX383" s="65"/>
      <c r="LY383" s="65"/>
      <c r="LZ383" s="65"/>
      <c r="MA383" s="65"/>
      <c r="MB383" s="65"/>
      <c r="MC383" s="65"/>
      <c r="MD383" s="65"/>
      <c r="ME383" s="65"/>
      <c r="MF383" s="65"/>
      <c r="MG383" s="65"/>
      <c r="MH383" s="65"/>
      <c r="MI383" s="65"/>
      <c r="MJ383" s="65"/>
      <c r="MK383" s="65"/>
      <c r="ML383" s="65"/>
      <c r="MM383" s="65"/>
      <c r="MN383" s="65"/>
      <c r="MO383" s="65"/>
      <c r="MP383" s="65"/>
      <c r="MQ383" s="65"/>
      <c r="MR383" s="65"/>
      <c r="MS383" s="65"/>
      <c r="MT383" s="65"/>
      <c r="MU383" s="65"/>
      <c r="MV383" s="65"/>
      <c r="MW383" s="65"/>
      <c r="MX383" s="65"/>
      <c r="MY383" s="65"/>
      <c r="MZ383" s="65"/>
      <c r="NA383" s="65"/>
      <c r="NB383" s="65"/>
      <c r="NC383" s="65"/>
      <c r="ND383" s="65"/>
      <c r="NE383" s="65"/>
      <c r="NF383" s="65"/>
      <c r="NG383" s="65"/>
      <c r="NH383" s="65"/>
      <c r="NI383" s="65"/>
      <c r="NJ383" s="65"/>
      <c r="NK383" s="65"/>
      <c r="NL383" s="65"/>
      <c r="NM383" s="65"/>
      <c r="NN383" s="65"/>
      <c r="NO383" s="65"/>
      <c r="NP383" s="65"/>
      <c r="NQ383" s="65"/>
      <c r="NR383" s="65"/>
      <c r="NS383" s="65"/>
      <c r="NT383" s="65"/>
      <c r="NU383" s="65"/>
      <c r="NV383" s="65"/>
      <c r="NW383" s="65"/>
      <c r="NX383" s="65"/>
      <c r="NY383" s="65"/>
      <c r="NZ383" s="65"/>
      <c r="OA383" s="65"/>
      <c r="OB383" s="65"/>
      <c r="OC383" s="65"/>
      <c r="OD383" s="65"/>
      <c r="OE383" s="65"/>
      <c r="OF383" s="65"/>
      <c r="OG383" s="65"/>
      <c r="OH383" s="65"/>
      <c r="OI383" s="65"/>
      <c r="OJ383" s="65"/>
      <c r="OK383" s="65"/>
      <c r="OL383" s="65"/>
      <c r="OM383" s="65"/>
      <c r="ON383" s="65"/>
      <c r="OO383" s="65"/>
      <c r="OP383" s="65"/>
      <c r="OQ383" s="65"/>
      <c r="OR383" s="65"/>
      <c r="OS383" s="65"/>
      <c r="OT383" s="65"/>
      <c r="OU383" s="65"/>
      <c r="OV383" s="65"/>
      <c r="OW383" s="65"/>
      <c r="OX383" s="65"/>
      <c r="OY383" s="65"/>
      <c r="OZ383" s="65"/>
      <c r="PA383" s="65"/>
      <c r="PB383" s="65"/>
      <c r="PC383" s="65"/>
      <c r="PD383" s="65"/>
      <c r="PE383" s="65"/>
      <c r="PF383" s="65"/>
      <c r="PG383" s="65"/>
      <c r="PH383" s="65"/>
      <c r="PI383" s="65"/>
      <c r="PJ383" s="65"/>
      <c r="PK383" s="65"/>
      <c r="PL383" s="65"/>
      <c r="PM383" s="65"/>
      <c r="PN383" s="65"/>
      <c r="PO383" s="65"/>
      <c r="PP383" s="65"/>
      <c r="PQ383" s="65"/>
      <c r="PR383" s="65"/>
      <c r="PS383" s="65"/>
      <c r="PT383" s="65"/>
      <c r="PU383" s="65"/>
      <c r="PV383" s="65"/>
      <c r="PW383" s="65"/>
      <c r="PX383" s="65"/>
      <c r="PY383" s="65"/>
      <c r="PZ383" s="65"/>
      <c r="QA383" s="65"/>
      <c r="QB383" s="65"/>
      <c r="QC383" s="65"/>
      <c r="QD383" s="65"/>
      <c r="QE383" s="65"/>
      <c r="QF383" s="65"/>
      <c r="QG383" s="65"/>
      <c r="QH383" s="65"/>
      <c r="QI383" s="65"/>
      <c r="QJ383" s="65"/>
      <c r="QK383" s="65"/>
      <c r="QL383" s="65"/>
      <c r="QM383" s="65"/>
      <c r="QN383" s="65"/>
      <c r="QO383" s="65"/>
      <c r="QP383" s="65"/>
      <c r="QQ383" s="65"/>
      <c r="QR383" s="65"/>
      <c r="QS383" s="65"/>
      <c r="QT383" s="65"/>
      <c r="QU383" s="65"/>
      <c r="QV383" s="65"/>
      <c r="QW383" s="65"/>
      <c r="QX383" s="65"/>
      <c r="QY383" s="65"/>
      <c r="QZ383" s="65"/>
      <c r="RA383" s="65"/>
      <c r="RB383" s="65"/>
      <c r="RC383" s="65"/>
      <c r="RD383" s="65"/>
      <c r="RE383" s="65"/>
      <c r="RF383" s="65"/>
      <c r="RG383" s="65"/>
      <c r="RH383" s="65"/>
      <c r="RI383" s="65"/>
      <c r="RJ383" s="65"/>
      <c r="RK383" s="65"/>
      <c r="RL383" s="65"/>
      <c r="RM383" s="65"/>
      <c r="RN383" s="65"/>
      <c r="RO383" s="65"/>
      <c r="RP383" s="65"/>
      <c r="RQ383" s="65"/>
      <c r="RR383" s="65"/>
      <c r="RS383" s="65"/>
      <c r="RT383" s="65"/>
      <c r="RU383" s="65"/>
      <c r="RV383" s="65"/>
      <c r="RW383" s="65"/>
      <c r="RX383" s="65"/>
      <c r="RY383" s="65"/>
      <c r="RZ383" s="65"/>
      <c r="SA383" s="65"/>
      <c r="SB383" s="65"/>
      <c r="SC383" s="65"/>
      <c r="SD383" s="65"/>
      <c r="SE383" s="65"/>
      <c r="SF383" s="65"/>
      <c r="SG383" s="65"/>
      <c r="SH383" s="65"/>
      <c r="SI383" s="65"/>
      <c r="SJ383" s="65"/>
      <c r="SK383" s="65"/>
      <c r="SL383" s="65"/>
      <c r="SM383" s="65"/>
      <c r="SN383" s="65"/>
      <c r="SO383" s="65"/>
      <c r="SP383" s="65"/>
      <c r="SQ383" s="65"/>
      <c r="SR383" s="65"/>
      <c r="SS383" s="65"/>
      <c r="ST383" s="65"/>
      <c r="SU383" s="65"/>
      <c r="SV383" s="65"/>
      <c r="SW383" s="65"/>
      <c r="SX383" s="65"/>
      <c r="SY383" s="65"/>
      <c r="SZ383" s="65"/>
      <c r="TA383" s="65"/>
      <c r="TB383" s="65"/>
      <c r="TC383" s="65"/>
      <c r="TD383" s="65"/>
      <c r="TE383" s="65"/>
      <c r="TF383" s="65"/>
      <c r="TG383" s="65"/>
      <c r="TH383" s="65"/>
      <c r="TI383" s="65"/>
      <c r="TJ383" s="65"/>
      <c r="TK383" s="65"/>
      <c r="TL383" s="65"/>
      <c r="TM383" s="65"/>
      <c r="TN383" s="65"/>
      <c r="TO383" s="65"/>
      <c r="TP383" s="65"/>
      <c r="TQ383" s="65"/>
      <c r="TR383" s="65"/>
      <c r="TS383" s="65"/>
      <c r="TT383" s="65"/>
      <c r="TU383" s="65"/>
      <c r="TV383" s="65"/>
      <c r="TW383" s="65"/>
      <c r="TX383" s="65"/>
      <c r="TY383" s="65"/>
      <c r="TZ383" s="65"/>
      <c r="UA383" s="65"/>
      <c r="UB383" s="65"/>
      <c r="UC383" s="65"/>
      <c r="UD383" s="65"/>
      <c r="UE383" s="65"/>
      <c r="UF383" s="65"/>
      <c r="UG383" s="65"/>
      <c r="UH383" s="65"/>
      <c r="UI383" s="65"/>
      <c r="UJ383" s="65"/>
      <c r="UK383" s="65"/>
      <c r="UL383" s="65"/>
      <c r="UM383" s="65"/>
      <c r="UN383" s="65"/>
      <c r="UO383" s="65"/>
      <c r="UP383" s="65"/>
      <c r="UQ383" s="65"/>
      <c r="UR383" s="65"/>
      <c r="US383" s="65"/>
      <c r="UT383" s="65"/>
      <c r="UU383" s="65"/>
      <c r="UV383" s="65"/>
      <c r="UW383" s="65"/>
      <c r="UX383" s="65"/>
      <c r="UY383" s="65"/>
      <c r="UZ383" s="65"/>
      <c r="VA383" s="65"/>
      <c r="VB383" s="65"/>
      <c r="VC383" s="65"/>
      <c r="VD383" s="65"/>
      <c r="VE383" s="65"/>
      <c r="VF383" s="65"/>
      <c r="VG383" s="65"/>
      <c r="VH383" s="65"/>
      <c r="VI383" s="65"/>
      <c r="VJ383" s="65"/>
      <c r="VK383" s="65"/>
      <c r="VL383" s="65"/>
      <c r="VM383" s="65"/>
      <c r="VN383" s="65"/>
      <c r="VO383" s="65"/>
      <c r="VP383" s="65"/>
      <c r="VQ383" s="65"/>
      <c r="VR383" s="65"/>
      <c r="VS383" s="65"/>
      <c r="VT383" s="65"/>
      <c r="VU383" s="65"/>
      <c r="VV383" s="65"/>
      <c r="VW383" s="65"/>
      <c r="VX383" s="65"/>
      <c r="VY383" s="65"/>
      <c r="VZ383" s="65"/>
      <c r="WA383" s="65"/>
      <c r="WB383" s="65"/>
      <c r="WC383" s="65"/>
      <c r="WD383" s="65"/>
      <c r="WE383" s="65"/>
      <c r="WF383" s="65"/>
      <c r="WG383" s="65"/>
      <c r="WH383" s="65"/>
      <c r="WI383" s="65"/>
      <c r="WJ383" s="65"/>
      <c r="WK383" s="65"/>
      <c r="WL383" s="65"/>
      <c r="WM383" s="65"/>
      <c r="WN383" s="65"/>
      <c r="WO383" s="65"/>
      <c r="WP383" s="65"/>
      <c r="WQ383" s="65"/>
      <c r="WR383" s="65"/>
      <c r="WS383" s="65"/>
      <c r="WT383" s="65"/>
      <c r="WU383" s="65"/>
      <c r="WV383" s="65"/>
      <c r="WW383" s="65"/>
      <c r="WX383" s="65"/>
      <c r="WY383" s="65"/>
      <c r="WZ383" s="65"/>
      <c r="XA383" s="65"/>
      <c r="XB383" s="65"/>
      <c r="XC383" s="65"/>
      <c r="XD383" s="65"/>
      <c r="XE383" s="65"/>
      <c r="XF383" s="65"/>
      <c r="XG383" s="65"/>
      <c r="XH383" s="65"/>
      <c r="XI383" s="65"/>
      <c r="XJ383" s="65"/>
      <c r="XK383" s="65"/>
      <c r="XL383" s="65"/>
      <c r="XM383" s="65"/>
      <c r="XN383" s="65"/>
      <c r="XO383" s="65"/>
      <c r="XP383" s="65"/>
      <c r="XQ383" s="65"/>
      <c r="XR383" s="65"/>
      <c r="XS383" s="65"/>
      <c r="XT383" s="65"/>
      <c r="XU383" s="65"/>
      <c r="XV383" s="65"/>
      <c r="XW383" s="65"/>
      <c r="XX383" s="65"/>
      <c r="XY383" s="65"/>
      <c r="XZ383" s="65"/>
      <c r="YA383" s="65"/>
      <c r="YB383" s="65"/>
      <c r="YC383" s="65"/>
      <c r="YD383" s="65"/>
      <c r="YE383" s="65"/>
      <c r="YF383" s="65"/>
      <c r="YG383" s="65"/>
      <c r="YH383" s="65"/>
      <c r="YI383" s="65"/>
      <c r="YJ383" s="65"/>
      <c r="YK383" s="65"/>
      <c r="YL383" s="65"/>
      <c r="YM383" s="65"/>
      <c r="YN383" s="65"/>
      <c r="YO383" s="65"/>
      <c r="YP383" s="65"/>
      <c r="YQ383" s="65"/>
      <c r="YR383" s="65"/>
      <c r="YS383" s="65"/>
      <c r="YT383" s="65"/>
      <c r="YU383" s="65"/>
      <c r="YV383" s="65"/>
      <c r="YW383" s="65"/>
      <c r="YX383" s="65"/>
      <c r="YY383" s="65"/>
      <c r="YZ383" s="65"/>
      <c r="ZA383" s="65"/>
      <c r="ZB383" s="65"/>
      <c r="ZC383" s="65"/>
      <c r="ZD383" s="65"/>
      <c r="ZE383" s="65"/>
      <c r="ZF383" s="65"/>
      <c r="ZG383" s="65"/>
      <c r="ZH383" s="65"/>
      <c r="ZI383" s="65"/>
      <c r="ZJ383" s="65"/>
      <c r="ZK383" s="65"/>
      <c r="ZL383" s="65"/>
      <c r="ZM383" s="65"/>
      <c r="ZN383" s="65"/>
      <c r="ZO383" s="65"/>
      <c r="ZP383" s="65"/>
      <c r="ZQ383" s="65"/>
      <c r="ZR383" s="65"/>
      <c r="ZS383" s="65"/>
      <c r="ZT383" s="65"/>
      <c r="ZU383" s="65"/>
      <c r="ZV383" s="65"/>
      <c r="ZW383" s="65"/>
      <c r="ZX383" s="65"/>
      <c r="ZY383" s="65"/>
      <c r="ZZ383" s="65"/>
      <c r="AAA383" s="65"/>
      <c r="AAB383" s="65"/>
      <c r="AAC383" s="65"/>
      <c r="AAD383" s="65"/>
      <c r="AAE383" s="65"/>
      <c r="AAF383" s="65"/>
      <c r="AAG383" s="65"/>
      <c r="AAH383" s="65"/>
      <c r="AAI383" s="65"/>
      <c r="AAJ383" s="65"/>
      <c r="AAK383" s="65"/>
      <c r="AAL383" s="65"/>
      <c r="AAM383" s="65"/>
      <c r="AAN383" s="65"/>
      <c r="AAO383" s="65"/>
      <c r="AAP383" s="65"/>
      <c r="AAQ383" s="65"/>
      <c r="AAR383" s="65"/>
      <c r="AAS383" s="65"/>
      <c r="AAT383" s="65"/>
      <c r="AAU383" s="65"/>
      <c r="AAV383" s="65"/>
      <c r="AAW383" s="65"/>
      <c r="AAX383" s="65"/>
      <c r="AAY383" s="65"/>
      <c r="AAZ383" s="65"/>
      <c r="ABA383" s="65"/>
      <c r="ABB383" s="65"/>
      <c r="ABC383" s="65"/>
      <c r="ABD383" s="65"/>
      <c r="ABE383" s="65"/>
      <c r="ABF383" s="65"/>
      <c r="ABG383" s="65"/>
      <c r="ABH383" s="65"/>
      <c r="ABI383" s="65"/>
      <c r="ABJ383" s="65"/>
      <c r="ABK383" s="65"/>
      <c r="ABL383" s="65"/>
      <c r="ABM383" s="65"/>
      <c r="ABN383" s="65"/>
      <c r="ABO383" s="65"/>
      <c r="ABP383" s="65"/>
      <c r="ABQ383" s="65"/>
      <c r="ABR383" s="65"/>
      <c r="ABS383" s="65"/>
      <c r="ABT383" s="65"/>
      <c r="ABU383" s="65"/>
      <c r="ABV383" s="65"/>
      <c r="ABW383" s="65"/>
      <c r="ABX383" s="65"/>
      <c r="ABY383" s="65"/>
      <c r="ABZ383" s="65"/>
      <c r="ACA383" s="65"/>
      <c r="ACB383" s="65"/>
      <c r="ACC383" s="65"/>
      <c r="ACD383" s="65"/>
      <c r="ACE383" s="65"/>
      <c r="ACF383" s="65"/>
      <c r="ACG383" s="65"/>
      <c r="ACH383" s="65"/>
      <c r="ACI383" s="65"/>
      <c r="ACJ383" s="65"/>
      <c r="ACK383" s="65"/>
      <c r="ACL383" s="65"/>
      <c r="ACM383" s="65"/>
      <c r="ACN383" s="65"/>
      <c r="ACO383" s="65"/>
      <c r="ACP383" s="65"/>
      <c r="ACQ383" s="65"/>
      <c r="ACR383" s="65"/>
      <c r="ACS383" s="65"/>
      <c r="ACT383" s="65"/>
      <c r="ACU383" s="65"/>
      <c r="ACV383" s="65"/>
      <c r="ACW383" s="65"/>
      <c r="ACX383" s="65"/>
      <c r="ACY383" s="65"/>
      <c r="ACZ383" s="65"/>
      <c r="ADA383" s="65"/>
      <c r="ADB383" s="65"/>
      <c r="ADC383" s="65"/>
      <c r="ADD383" s="65"/>
      <c r="ADE383" s="65"/>
      <c r="ADF383" s="65"/>
      <c r="ADG383" s="65"/>
      <c r="ADH383" s="65"/>
      <c r="ADI383" s="65"/>
      <c r="ADJ383" s="65"/>
      <c r="ADK383" s="65"/>
      <c r="ADL383" s="65"/>
      <c r="ADM383" s="65"/>
      <c r="ADN383" s="65"/>
      <c r="ADO383" s="65"/>
      <c r="ADP383" s="65"/>
      <c r="ADQ383" s="65"/>
      <c r="ADR383" s="65"/>
      <c r="ADS383" s="65"/>
      <c r="ADT383" s="65"/>
      <c r="ADU383" s="65"/>
      <c r="ADV383" s="65"/>
      <c r="ADW383" s="65"/>
      <c r="ADX383" s="65"/>
      <c r="ADY383" s="65"/>
      <c r="ADZ383" s="65"/>
      <c r="AEA383" s="65"/>
      <c r="AEB383" s="65"/>
      <c r="AEC383" s="65"/>
      <c r="AED383" s="65"/>
      <c r="AEE383" s="65"/>
      <c r="AEF383" s="65"/>
      <c r="AEG383" s="65"/>
      <c r="AEH383" s="65"/>
      <c r="AEI383" s="65"/>
      <c r="AEJ383" s="65"/>
      <c r="AEK383" s="65"/>
      <c r="AEL383" s="65"/>
      <c r="AEM383" s="65"/>
      <c r="AEN383" s="65"/>
      <c r="AEO383" s="65"/>
      <c r="AEP383" s="65"/>
      <c r="AEQ383" s="65"/>
      <c r="AER383" s="65"/>
      <c r="AES383" s="65"/>
      <c r="AET383" s="65"/>
      <c r="AEU383" s="65"/>
      <c r="AEV383" s="65"/>
      <c r="AEW383" s="65"/>
      <c r="AEX383" s="65"/>
      <c r="AEY383" s="65"/>
      <c r="AEZ383" s="65"/>
      <c r="AFA383" s="65"/>
      <c r="AFB383" s="65"/>
      <c r="AFC383" s="65"/>
      <c r="AFD383" s="65"/>
      <c r="AFE383" s="65"/>
      <c r="AFF383" s="65"/>
      <c r="AFG383" s="65"/>
      <c r="AFH383" s="65"/>
      <c r="AFI383" s="65"/>
      <c r="AFJ383" s="65"/>
      <c r="AFK383" s="65"/>
      <c r="AFL383" s="65"/>
      <c r="AFM383" s="65"/>
      <c r="AFN383" s="65"/>
      <c r="AFO383" s="65"/>
      <c r="AFP383" s="65"/>
      <c r="AFQ383" s="65"/>
      <c r="AFR383" s="65"/>
      <c r="AFS383" s="65"/>
      <c r="AFT383" s="65"/>
      <c r="AFU383" s="65"/>
      <c r="AFV383" s="65"/>
      <c r="AFW383" s="65"/>
      <c r="AFX383" s="65"/>
      <c r="AFY383" s="65"/>
      <c r="AFZ383" s="65"/>
      <c r="AGA383" s="65"/>
      <c r="AGB383" s="65"/>
      <c r="AGC383" s="65"/>
      <c r="AGD383" s="65"/>
      <c r="AGE383" s="65"/>
      <c r="AGF383" s="65"/>
      <c r="AGG383" s="65"/>
      <c r="AGH383" s="65"/>
      <c r="AGI383" s="65"/>
      <c r="AGJ383" s="65"/>
      <c r="AGK383" s="65"/>
      <c r="AGL383" s="65"/>
      <c r="AGM383" s="65"/>
      <c r="AGN383" s="65"/>
      <c r="AGO383" s="65"/>
      <c r="AGP383" s="65"/>
      <c r="AGQ383" s="65"/>
      <c r="AGR383" s="65"/>
      <c r="AGS383" s="65"/>
      <c r="AGT383" s="65"/>
      <c r="AGU383" s="65"/>
      <c r="AGV383" s="65"/>
      <c r="AGW383" s="65"/>
      <c r="AGX383" s="65"/>
      <c r="AGY383" s="65"/>
      <c r="AGZ383" s="65"/>
      <c r="AHA383" s="65"/>
      <c r="AHB383" s="65"/>
      <c r="AHC383" s="65"/>
      <c r="AHD383" s="65"/>
      <c r="AHE383" s="65"/>
      <c r="AHF383" s="65"/>
      <c r="AHG383" s="65"/>
      <c r="AHH383" s="65"/>
      <c r="AHI383" s="65"/>
      <c r="AHJ383" s="65"/>
      <c r="AHK383" s="65"/>
      <c r="AHL383" s="65"/>
      <c r="AHM383" s="65"/>
      <c r="AHN383" s="65"/>
      <c r="AHO383" s="65"/>
      <c r="AHP383" s="65"/>
      <c r="AHQ383" s="65"/>
      <c r="AHR383" s="65"/>
      <c r="AHS383" s="65"/>
      <c r="AHT383" s="65"/>
      <c r="AHU383" s="65"/>
      <c r="AHV383" s="65"/>
      <c r="AHW383" s="65"/>
      <c r="AHX383" s="65"/>
      <c r="AHY383" s="65"/>
      <c r="AHZ383" s="65"/>
      <c r="AIA383" s="65"/>
      <c r="AIB383" s="65"/>
      <c r="AIC383" s="65"/>
      <c r="AID383" s="65"/>
      <c r="AIE383" s="65"/>
      <c r="AIF383" s="65"/>
      <c r="AIG383" s="65"/>
      <c r="AIH383" s="65"/>
      <c r="AII383" s="65"/>
      <c r="AIJ383" s="65"/>
      <c r="AIK383" s="65"/>
      <c r="AIL383" s="65"/>
      <c r="AIM383" s="65"/>
      <c r="AIN383" s="65"/>
      <c r="AIO383" s="65"/>
      <c r="AIP383" s="65"/>
      <c r="AIQ383" s="65"/>
      <c r="AIR383" s="65"/>
      <c r="AIS383" s="65"/>
      <c r="AIT383" s="65"/>
      <c r="AIU383" s="65"/>
      <c r="AIV383" s="65"/>
      <c r="AIW383" s="65"/>
      <c r="AIX383" s="65"/>
      <c r="AIY383" s="65"/>
      <c r="AIZ383" s="65"/>
      <c r="AJA383" s="65"/>
      <c r="AJB383" s="65"/>
      <c r="AJC383" s="65"/>
      <c r="AJD383" s="65"/>
      <c r="AJE383" s="65"/>
      <c r="AJF383" s="65"/>
      <c r="AJG383" s="65"/>
      <c r="AJH383" s="65"/>
      <c r="AJI383" s="65"/>
      <c r="AJJ383" s="65"/>
      <c r="AJK383" s="65"/>
      <c r="AJL383" s="65"/>
      <c r="AJM383" s="65"/>
      <c r="AJN383" s="65"/>
      <c r="AJO383" s="65"/>
      <c r="AJP383" s="65"/>
      <c r="AJQ383" s="65"/>
      <c r="AJR383" s="65"/>
      <c r="AJS383" s="65"/>
      <c r="AJT383" s="65"/>
      <c r="AJU383" s="65"/>
      <c r="AJV383" s="65"/>
      <c r="AJW383" s="65"/>
      <c r="AJX383" s="65"/>
      <c r="AJY383" s="65"/>
      <c r="AJZ383" s="65"/>
      <c r="AKA383" s="65"/>
      <c r="AKB383" s="65"/>
      <c r="AKC383" s="65"/>
      <c r="AKD383" s="65"/>
      <c r="AKE383" s="65"/>
      <c r="AKF383" s="65"/>
      <c r="AKG383" s="65"/>
      <c r="AKH383" s="65"/>
      <c r="AKI383" s="65"/>
      <c r="AKJ383" s="65"/>
      <c r="AKK383" s="65"/>
      <c r="AKL383" s="65"/>
      <c r="AKM383" s="65"/>
      <c r="AKN383" s="65"/>
      <c r="AKO383" s="65"/>
      <c r="AKP383" s="65"/>
      <c r="AKQ383" s="65"/>
      <c r="AKR383" s="65"/>
      <c r="AKS383" s="65"/>
      <c r="AKT383" s="65"/>
      <c r="AKU383" s="65"/>
      <c r="AKV383" s="65"/>
      <c r="AKW383" s="65"/>
      <c r="AKX383" s="65"/>
      <c r="AKY383" s="65"/>
      <c r="AKZ383" s="65"/>
      <c r="ALA383" s="65"/>
      <c r="ALB383" s="65"/>
      <c r="ALC383" s="65"/>
      <c r="ALD383" s="65"/>
      <c r="ALE383" s="65"/>
      <c r="ALF383" s="65"/>
      <c r="ALG383" s="65"/>
      <c r="ALH383" s="65"/>
      <c r="ALI383" s="65"/>
      <c r="ALJ383" s="65"/>
      <c r="ALK383" s="65"/>
      <c r="ALL383" s="65"/>
      <c r="ALM383" s="65"/>
      <c r="ALN383" s="65"/>
      <c r="ALO383" s="65"/>
      <c r="ALP383" s="65"/>
      <c r="ALQ383" s="65"/>
      <c r="ALR383" s="65"/>
      <c r="ALS383" s="65"/>
      <c r="ALT383" s="65"/>
      <c r="ALU383" s="65"/>
      <c r="ALV383" s="65"/>
      <c r="ALW383" s="65"/>
      <c r="ALX383" s="65"/>
      <c r="ALY383" s="65"/>
      <c r="ALZ383" s="65"/>
      <c r="AMA383" s="65"/>
      <c r="AMB383" s="65"/>
      <c r="AMC383" s="65"/>
      <c r="AMD383" s="65"/>
      <c r="AME383" s="65"/>
      <c r="AMF383" s="65"/>
      <c r="AMG383" s="65"/>
      <c r="AMH383" s="65"/>
      <c r="AMI383" s="65"/>
    </row>
    <row r="384" spans="1:1023" s="71" customFormat="1">
      <c r="A384" s="81" t="s">
        <v>51</v>
      </c>
      <c r="B384" s="81">
        <v>2007</v>
      </c>
      <c r="C384" s="81" t="s">
        <v>224</v>
      </c>
      <c r="D384" s="81">
        <v>135</v>
      </c>
      <c r="E384" s="99" t="s">
        <v>259</v>
      </c>
      <c r="F384" s="65">
        <v>1611</v>
      </c>
      <c r="G384" s="24" t="s">
        <v>116</v>
      </c>
      <c r="H384" s="24" t="s">
        <v>117</v>
      </c>
      <c r="I384" s="51">
        <v>0</v>
      </c>
      <c r="J384" s="65">
        <v>2</v>
      </c>
      <c r="K384" s="65">
        <v>5</v>
      </c>
      <c r="L384" s="65">
        <v>208</v>
      </c>
      <c r="M384" s="65">
        <v>16000</v>
      </c>
      <c r="N384" s="65">
        <v>58000</v>
      </c>
      <c r="O384" s="65">
        <v>17800000</v>
      </c>
      <c r="P384" s="64">
        <f t="shared" si="115"/>
        <v>8.98876404494382E-2</v>
      </c>
      <c r="Q384" s="75">
        <f t="shared" si="116"/>
        <v>0.3258426966292135</v>
      </c>
      <c r="R384" s="65">
        <v>-1</v>
      </c>
      <c r="S384" s="65">
        <v>-1</v>
      </c>
      <c r="T384" s="65">
        <v>-1</v>
      </c>
      <c r="U384" s="65">
        <v>-1</v>
      </c>
      <c r="V384" s="65">
        <v>-1</v>
      </c>
      <c r="W384" s="65">
        <v>-1</v>
      </c>
      <c r="X384" s="67">
        <f t="shared" si="121"/>
        <v>-1</v>
      </c>
      <c r="Y384" s="65">
        <v>-1</v>
      </c>
      <c r="Z384" s="65">
        <v>0</v>
      </c>
      <c r="AA384" s="65">
        <v>-1</v>
      </c>
      <c r="AB384" s="65" t="s">
        <v>69</v>
      </c>
      <c r="AC384" s="65">
        <v>0</v>
      </c>
      <c r="AD384" s="65">
        <v>0</v>
      </c>
      <c r="AE384" s="65">
        <v>-1</v>
      </c>
      <c r="AF384" s="65" t="s">
        <v>33</v>
      </c>
      <c r="AG384" s="65" t="s">
        <v>33</v>
      </c>
      <c r="AH384" s="67">
        <f t="shared" si="122"/>
        <v>-0.5</v>
      </c>
      <c r="AI384" s="67">
        <f t="shared" si="123"/>
        <v>-0.75</v>
      </c>
      <c r="AJ384" s="65">
        <v>3795</v>
      </c>
      <c r="AK384" s="65">
        <v>-1</v>
      </c>
      <c r="AL384" s="65">
        <v>-1</v>
      </c>
      <c r="AM384" s="65" t="s">
        <v>33</v>
      </c>
      <c r="AN384" s="65">
        <v>-1</v>
      </c>
      <c r="AO384" s="65" t="s">
        <v>33</v>
      </c>
      <c r="AP384" s="65" t="s">
        <v>33</v>
      </c>
      <c r="AQ384" s="65" t="s">
        <v>33</v>
      </c>
      <c r="AR384" s="65">
        <v>-1</v>
      </c>
      <c r="AS384" s="65">
        <v>-1</v>
      </c>
      <c r="AT384" s="65" t="s">
        <v>33</v>
      </c>
      <c r="AU384" s="65" t="s">
        <v>33</v>
      </c>
      <c r="AV384" s="65" t="s">
        <v>33</v>
      </c>
      <c r="AW384" s="65" t="s">
        <v>33</v>
      </c>
      <c r="AX384" s="65" t="s">
        <v>33</v>
      </c>
      <c r="AY384" s="65" t="s">
        <v>33</v>
      </c>
      <c r="AZ384" s="67">
        <f t="shared" si="124"/>
        <v>-1</v>
      </c>
      <c r="BA384" s="65">
        <v>0</v>
      </c>
      <c r="BB384" s="65" t="s">
        <v>33</v>
      </c>
      <c r="BC384" s="65">
        <f t="shared" si="125"/>
        <v>96</v>
      </c>
      <c r="BD384" s="65">
        <v>0</v>
      </c>
      <c r="BE384" s="65" t="s">
        <v>33</v>
      </c>
      <c r="BF384" s="65">
        <f t="shared" si="126"/>
        <v>96</v>
      </c>
      <c r="BG384" s="65"/>
      <c r="BH384" s="65"/>
      <c r="BI384" s="65"/>
      <c r="BJ384" s="65"/>
      <c r="BK384" s="65"/>
      <c r="BL384" s="65"/>
      <c r="BM384" s="65"/>
      <c r="BN384" s="65"/>
      <c r="BO384" s="65"/>
      <c r="BP384" s="65"/>
      <c r="BQ384" s="65"/>
      <c r="BR384" s="65"/>
      <c r="BS384" s="65"/>
      <c r="BT384" s="65"/>
      <c r="BU384" s="65"/>
      <c r="BV384" s="65"/>
      <c r="BW384" s="65"/>
      <c r="BX384" s="65"/>
      <c r="BY384" s="65"/>
      <c r="BZ384" s="65"/>
      <c r="CA384" s="65"/>
      <c r="CB384" s="65"/>
      <c r="CC384" s="65"/>
      <c r="CD384" s="65"/>
      <c r="CE384" s="65"/>
      <c r="CF384" s="65"/>
      <c r="CG384" s="65"/>
      <c r="CH384" s="65"/>
      <c r="CI384" s="65"/>
      <c r="CJ384" s="65"/>
      <c r="CK384" s="65"/>
      <c r="CL384" s="65"/>
      <c r="CM384" s="65"/>
      <c r="CN384" s="65"/>
      <c r="CO384" s="65"/>
      <c r="CP384" s="65"/>
      <c r="CQ384" s="65"/>
      <c r="CR384" s="65"/>
      <c r="CS384" s="65"/>
      <c r="CT384" s="65"/>
      <c r="CU384" s="65"/>
      <c r="CV384" s="65"/>
      <c r="CW384" s="65"/>
      <c r="CX384" s="65"/>
      <c r="CY384" s="65"/>
      <c r="CZ384" s="65"/>
      <c r="DA384" s="65"/>
      <c r="DB384" s="65"/>
      <c r="DC384" s="65"/>
      <c r="DD384" s="65"/>
      <c r="DE384" s="65"/>
      <c r="DF384" s="65"/>
      <c r="DG384" s="65"/>
      <c r="DH384" s="65"/>
      <c r="DI384" s="65"/>
      <c r="DJ384" s="65"/>
      <c r="DK384" s="65"/>
      <c r="DL384" s="65"/>
      <c r="DM384" s="65"/>
      <c r="DN384" s="65"/>
      <c r="DO384" s="65"/>
      <c r="DP384" s="65"/>
      <c r="DQ384" s="65"/>
      <c r="DR384" s="65"/>
      <c r="DS384" s="65"/>
      <c r="DT384" s="65"/>
      <c r="DU384" s="65"/>
      <c r="DV384" s="65"/>
      <c r="DW384" s="65"/>
      <c r="DX384" s="65"/>
      <c r="DY384" s="65"/>
      <c r="DZ384" s="65"/>
      <c r="EA384" s="65"/>
      <c r="EB384" s="65"/>
      <c r="EC384" s="65"/>
      <c r="ED384" s="65"/>
      <c r="EE384" s="65"/>
      <c r="EF384" s="65"/>
      <c r="EG384" s="65"/>
      <c r="EH384" s="65"/>
      <c r="EI384" s="65"/>
      <c r="EJ384" s="65"/>
      <c r="EK384" s="65"/>
      <c r="EL384" s="65"/>
      <c r="EM384" s="65"/>
      <c r="EN384" s="65"/>
      <c r="EO384" s="65"/>
      <c r="EP384" s="65"/>
      <c r="EQ384" s="65"/>
      <c r="ER384" s="65"/>
      <c r="ES384" s="65"/>
      <c r="ET384" s="65"/>
      <c r="EU384" s="65"/>
      <c r="EV384" s="65"/>
      <c r="EW384" s="65"/>
      <c r="EX384" s="65"/>
      <c r="EY384" s="65"/>
      <c r="EZ384" s="65"/>
      <c r="FA384" s="65"/>
      <c r="FB384" s="65"/>
      <c r="FC384" s="65"/>
      <c r="FD384" s="65"/>
      <c r="FE384" s="65"/>
      <c r="FF384" s="65"/>
      <c r="FG384" s="65"/>
      <c r="FH384" s="65"/>
      <c r="FI384" s="65"/>
      <c r="FJ384" s="65"/>
      <c r="FK384" s="65"/>
      <c r="FL384" s="65"/>
      <c r="FM384" s="65"/>
      <c r="FN384" s="65"/>
      <c r="FO384" s="65"/>
      <c r="FP384" s="65"/>
      <c r="FQ384" s="65"/>
      <c r="FR384" s="65"/>
      <c r="FS384" s="65"/>
      <c r="FT384" s="65"/>
      <c r="FU384" s="65"/>
      <c r="FV384" s="65"/>
      <c r="FW384" s="65"/>
      <c r="FX384" s="65"/>
      <c r="FY384" s="65"/>
      <c r="FZ384" s="65"/>
      <c r="GA384" s="65"/>
      <c r="GB384" s="65"/>
      <c r="GC384" s="65"/>
      <c r="GD384" s="65"/>
      <c r="GE384" s="65"/>
      <c r="GF384" s="65"/>
      <c r="GG384" s="65"/>
      <c r="GH384" s="65"/>
      <c r="GI384" s="65"/>
      <c r="GJ384" s="65"/>
      <c r="GK384" s="65"/>
      <c r="GL384" s="65"/>
      <c r="GM384" s="65"/>
      <c r="GN384" s="65"/>
      <c r="GO384" s="65"/>
      <c r="GP384" s="65"/>
      <c r="GQ384" s="65"/>
      <c r="GR384" s="65"/>
      <c r="GS384" s="65"/>
      <c r="GT384" s="65"/>
      <c r="GU384" s="65"/>
      <c r="GV384" s="65"/>
      <c r="GW384" s="65"/>
      <c r="GX384" s="65"/>
      <c r="GY384" s="65"/>
      <c r="GZ384" s="65"/>
      <c r="HA384" s="65"/>
      <c r="HB384" s="65"/>
      <c r="HC384" s="65"/>
      <c r="HD384" s="65"/>
      <c r="HE384" s="65"/>
      <c r="HF384" s="65"/>
      <c r="HG384" s="65"/>
      <c r="HH384" s="65"/>
      <c r="HI384" s="65"/>
      <c r="HJ384" s="65"/>
      <c r="HK384" s="65"/>
      <c r="HL384" s="65"/>
      <c r="HM384" s="65"/>
      <c r="HN384" s="65"/>
      <c r="HO384" s="65"/>
      <c r="HP384" s="65"/>
      <c r="HQ384" s="65"/>
      <c r="HR384" s="65"/>
      <c r="HS384" s="65"/>
      <c r="HT384" s="65"/>
      <c r="HU384" s="65"/>
      <c r="HV384" s="65"/>
      <c r="HW384" s="65"/>
      <c r="HX384" s="65"/>
      <c r="HY384" s="65"/>
      <c r="HZ384" s="65"/>
      <c r="IA384" s="65"/>
      <c r="IB384" s="65"/>
      <c r="IC384" s="65"/>
      <c r="ID384" s="65"/>
      <c r="IE384" s="65"/>
      <c r="IF384" s="65"/>
      <c r="IG384" s="65"/>
      <c r="IH384" s="65"/>
      <c r="II384" s="65"/>
      <c r="IJ384" s="65"/>
      <c r="IK384" s="65"/>
      <c r="IL384" s="65"/>
      <c r="IM384" s="65"/>
      <c r="IN384" s="65"/>
      <c r="IO384" s="65"/>
      <c r="IP384" s="65"/>
      <c r="IQ384" s="65"/>
      <c r="IR384" s="65"/>
      <c r="IS384" s="65"/>
      <c r="IT384" s="65"/>
      <c r="IU384" s="65"/>
      <c r="IV384" s="65"/>
      <c r="IW384" s="65"/>
      <c r="IX384" s="65"/>
      <c r="IY384" s="65"/>
      <c r="IZ384" s="65"/>
      <c r="JA384" s="65"/>
      <c r="JB384" s="65"/>
      <c r="JC384" s="65"/>
      <c r="JD384" s="65"/>
      <c r="JE384" s="65"/>
      <c r="JF384" s="65"/>
      <c r="JG384" s="65"/>
      <c r="JH384" s="65"/>
      <c r="JI384" s="65"/>
      <c r="JJ384" s="65"/>
      <c r="JK384" s="65"/>
      <c r="JL384" s="65"/>
      <c r="JM384" s="65"/>
      <c r="JN384" s="65"/>
      <c r="JO384" s="65"/>
      <c r="JP384" s="65"/>
      <c r="JQ384" s="65"/>
      <c r="JR384" s="65"/>
      <c r="JS384" s="65"/>
      <c r="JT384" s="65"/>
      <c r="JU384" s="65"/>
      <c r="JV384" s="65"/>
      <c r="JW384" s="65"/>
      <c r="JX384" s="65"/>
      <c r="JY384" s="65"/>
      <c r="JZ384" s="65"/>
      <c r="KA384" s="65"/>
      <c r="KB384" s="65"/>
      <c r="KC384" s="65"/>
      <c r="KD384" s="65"/>
      <c r="KE384" s="65"/>
      <c r="KF384" s="65"/>
      <c r="KG384" s="65"/>
      <c r="KH384" s="65"/>
      <c r="KI384" s="65"/>
      <c r="KJ384" s="65"/>
      <c r="KK384" s="65"/>
      <c r="KL384" s="65"/>
      <c r="KM384" s="65"/>
      <c r="KN384" s="65"/>
      <c r="KO384" s="65"/>
      <c r="KP384" s="65"/>
      <c r="KQ384" s="65"/>
      <c r="KR384" s="65"/>
      <c r="KS384" s="65"/>
      <c r="KT384" s="65"/>
      <c r="KU384" s="65"/>
      <c r="KV384" s="65"/>
      <c r="KW384" s="65"/>
      <c r="KX384" s="65"/>
      <c r="KY384" s="65"/>
      <c r="KZ384" s="65"/>
      <c r="LA384" s="65"/>
      <c r="LB384" s="65"/>
      <c r="LC384" s="65"/>
      <c r="LD384" s="65"/>
      <c r="LE384" s="65"/>
      <c r="LF384" s="65"/>
      <c r="LG384" s="65"/>
      <c r="LH384" s="65"/>
      <c r="LI384" s="65"/>
      <c r="LJ384" s="65"/>
      <c r="LK384" s="65"/>
      <c r="LL384" s="65"/>
      <c r="LM384" s="65"/>
      <c r="LN384" s="65"/>
      <c r="LO384" s="65"/>
      <c r="LP384" s="65"/>
      <c r="LQ384" s="65"/>
      <c r="LR384" s="65"/>
      <c r="LS384" s="65"/>
      <c r="LT384" s="65"/>
      <c r="LU384" s="65"/>
      <c r="LV384" s="65"/>
      <c r="LW384" s="65"/>
      <c r="LX384" s="65"/>
      <c r="LY384" s="65"/>
      <c r="LZ384" s="65"/>
      <c r="MA384" s="65"/>
      <c r="MB384" s="65"/>
      <c r="MC384" s="65"/>
      <c r="MD384" s="65"/>
      <c r="ME384" s="65"/>
      <c r="MF384" s="65"/>
      <c r="MG384" s="65"/>
      <c r="MH384" s="65"/>
      <c r="MI384" s="65"/>
      <c r="MJ384" s="65"/>
      <c r="MK384" s="65"/>
      <c r="ML384" s="65"/>
      <c r="MM384" s="65"/>
      <c r="MN384" s="65"/>
      <c r="MO384" s="65"/>
      <c r="MP384" s="65"/>
      <c r="MQ384" s="65"/>
      <c r="MR384" s="65"/>
      <c r="MS384" s="65"/>
      <c r="MT384" s="65"/>
      <c r="MU384" s="65"/>
      <c r="MV384" s="65"/>
      <c r="MW384" s="65"/>
      <c r="MX384" s="65"/>
      <c r="MY384" s="65"/>
      <c r="MZ384" s="65"/>
      <c r="NA384" s="65"/>
      <c r="NB384" s="65"/>
      <c r="NC384" s="65"/>
      <c r="ND384" s="65"/>
      <c r="NE384" s="65"/>
      <c r="NF384" s="65"/>
      <c r="NG384" s="65"/>
      <c r="NH384" s="65"/>
      <c r="NI384" s="65"/>
      <c r="NJ384" s="65"/>
      <c r="NK384" s="65"/>
      <c r="NL384" s="65"/>
      <c r="NM384" s="65"/>
      <c r="NN384" s="65"/>
      <c r="NO384" s="65"/>
      <c r="NP384" s="65"/>
      <c r="NQ384" s="65"/>
      <c r="NR384" s="65"/>
      <c r="NS384" s="65"/>
      <c r="NT384" s="65"/>
      <c r="NU384" s="65"/>
      <c r="NV384" s="65"/>
      <c r="NW384" s="65"/>
      <c r="NX384" s="65"/>
      <c r="NY384" s="65"/>
      <c r="NZ384" s="65"/>
      <c r="OA384" s="65"/>
      <c r="OB384" s="65"/>
      <c r="OC384" s="65"/>
      <c r="OD384" s="65"/>
      <c r="OE384" s="65"/>
      <c r="OF384" s="65"/>
      <c r="OG384" s="65"/>
      <c r="OH384" s="65"/>
      <c r="OI384" s="65"/>
      <c r="OJ384" s="65"/>
      <c r="OK384" s="65"/>
      <c r="OL384" s="65"/>
      <c r="OM384" s="65"/>
      <c r="ON384" s="65"/>
      <c r="OO384" s="65"/>
      <c r="OP384" s="65"/>
      <c r="OQ384" s="65"/>
      <c r="OR384" s="65"/>
      <c r="OS384" s="65"/>
      <c r="OT384" s="65"/>
      <c r="OU384" s="65"/>
      <c r="OV384" s="65"/>
      <c r="OW384" s="65"/>
      <c r="OX384" s="65"/>
      <c r="OY384" s="65"/>
      <c r="OZ384" s="65"/>
      <c r="PA384" s="65"/>
      <c r="PB384" s="65"/>
      <c r="PC384" s="65"/>
      <c r="PD384" s="65"/>
      <c r="PE384" s="65"/>
      <c r="PF384" s="65"/>
      <c r="PG384" s="65"/>
      <c r="PH384" s="65"/>
      <c r="PI384" s="65"/>
      <c r="PJ384" s="65"/>
      <c r="PK384" s="65"/>
      <c r="PL384" s="65"/>
      <c r="PM384" s="65"/>
      <c r="PN384" s="65"/>
      <c r="PO384" s="65"/>
      <c r="PP384" s="65"/>
      <c r="PQ384" s="65"/>
      <c r="PR384" s="65"/>
      <c r="PS384" s="65"/>
      <c r="PT384" s="65"/>
      <c r="PU384" s="65"/>
      <c r="PV384" s="65"/>
      <c r="PW384" s="65"/>
      <c r="PX384" s="65"/>
      <c r="PY384" s="65"/>
      <c r="PZ384" s="65"/>
      <c r="QA384" s="65"/>
      <c r="QB384" s="65"/>
      <c r="QC384" s="65"/>
      <c r="QD384" s="65"/>
      <c r="QE384" s="65"/>
      <c r="QF384" s="65"/>
      <c r="QG384" s="65"/>
      <c r="QH384" s="65"/>
      <c r="QI384" s="65"/>
      <c r="QJ384" s="65"/>
      <c r="QK384" s="65"/>
      <c r="QL384" s="65"/>
      <c r="QM384" s="65"/>
      <c r="QN384" s="65"/>
      <c r="QO384" s="65"/>
      <c r="QP384" s="65"/>
      <c r="QQ384" s="65"/>
      <c r="QR384" s="65"/>
      <c r="QS384" s="65"/>
      <c r="QT384" s="65"/>
      <c r="QU384" s="65"/>
      <c r="QV384" s="65"/>
      <c r="QW384" s="65"/>
      <c r="QX384" s="65"/>
      <c r="QY384" s="65"/>
      <c r="QZ384" s="65"/>
      <c r="RA384" s="65"/>
      <c r="RB384" s="65"/>
      <c r="RC384" s="65"/>
      <c r="RD384" s="65"/>
      <c r="RE384" s="65"/>
      <c r="RF384" s="65"/>
      <c r="RG384" s="65"/>
      <c r="RH384" s="65"/>
      <c r="RI384" s="65"/>
      <c r="RJ384" s="65"/>
      <c r="RK384" s="65"/>
      <c r="RL384" s="65"/>
      <c r="RM384" s="65"/>
      <c r="RN384" s="65"/>
      <c r="RO384" s="65"/>
      <c r="RP384" s="65"/>
      <c r="RQ384" s="65"/>
      <c r="RR384" s="65"/>
      <c r="RS384" s="65"/>
      <c r="RT384" s="65"/>
      <c r="RU384" s="65"/>
      <c r="RV384" s="65"/>
      <c r="RW384" s="65"/>
      <c r="RX384" s="65"/>
      <c r="RY384" s="65"/>
      <c r="RZ384" s="65"/>
      <c r="SA384" s="65"/>
      <c r="SB384" s="65"/>
      <c r="SC384" s="65"/>
      <c r="SD384" s="65"/>
      <c r="SE384" s="65"/>
      <c r="SF384" s="65"/>
      <c r="SG384" s="65"/>
      <c r="SH384" s="65"/>
      <c r="SI384" s="65"/>
      <c r="SJ384" s="65"/>
      <c r="SK384" s="65"/>
      <c r="SL384" s="65"/>
      <c r="SM384" s="65"/>
      <c r="SN384" s="65"/>
      <c r="SO384" s="65"/>
      <c r="SP384" s="65"/>
      <c r="SQ384" s="65"/>
      <c r="SR384" s="65"/>
      <c r="SS384" s="65"/>
      <c r="ST384" s="65"/>
      <c r="SU384" s="65"/>
      <c r="SV384" s="65"/>
      <c r="SW384" s="65"/>
      <c r="SX384" s="65"/>
      <c r="SY384" s="65"/>
      <c r="SZ384" s="65"/>
      <c r="TA384" s="65"/>
      <c r="TB384" s="65"/>
      <c r="TC384" s="65"/>
      <c r="TD384" s="65"/>
      <c r="TE384" s="65"/>
      <c r="TF384" s="65"/>
      <c r="TG384" s="65"/>
      <c r="TH384" s="65"/>
      <c r="TI384" s="65"/>
      <c r="TJ384" s="65"/>
      <c r="TK384" s="65"/>
      <c r="TL384" s="65"/>
      <c r="TM384" s="65"/>
      <c r="TN384" s="65"/>
      <c r="TO384" s="65"/>
      <c r="TP384" s="65"/>
      <c r="TQ384" s="65"/>
      <c r="TR384" s="65"/>
      <c r="TS384" s="65"/>
      <c r="TT384" s="65"/>
      <c r="TU384" s="65"/>
      <c r="TV384" s="65"/>
      <c r="TW384" s="65"/>
      <c r="TX384" s="65"/>
      <c r="TY384" s="65"/>
      <c r="TZ384" s="65"/>
      <c r="UA384" s="65"/>
      <c r="UB384" s="65"/>
      <c r="UC384" s="65"/>
      <c r="UD384" s="65"/>
      <c r="UE384" s="65"/>
      <c r="UF384" s="65"/>
      <c r="UG384" s="65"/>
      <c r="UH384" s="65"/>
      <c r="UI384" s="65"/>
      <c r="UJ384" s="65"/>
      <c r="UK384" s="65"/>
      <c r="UL384" s="65"/>
      <c r="UM384" s="65"/>
      <c r="UN384" s="65"/>
      <c r="UO384" s="65"/>
      <c r="UP384" s="65"/>
      <c r="UQ384" s="65"/>
      <c r="UR384" s="65"/>
      <c r="US384" s="65"/>
      <c r="UT384" s="65"/>
      <c r="UU384" s="65"/>
      <c r="UV384" s="65"/>
      <c r="UW384" s="65"/>
      <c r="UX384" s="65"/>
      <c r="UY384" s="65"/>
      <c r="UZ384" s="65"/>
      <c r="VA384" s="65"/>
      <c r="VB384" s="65"/>
      <c r="VC384" s="65"/>
      <c r="VD384" s="65"/>
      <c r="VE384" s="65"/>
      <c r="VF384" s="65"/>
      <c r="VG384" s="65"/>
      <c r="VH384" s="65"/>
      <c r="VI384" s="65"/>
      <c r="VJ384" s="65"/>
      <c r="VK384" s="65"/>
      <c r="VL384" s="65"/>
      <c r="VM384" s="65"/>
      <c r="VN384" s="65"/>
      <c r="VO384" s="65"/>
      <c r="VP384" s="65"/>
      <c r="VQ384" s="65"/>
      <c r="VR384" s="65"/>
      <c r="VS384" s="65"/>
      <c r="VT384" s="65"/>
      <c r="VU384" s="65"/>
      <c r="VV384" s="65"/>
      <c r="VW384" s="65"/>
      <c r="VX384" s="65"/>
      <c r="VY384" s="65"/>
      <c r="VZ384" s="65"/>
      <c r="WA384" s="65"/>
      <c r="WB384" s="65"/>
      <c r="WC384" s="65"/>
      <c r="WD384" s="65"/>
      <c r="WE384" s="65"/>
      <c r="WF384" s="65"/>
      <c r="WG384" s="65"/>
      <c r="WH384" s="65"/>
      <c r="WI384" s="65"/>
      <c r="WJ384" s="65"/>
      <c r="WK384" s="65"/>
      <c r="WL384" s="65"/>
      <c r="WM384" s="65"/>
      <c r="WN384" s="65"/>
      <c r="WO384" s="65"/>
      <c r="WP384" s="65"/>
      <c r="WQ384" s="65"/>
      <c r="WR384" s="65"/>
      <c r="WS384" s="65"/>
      <c r="WT384" s="65"/>
      <c r="WU384" s="65"/>
      <c r="WV384" s="65"/>
      <c r="WW384" s="65"/>
      <c r="WX384" s="65"/>
      <c r="WY384" s="65"/>
      <c r="WZ384" s="65"/>
      <c r="XA384" s="65"/>
      <c r="XB384" s="65"/>
      <c r="XC384" s="65"/>
      <c r="XD384" s="65"/>
      <c r="XE384" s="65"/>
      <c r="XF384" s="65"/>
      <c r="XG384" s="65"/>
      <c r="XH384" s="65"/>
      <c r="XI384" s="65"/>
      <c r="XJ384" s="65"/>
      <c r="XK384" s="65"/>
      <c r="XL384" s="65"/>
      <c r="XM384" s="65"/>
      <c r="XN384" s="65"/>
      <c r="XO384" s="65"/>
      <c r="XP384" s="65"/>
      <c r="XQ384" s="65"/>
      <c r="XR384" s="65"/>
      <c r="XS384" s="65"/>
      <c r="XT384" s="65"/>
      <c r="XU384" s="65"/>
      <c r="XV384" s="65"/>
      <c r="XW384" s="65"/>
      <c r="XX384" s="65"/>
      <c r="XY384" s="65"/>
      <c r="XZ384" s="65"/>
      <c r="YA384" s="65"/>
      <c r="YB384" s="65"/>
      <c r="YC384" s="65"/>
      <c r="YD384" s="65"/>
      <c r="YE384" s="65"/>
      <c r="YF384" s="65"/>
      <c r="YG384" s="65"/>
      <c r="YH384" s="65"/>
      <c r="YI384" s="65"/>
      <c r="YJ384" s="65"/>
      <c r="YK384" s="65"/>
      <c r="YL384" s="65"/>
      <c r="YM384" s="65"/>
      <c r="YN384" s="65"/>
      <c r="YO384" s="65"/>
      <c r="YP384" s="65"/>
      <c r="YQ384" s="65"/>
      <c r="YR384" s="65"/>
      <c r="YS384" s="65"/>
      <c r="YT384" s="65"/>
      <c r="YU384" s="65"/>
      <c r="YV384" s="65"/>
      <c r="YW384" s="65"/>
      <c r="YX384" s="65"/>
      <c r="YY384" s="65"/>
      <c r="YZ384" s="65"/>
      <c r="ZA384" s="65"/>
      <c r="ZB384" s="65"/>
      <c r="ZC384" s="65"/>
      <c r="ZD384" s="65"/>
      <c r="ZE384" s="65"/>
      <c r="ZF384" s="65"/>
      <c r="ZG384" s="65"/>
      <c r="ZH384" s="65"/>
      <c r="ZI384" s="65"/>
      <c r="ZJ384" s="65"/>
      <c r="ZK384" s="65"/>
      <c r="ZL384" s="65"/>
      <c r="ZM384" s="65"/>
      <c r="ZN384" s="65"/>
      <c r="ZO384" s="65"/>
      <c r="ZP384" s="65"/>
      <c r="ZQ384" s="65"/>
      <c r="ZR384" s="65"/>
      <c r="ZS384" s="65"/>
      <c r="ZT384" s="65"/>
      <c r="ZU384" s="65"/>
      <c r="ZV384" s="65"/>
      <c r="ZW384" s="65"/>
      <c r="ZX384" s="65"/>
      <c r="ZY384" s="65"/>
      <c r="ZZ384" s="65"/>
      <c r="AAA384" s="65"/>
      <c r="AAB384" s="65"/>
      <c r="AAC384" s="65"/>
      <c r="AAD384" s="65"/>
      <c r="AAE384" s="65"/>
      <c r="AAF384" s="65"/>
      <c r="AAG384" s="65"/>
      <c r="AAH384" s="65"/>
      <c r="AAI384" s="65"/>
      <c r="AAJ384" s="65"/>
      <c r="AAK384" s="65"/>
      <c r="AAL384" s="65"/>
      <c r="AAM384" s="65"/>
      <c r="AAN384" s="65"/>
      <c r="AAO384" s="65"/>
      <c r="AAP384" s="65"/>
      <c r="AAQ384" s="65"/>
      <c r="AAR384" s="65"/>
      <c r="AAS384" s="65"/>
      <c r="AAT384" s="65"/>
      <c r="AAU384" s="65"/>
      <c r="AAV384" s="65"/>
      <c r="AAW384" s="65"/>
      <c r="AAX384" s="65"/>
      <c r="AAY384" s="65"/>
      <c r="AAZ384" s="65"/>
      <c r="ABA384" s="65"/>
      <c r="ABB384" s="65"/>
      <c r="ABC384" s="65"/>
      <c r="ABD384" s="65"/>
      <c r="ABE384" s="65"/>
      <c r="ABF384" s="65"/>
      <c r="ABG384" s="65"/>
      <c r="ABH384" s="65"/>
      <c r="ABI384" s="65"/>
      <c r="ABJ384" s="65"/>
      <c r="ABK384" s="65"/>
      <c r="ABL384" s="65"/>
      <c r="ABM384" s="65"/>
      <c r="ABN384" s="65"/>
      <c r="ABO384" s="65"/>
      <c r="ABP384" s="65"/>
      <c r="ABQ384" s="65"/>
      <c r="ABR384" s="65"/>
      <c r="ABS384" s="65"/>
      <c r="ABT384" s="65"/>
      <c r="ABU384" s="65"/>
      <c r="ABV384" s="65"/>
      <c r="ABW384" s="65"/>
      <c r="ABX384" s="65"/>
      <c r="ABY384" s="65"/>
      <c r="ABZ384" s="65"/>
      <c r="ACA384" s="65"/>
      <c r="ACB384" s="65"/>
      <c r="ACC384" s="65"/>
      <c r="ACD384" s="65"/>
      <c r="ACE384" s="65"/>
      <c r="ACF384" s="65"/>
      <c r="ACG384" s="65"/>
      <c r="ACH384" s="65"/>
      <c r="ACI384" s="65"/>
      <c r="ACJ384" s="65"/>
      <c r="ACK384" s="65"/>
      <c r="ACL384" s="65"/>
      <c r="ACM384" s="65"/>
      <c r="ACN384" s="65"/>
      <c r="ACO384" s="65"/>
      <c r="ACP384" s="65"/>
      <c r="ACQ384" s="65"/>
      <c r="ACR384" s="65"/>
      <c r="ACS384" s="65"/>
      <c r="ACT384" s="65"/>
      <c r="ACU384" s="65"/>
      <c r="ACV384" s="65"/>
      <c r="ACW384" s="65"/>
      <c r="ACX384" s="65"/>
      <c r="ACY384" s="65"/>
      <c r="ACZ384" s="65"/>
      <c r="ADA384" s="65"/>
      <c r="ADB384" s="65"/>
      <c r="ADC384" s="65"/>
      <c r="ADD384" s="65"/>
      <c r="ADE384" s="65"/>
      <c r="ADF384" s="65"/>
      <c r="ADG384" s="65"/>
      <c r="ADH384" s="65"/>
      <c r="ADI384" s="65"/>
      <c r="ADJ384" s="65"/>
      <c r="ADK384" s="65"/>
      <c r="ADL384" s="65"/>
      <c r="ADM384" s="65"/>
      <c r="ADN384" s="65"/>
      <c r="ADO384" s="65"/>
      <c r="ADP384" s="65"/>
      <c r="ADQ384" s="65"/>
      <c r="ADR384" s="65"/>
      <c r="ADS384" s="65"/>
      <c r="ADT384" s="65"/>
      <c r="ADU384" s="65"/>
      <c r="ADV384" s="65"/>
      <c r="ADW384" s="65"/>
      <c r="ADX384" s="65"/>
      <c r="ADY384" s="65"/>
      <c r="ADZ384" s="65"/>
      <c r="AEA384" s="65"/>
      <c r="AEB384" s="65"/>
      <c r="AEC384" s="65"/>
      <c r="AED384" s="65"/>
      <c r="AEE384" s="65"/>
      <c r="AEF384" s="65"/>
      <c r="AEG384" s="65"/>
      <c r="AEH384" s="65"/>
      <c r="AEI384" s="65"/>
      <c r="AEJ384" s="65"/>
      <c r="AEK384" s="65"/>
      <c r="AEL384" s="65"/>
      <c r="AEM384" s="65"/>
      <c r="AEN384" s="65"/>
      <c r="AEO384" s="65"/>
      <c r="AEP384" s="65"/>
      <c r="AEQ384" s="65"/>
      <c r="AER384" s="65"/>
      <c r="AES384" s="65"/>
      <c r="AET384" s="65"/>
      <c r="AEU384" s="65"/>
      <c r="AEV384" s="65"/>
      <c r="AEW384" s="65"/>
      <c r="AEX384" s="65"/>
      <c r="AEY384" s="65"/>
      <c r="AEZ384" s="65"/>
      <c r="AFA384" s="65"/>
      <c r="AFB384" s="65"/>
      <c r="AFC384" s="65"/>
      <c r="AFD384" s="65"/>
      <c r="AFE384" s="65"/>
      <c r="AFF384" s="65"/>
      <c r="AFG384" s="65"/>
      <c r="AFH384" s="65"/>
      <c r="AFI384" s="65"/>
      <c r="AFJ384" s="65"/>
      <c r="AFK384" s="65"/>
      <c r="AFL384" s="65"/>
      <c r="AFM384" s="65"/>
      <c r="AFN384" s="65"/>
      <c r="AFO384" s="65"/>
      <c r="AFP384" s="65"/>
      <c r="AFQ384" s="65"/>
      <c r="AFR384" s="65"/>
      <c r="AFS384" s="65"/>
      <c r="AFT384" s="65"/>
      <c r="AFU384" s="65"/>
      <c r="AFV384" s="65"/>
      <c r="AFW384" s="65"/>
      <c r="AFX384" s="65"/>
      <c r="AFY384" s="65"/>
      <c r="AFZ384" s="65"/>
      <c r="AGA384" s="65"/>
      <c r="AGB384" s="65"/>
      <c r="AGC384" s="65"/>
      <c r="AGD384" s="65"/>
      <c r="AGE384" s="65"/>
      <c r="AGF384" s="65"/>
      <c r="AGG384" s="65"/>
      <c r="AGH384" s="65"/>
      <c r="AGI384" s="65"/>
      <c r="AGJ384" s="65"/>
      <c r="AGK384" s="65"/>
      <c r="AGL384" s="65"/>
      <c r="AGM384" s="65"/>
      <c r="AGN384" s="65"/>
      <c r="AGO384" s="65"/>
      <c r="AGP384" s="65"/>
      <c r="AGQ384" s="65"/>
      <c r="AGR384" s="65"/>
      <c r="AGS384" s="65"/>
      <c r="AGT384" s="65"/>
      <c r="AGU384" s="65"/>
      <c r="AGV384" s="65"/>
      <c r="AGW384" s="65"/>
      <c r="AGX384" s="65"/>
      <c r="AGY384" s="65"/>
      <c r="AGZ384" s="65"/>
      <c r="AHA384" s="65"/>
      <c r="AHB384" s="65"/>
      <c r="AHC384" s="65"/>
      <c r="AHD384" s="65"/>
      <c r="AHE384" s="65"/>
      <c r="AHF384" s="65"/>
      <c r="AHG384" s="65"/>
      <c r="AHH384" s="65"/>
      <c r="AHI384" s="65"/>
      <c r="AHJ384" s="65"/>
      <c r="AHK384" s="65"/>
      <c r="AHL384" s="65"/>
      <c r="AHM384" s="65"/>
      <c r="AHN384" s="65"/>
      <c r="AHO384" s="65"/>
      <c r="AHP384" s="65"/>
      <c r="AHQ384" s="65"/>
      <c r="AHR384" s="65"/>
      <c r="AHS384" s="65"/>
      <c r="AHT384" s="65"/>
      <c r="AHU384" s="65"/>
      <c r="AHV384" s="65"/>
      <c r="AHW384" s="65"/>
      <c r="AHX384" s="65"/>
      <c r="AHY384" s="65"/>
      <c r="AHZ384" s="65"/>
      <c r="AIA384" s="65"/>
      <c r="AIB384" s="65"/>
      <c r="AIC384" s="65"/>
      <c r="AID384" s="65"/>
      <c r="AIE384" s="65"/>
      <c r="AIF384" s="65"/>
      <c r="AIG384" s="65"/>
      <c r="AIH384" s="65"/>
      <c r="AII384" s="65"/>
      <c r="AIJ384" s="65"/>
      <c r="AIK384" s="65"/>
      <c r="AIL384" s="65"/>
      <c r="AIM384" s="65"/>
      <c r="AIN384" s="65"/>
      <c r="AIO384" s="65"/>
      <c r="AIP384" s="65"/>
      <c r="AIQ384" s="65"/>
      <c r="AIR384" s="65"/>
      <c r="AIS384" s="65"/>
      <c r="AIT384" s="65"/>
      <c r="AIU384" s="65"/>
      <c r="AIV384" s="65"/>
      <c r="AIW384" s="65"/>
      <c r="AIX384" s="65"/>
      <c r="AIY384" s="65"/>
      <c r="AIZ384" s="65"/>
      <c r="AJA384" s="65"/>
      <c r="AJB384" s="65"/>
      <c r="AJC384" s="65"/>
      <c r="AJD384" s="65"/>
      <c r="AJE384" s="65"/>
      <c r="AJF384" s="65"/>
      <c r="AJG384" s="65"/>
      <c r="AJH384" s="65"/>
      <c r="AJI384" s="65"/>
      <c r="AJJ384" s="65"/>
      <c r="AJK384" s="65"/>
      <c r="AJL384" s="65"/>
      <c r="AJM384" s="65"/>
      <c r="AJN384" s="65"/>
      <c r="AJO384" s="65"/>
      <c r="AJP384" s="65"/>
      <c r="AJQ384" s="65"/>
      <c r="AJR384" s="65"/>
      <c r="AJS384" s="65"/>
      <c r="AJT384" s="65"/>
      <c r="AJU384" s="65"/>
      <c r="AJV384" s="65"/>
      <c r="AJW384" s="65"/>
      <c r="AJX384" s="65"/>
      <c r="AJY384" s="65"/>
      <c r="AJZ384" s="65"/>
      <c r="AKA384" s="65"/>
      <c r="AKB384" s="65"/>
      <c r="AKC384" s="65"/>
      <c r="AKD384" s="65"/>
      <c r="AKE384" s="65"/>
      <c r="AKF384" s="65"/>
      <c r="AKG384" s="65"/>
      <c r="AKH384" s="65"/>
      <c r="AKI384" s="65"/>
      <c r="AKJ384" s="65"/>
      <c r="AKK384" s="65"/>
      <c r="AKL384" s="65"/>
      <c r="AKM384" s="65"/>
      <c r="AKN384" s="65"/>
      <c r="AKO384" s="65"/>
      <c r="AKP384" s="65"/>
      <c r="AKQ384" s="65"/>
      <c r="AKR384" s="65"/>
      <c r="AKS384" s="65"/>
      <c r="AKT384" s="65"/>
      <c r="AKU384" s="65"/>
      <c r="AKV384" s="65"/>
      <c r="AKW384" s="65"/>
      <c r="AKX384" s="65"/>
      <c r="AKY384" s="65"/>
      <c r="AKZ384" s="65"/>
      <c r="ALA384" s="65"/>
      <c r="ALB384" s="65"/>
      <c r="ALC384" s="65"/>
      <c r="ALD384" s="65"/>
      <c r="ALE384" s="65"/>
      <c r="ALF384" s="65"/>
      <c r="ALG384" s="65"/>
      <c r="ALH384" s="65"/>
      <c r="ALI384" s="65"/>
      <c r="ALJ384" s="65"/>
      <c r="ALK384" s="65"/>
      <c r="ALL384" s="65"/>
      <c r="ALM384" s="65"/>
      <c r="ALN384" s="65"/>
      <c r="ALO384" s="65"/>
      <c r="ALP384" s="65"/>
      <c r="ALQ384" s="65"/>
      <c r="ALR384" s="65"/>
      <c r="ALS384" s="65"/>
      <c r="ALT384" s="65"/>
      <c r="ALU384" s="65"/>
      <c r="ALV384" s="65"/>
      <c r="ALW384" s="65"/>
      <c r="ALX384" s="65"/>
      <c r="ALY384" s="65"/>
      <c r="ALZ384" s="65"/>
      <c r="AMA384" s="65"/>
      <c r="AMB384" s="65"/>
      <c r="AMC384" s="65"/>
      <c r="AMD384" s="65"/>
      <c r="AME384" s="65"/>
      <c r="AMF384" s="65"/>
      <c r="AMG384" s="65"/>
      <c r="AMH384" s="65"/>
      <c r="AMI384" s="65"/>
    </row>
    <row r="385" spans="1:1023" s="71" customFormat="1">
      <c r="A385" s="81" t="s">
        <v>51</v>
      </c>
      <c r="B385" s="81">
        <v>2008</v>
      </c>
      <c r="C385" s="81" t="s">
        <v>224</v>
      </c>
      <c r="D385" s="81">
        <v>135</v>
      </c>
      <c r="E385" s="99" t="s">
        <v>259</v>
      </c>
      <c r="F385" s="65">
        <v>1611</v>
      </c>
      <c r="G385" s="24" t="s">
        <v>116</v>
      </c>
      <c r="H385" s="24" t="s">
        <v>117</v>
      </c>
      <c r="I385" s="51">
        <v>0</v>
      </c>
      <c r="J385" s="65">
        <v>2</v>
      </c>
      <c r="K385" s="65">
        <v>5</v>
      </c>
      <c r="L385" s="65">
        <v>208</v>
      </c>
      <c r="M385" s="65">
        <v>16000</v>
      </c>
      <c r="N385" s="65">
        <v>58000</v>
      </c>
      <c r="O385" s="65">
        <v>17800000</v>
      </c>
      <c r="P385" s="64">
        <f t="shared" si="115"/>
        <v>8.98876404494382E-2</v>
      </c>
      <c r="Q385" s="75">
        <f t="shared" si="116"/>
        <v>0.3258426966292135</v>
      </c>
      <c r="R385" s="65">
        <v>-1</v>
      </c>
      <c r="S385" s="65">
        <v>-1</v>
      </c>
      <c r="T385" s="65">
        <v>-1</v>
      </c>
      <c r="U385" s="65">
        <v>-1</v>
      </c>
      <c r="V385" s="65">
        <v>-1</v>
      </c>
      <c r="W385" s="65">
        <v>-1</v>
      </c>
      <c r="X385" s="67">
        <f t="shared" si="121"/>
        <v>-1</v>
      </c>
      <c r="Y385" s="65">
        <v>-1</v>
      </c>
      <c r="Z385" s="65">
        <v>0</v>
      </c>
      <c r="AA385" s="65">
        <v>-1</v>
      </c>
      <c r="AB385" s="65" t="s">
        <v>69</v>
      </c>
      <c r="AC385" s="65">
        <v>0</v>
      </c>
      <c r="AD385" s="65">
        <v>0</v>
      </c>
      <c r="AE385" s="65">
        <v>-1</v>
      </c>
      <c r="AF385" s="65" t="s">
        <v>33</v>
      </c>
      <c r="AG385" s="65" t="s">
        <v>33</v>
      </c>
      <c r="AH385" s="67">
        <f t="shared" si="122"/>
        <v>-0.5</v>
      </c>
      <c r="AI385" s="67">
        <f t="shared" si="123"/>
        <v>-0.75</v>
      </c>
      <c r="AJ385" s="65">
        <v>4525</v>
      </c>
      <c r="AK385" s="65">
        <v>-1</v>
      </c>
      <c r="AL385" s="65">
        <v>-1</v>
      </c>
      <c r="AM385" s="65" t="s">
        <v>33</v>
      </c>
      <c r="AN385" s="65">
        <v>-1</v>
      </c>
      <c r="AO385" s="65" t="s">
        <v>33</v>
      </c>
      <c r="AP385" s="65" t="s">
        <v>33</v>
      </c>
      <c r="AQ385" s="65" t="s">
        <v>33</v>
      </c>
      <c r="AR385" s="65">
        <v>-1</v>
      </c>
      <c r="AS385" s="65">
        <v>-1</v>
      </c>
      <c r="AT385" s="65" t="s">
        <v>33</v>
      </c>
      <c r="AU385" s="65" t="s">
        <v>33</v>
      </c>
      <c r="AV385" s="65" t="s">
        <v>33</v>
      </c>
      <c r="AW385" s="65" t="s">
        <v>33</v>
      </c>
      <c r="AX385" s="65" t="s">
        <v>33</v>
      </c>
      <c r="AY385" s="65" t="s">
        <v>33</v>
      </c>
      <c r="AZ385" s="67">
        <f t="shared" si="124"/>
        <v>-1</v>
      </c>
      <c r="BA385" s="65">
        <v>0</v>
      </c>
      <c r="BB385" s="65" t="s">
        <v>33</v>
      </c>
      <c r="BC385" s="65">
        <f t="shared" si="125"/>
        <v>108</v>
      </c>
      <c r="BD385" s="65">
        <v>0</v>
      </c>
      <c r="BE385" s="65" t="s">
        <v>33</v>
      </c>
      <c r="BF385" s="65">
        <f t="shared" si="126"/>
        <v>108</v>
      </c>
      <c r="BG385" s="65"/>
      <c r="BH385" s="65"/>
      <c r="BI385" s="65"/>
      <c r="BJ385" s="65"/>
      <c r="BK385" s="65"/>
      <c r="BL385" s="65"/>
      <c r="BM385" s="65"/>
      <c r="BN385" s="65"/>
      <c r="BO385" s="65"/>
      <c r="BP385" s="65"/>
      <c r="BQ385" s="65"/>
      <c r="BR385" s="65"/>
      <c r="BS385" s="65"/>
      <c r="BT385" s="65"/>
      <c r="BU385" s="65"/>
      <c r="BV385" s="65"/>
      <c r="BW385" s="65"/>
      <c r="BX385" s="65"/>
      <c r="BY385" s="65"/>
      <c r="BZ385" s="65"/>
      <c r="CA385" s="65"/>
      <c r="CB385" s="65"/>
      <c r="CC385" s="65"/>
      <c r="CD385" s="65"/>
      <c r="CE385" s="65"/>
      <c r="CF385" s="65"/>
      <c r="CG385" s="65"/>
      <c r="CH385" s="65"/>
      <c r="CI385" s="65"/>
      <c r="CJ385" s="65"/>
      <c r="CK385" s="65"/>
      <c r="CL385" s="65"/>
      <c r="CM385" s="65"/>
      <c r="CN385" s="65"/>
      <c r="CO385" s="65"/>
      <c r="CP385" s="65"/>
      <c r="CQ385" s="65"/>
      <c r="CR385" s="65"/>
      <c r="CS385" s="65"/>
      <c r="CT385" s="65"/>
      <c r="CU385" s="65"/>
      <c r="CV385" s="65"/>
      <c r="CW385" s="65"/>
      <c r="CX385" s="65"/>
      <c r="CY385" s="65"/>
      <c r="CZ385" s="65"/>
      <c r="DA385" s="65"/>
      <c r="DB385" s="65"/>
      <c r="DC385" s="65"/>
      <c r="DD385" s="65"/>
      <c r="DE385" s="65"/>
      <c r="DF385" s="65"/>
      <c r="DG385" s="65"/>
      <c r="DH385" s="65"/>
      <c r="DI385" s="65"/>
      <c r="DJ385" s="65"/>
      <c r="DK385" s="65"/>
      <c r="DL385" s="65"/>
      <c r="DM385" s="65"/>
      <c r="DN385" s="65"/>
      <c r="DO385" s="65"/>
      <c r="DP385" s="65"/>
      <c r="DQ385" s="65"/>
      <c r="DR385" s="65"/>
      <c r="DS385" s="65"/>
      <c r="DT385" s="65"/>
      <c r="DU385" s="65"/>
      <c r="DV385" s="65"/>
      <c r="DW385" s="65"/>
      <c r="DX385" s="65"/>
      <c r="DY385" s="65"/>
      <c r="DZ385" s="65"/>
      <c r="EA385" s="65"/>
      <c r="EB385" s="65"/>
      <c r="EC385" s="65"/>
      <c r="ED385" s="65"/>
      <c r="EE385" s="65"/>
      <c r="EF385" s="65"/>
      <c r="EG385" s="65"/>
      <c r="EH385" s="65"/>
      <c r="EI385" s="65"/>
      <c r="EJ385" s="65"/>
      <c r="EK385" s="65"/>
      <c r="EL385" s="65"/>
      <c r="EM385" s="65"/>
      <c r="EN385" s="65"/>
      <c r="EO385" s="65"/>
      <c r="EP385" s="65"/>
      <c r="EQ385" s="65"/>
      <c r="ER385" s="65"/>
      <c r="ES385" s="65"/>
      <c r="ET385" s="65"/>
      <c r="EU385" s="65"/>
      <c r="EV385" s="65"/>
      <c r="EW385" s="65"/>
      <c r="EX385" s="65"/>
      <c r="EY385" s="65"/>
      <c r="EZ385" s="65"/>
      <c r="FA385" s="65"/>
      <c r="FB385" s="65"/>
      <c r="FC385" s="65"/>
      <c r="FD385" s="65"/>
      <c r="FE385" s="65"/>
      <c r="FF385" s="65"/>
      <c r="FG385" s="65"/>
      <c r="FH385" s="65"/>
      <c r="FI385" s="65"/>
      <c r="FJ385" s="65"/>
      <c r="FK385" s="65"/>
      <c r="FL385" s="65"/>
      <c r="FM385" s="65"/>
      <c r="FN385" s="65"/>
      <c r="FO385" s="65"/>
      <c r="FP385" s="65"/>
      <c r="FQ385" s="65"/>
      <c r="FR385" s="65"/>
      <c r="FS385" s="65"/>
      <c r="FT385" s="65"/>
      <c r="FU385" s="65"/>
      <c r="FV385" s="65"/>
      <c r="FW385" s="65"/>
      <c r="FX385" s="65"/>
      <c r="FY385" s="65"/>
      <c r="FZ385" s="65"/>
      <c r="GA385" s="65"/>
      <c r="GB385" s="65"/>
      <c r="GC385" s="65"/>
      <c r="GD385" s="65"/>
      <c r="GE385" s="65"/>
      <c r="GF385" s="65"/>
      <c r="GG385" s="65"/>
      <c r="GH385" s="65"/>
      <c r="GI385" s="65"/>
      <c r="GJ385" s="65"/>
      <c r="GK385" s="65"/>
      <c r="GL385" s="65"/>
      <c r="GM385" s="65"/>
      <c r="GN385" s="65"/>
      <c r="GO385" s="65"/>
      <c r="GP385" s="65"/>
      <c r="GQ385" s="65"/>
      <c r="GR385" s="65"/>
      <c r="GS385" s="65"/>
      <c r="GT385" s="65"/>
      <c r="GU385" s="65"/>
      <c r="GV385" s="65"/>
      <c r="GW385" s="65"/>
      <c r="GX385" s="65"/>
      <c r="GY385" s="65"/>
      <c r="GZ385" s="65"/>
      <c r="HA385" s="65"/>
      <c r="HB385" s="65"/>
      <c r="HC385" s="65"/>
      <c r="HD385" s="65"/>
      <c r="HE385" s="65"/>
      <c r="HF385" s="65"/>
      <c r="HG385" s="65"/>
      <c r="HH385" s="65"/>
      <c r="HI385" s="65"/>
      <c r="HJ385" s="65"/>
      <c r="HK385" s="65"/>
      <c r="HL385" s="65"/>
      <c r="HM385" s="65"/>
      <c r="HN385" s="65"/>
      <c r="HO385" s="65"/>
      <c r="HP385" s="65"/>
      <c r="HQ385" s="65"/>
      <c r="HR385" s="65"/>
      <c r="HS385" s="65"/>
      <c r="HT385" s="65"/>
      <c r="HU385" s="65"/>
      <c r="HV385" s="65"/>
      <c r="HW385" s="65"/>
      <c r="HX385" s="65"/>
      <c r="HY385" s="65"/>
      <c r="HZ385" s="65"/>
      <c r="IA385" s="65"/>
      <c r="IB385" s="65"/>
      <c r="IC385" s="65"/>
      <c r="ID385" s="65"/>
      <c r="IE385" s="65"/>
      <c r="IF385" s="65"/>
      <c r="IG385" s="65"/>
      <c r="IH385" s="65"/>
      <c r="II385" s="65"/>
      <c r="IJ385" s="65"/>
      <c r="IK385" s="65"/>
      <c r="IL385" s="65"/>
      <c r="IM385" s="65"/>
      <c r="IN385" s="65"/>
      <c r="IO385" s="65"/>
      <c r="IP385" s="65"/>
      <c r="IQ385" s="65"/>
      <c r="IR385" s="65"/>
      <c r="IS385" s="65"/>
      <c r="IT385" s="65"/>
      <c r="IU385" s="65"/>
      <c r="IV385" s="65"/>
      <c r="IW385" s="65"/>
      <c r="IX385" s="65"/>
      <c r="IY385" s="65"/>
      <c r="IZ385" s="65"/>
      <c r="JA385" s="65"/>
      <c r="JB385" s="65"/>
      <c r="JC385" s="65"/>
      <c r="JD385" s="65"/>
      <c r="JE385" s="65"/>
      <c r="JF385" s="65"/>
      <c r="JG385" s="65"/>
      <c r="JH385" s="65"/>
      <c r="JI385" s="65"/>
      <c r="JJ385" s="65"/>
      <c r="JK385" s="65"/>
      <c r="JL385" s="65"/>
      <c r="JM385" s="65"/>
      <c r="JN385" s="65"/>
      <c r="JO385" s="65"/>
      <c r="JP385" s="65"/>
      <c r="JQ385" s="65"/>
      <c r="JR385" s="65"/>
      <c r="JS385" s="65"/>
      <c r="JT385" s="65"/>
      <c r="JU385" s="65"/>
      <c r="JV385" s="65"/>
      <c r="JW385" s="65"/>
      <c r="JX385" s="65"/>
      <c r="JY385" s="65"/>
      <c r="JZ385" s="65"/>
      <c r="KA385" s="65"/>
      <c r="KB385" s="65"/>
      <c r="KC385" s="65"/>
      <c r="KD385" s="65"/>
      <c r="KE385" s="65"/>
      <c r="KF385" s="65"/>
      <c r="KG385" s="65"/>
      <c r="KH385" s="65"/>
      <c r="KI385" s="65"/>
      <c r="KJ385" s="65"/>
      <c r="KK385" s="65"/>
      <c r="KL385" s="65"/>
      <c r="KM385" s="65"/>
      <c r="KN385" s="65"/>
      <c r="KO385" s="65"/>
      <c r="KP385" s="65"/>
      <c r="KQ385" s="65"/>
      <c r="KR385" s="65"/>
      <c r="KS385" s="65"/>
      <c r="KT385" s="65"/>
      <c r="KU385" s="65"/>
      <c r="KV385" s="65"/>
      <c r="KW385" s="65"/>
      <c r="KX385" s="65"/>
      <c r="KY385" s="65"/>
      <c r="KZ385" s="65"/>
      <c r="LA385" s="65"/>
      <c r="LB385" s="65"/>
      <c r="LC385" s="65"/>
      <c r="LD385" s="65"/>
      <c r="LE385" s="65"/>
      <c r="LF385" s="65"/>
      <c r="LG385" s="65"/>
      <c r="LH385" s="65"/>
      <c r="LI385" s="65"/>
      <c r="LJ385" s="65"/>
      <c r="LK385" s="65"/>
      <c r="LL385" s="65"/>
      <c r="LM385" s="65"/>
      <c r="LN385" s="65"/>
      <c r="LO385" s="65"/>
      <c r="LP385" s="65"/>
      <c r="LQ385" s="65"/>
      <c r="LR385" s="65"/>
      <c r="LS385" s="65"/>
      <c r="LT385" s="65"/>
      <c r="LU385" s="65"/>
      <c r="LV385" s="65"/>
      <c r="LW385" s="65"/>
      <c r="LX385" s="65"/>
      <c r="LY385" s="65"/>
      <c r="LZ385" s="65"/>
      <c r="MA385" s="65"/>
      <c r="MB385" s="65"/>
      <c r="MC385" s="65"/>
      <c r="MD385" s="65"/>
      <c r="ME385" s="65"/>
      <c r="MF385" s="65"/>
      <c r="MG385" s="65"/>
      <c r="MH385" s="65"/>
      <c r="MI385" s="65"/>
      <c r="MJ385" s="65"/>
      <c r="MK385" s="65"/>
      <c r="ML385" s="65"/>
      <c r="MM385" s="65"/>
      <c r="MN385" s="65"/>
      <c r="MO385" s="65"/>
      <c r="MP385" s="65"/>
      <c r="MQ385" s="65"/>
      <c r="MR385" s="65"/>
      <c r="MS385" s="65"/>
      <c r="MT385" s="65"/>
      <c r="MU385" s="65"/>
      <c r="MV385" s="65"/>
      <c r="MW385" s="65"/>
      <c r="MX385" s="65"/>
      <c r="MY385" s="65"/>
      <c r="MZ385" s="65"/>
      <c r="NA385" s="65"/>
      <c r="NB385" s="65"/>
      <c r="NC385" s="65"/>
      <c r="ND385" s="65"/>
      <c r="NE385" s="65"/>
      <c r="NF385" s="65"/>
      <c r="NG385" s="65"/>
      <c r="NH385" s="65"/>
      <c r="NI385" s="65"/>
      <c r="NJ385" s="65"/>
      <c r="NK385" s="65"/>
      <c r="NL385" s="65"/>
      <c r="NM385" s="65"/>
      <c r="NN385" s="65"/>
      <c r="NO385" s="65"/>
      <c r="NP385" s="65"/>
      <c r="NQ385" s="65"/>
      <c r="NR385" s="65"/>
      <c r="NS385" s="65"/>
      <c r="NT385" s="65"/>
      <c r="NU385" s="65"/>
      <c r="NV385" s="65"/>
      <c r="NW385" s="65"/>
      <c r="NX385" s="65"/>
      <c r="NY385" s="65"/>
      <c r="NZ385" s="65"/>
      <c r="OA385" s="65"/>
      <c r="OB385" s="65"/>
      <c r="OC385" s="65"/>
      <c r="OD385" s="65"/>
      <c r="OE385" s="65"/>
      <c r="OF385" s="65"/>
      <c r="OG385" s="65"/>
      <c r="OH385" s="65"/>
      <c r="OI385" s="65"/>
      <c r="OJ385" s="65"/>
      <c r="OK385" s="65"/>
      <c r="OL385" s="65"/>
      <c r="OM385" s="65"/>
      <c r="ON385" s="65"/>
      <c r="OO385" s="65"/>
      <c r="OP385" s="65"/>
      <c r="OQ385" s="65"/>
      <c r="OR385" s="65"/>
      <c r="OS385" s="65"/>
      <c r="OT385" s="65"/>
      <c r="OU385" s="65"/>
      <c r="OV385" s="65"/>
      <c r="OW385" s="65"/>
      <c r="OX385" s="65"/>
      <c r="OY385" s="65"/>
      <c r="OZ385" s="65"/>
      <c r="PA385" s="65"/>
      <c r="PB385" s="65"/>
      <c r="PC385" s="65"/>
      <c r="PD385" s="65"/>
      <c r="PE385" s="65"/>
      <c r="PF385" s="65"/>
      <c r="PG385" s="65"/>
      <c r="PH385" s="65"/>
      <c r="PI385" s="65"/>
      <c r="PJ385" s="65"/>
      <c r="PK385" s="65"/>
      <c r="PL385" s="65"/>
      <c r="PM385" s="65"/>
      <c r="PN385" s="65"/>
      <c r="PO385" s="65"/>
      <c r="PP385" s="65"/>
      <c r="PQ385" s="65"/>
      <c r="PR385" s="65"/>
      <c r="PS385" s="65"/>
      <c r="PT385" s="65"/>
      <c r="PU385" s="65"/>
      <c r="PV385" s="65"/>
      <c r="PW385" s="65"/>
      <c r="PX385" s="65"/>
      <c r="PY385" s="65"/>
      <c r="PZ385" s="65"/>
      <c r="QA385" s="65"/>
      <c r="QB385" s="65"/>
      <c r="QC385" s="65"/>
      <c r="QD385" s="65"/>
      <c r="QE385" s="65"/>
      <c r="QF385" s="65"/>
      <c r="QG385" s="65"/>
      <c r="QH385" s="65"/>
      <c r="QI385" s="65"/>
      <c r="QJ385" s="65"/>
      <c r="QK385" s="65"/>
      <c r="QL385" s="65"/>
      <c r="QM385" s="65"/>
      <c r="QN385" s="65"/>
      <c r="QO385" s="65"/>
      <c r="QP385" s="65"/>
      <c r="QQ385" s="65"/>
      <c r="QR385" s="65"/>
      <c r="QS385" s="65"/>
      <c r="QT385" s="65"/>
      <c r="QU385" s="65"/>
      <c r="QV385" s="65"/>
      <c r="QW385" s="65"/>
      <c r="QX385" s="65"/>
      <c r="QY385" s="65"/>
      <c r="QZ385" s="65"/>
      <c r="RA385" s="65"/>
      <c r="RB385" s="65"/>
      <c r="RC385" s="65"/>
      <c r="RD385" s="65"/>
      <c r="RE385" s="65"/>
      <c r="RF385" s="65"/>
      <c r="RG385" s="65"/>
      <c r="RH385" s="65"/>
      <c r="RI385" s="65"/>
      <c r="RJ385" s="65"/>
      <c r="RK385" s="65"/>
      <c r="RL385" s="65"/>
      <c r="RM385" s="65"/>
      <c r="RN385" s="65"/>
      <c r="RO385" s="65"/>
      <c r="RP385" s="65"/>
      <c r="RQ385" s="65"/>
      <c r="RR385" s="65"/>
      <c r="RS385" s="65"/>
      <c r="RT385" s="65"/>
      <c r="RU385" s="65"/>
      <c r="RV385" s="65"/>
      <c r="RW385" s="65"/>
      <c r="RX385" s="65"/>
      <c r="RY385" s="65"/>
      <c r="RZ385" s="65"/>
      <c r="SA385" s="65"/>
      <c r="SB385" s="65"/>
      <c r="SC385" s="65"/>
      <c r="SD385" s="65"/>
      <c r="SE385" s="65"/>
      <c r="SF385" s="65"/>
      <c r="SG385" s="65"/>
      <c r="SH385" s="65"/>
      <c r="SI385" s="65"/>
      <c r="SJ385" s="65"/>
      <c r="SK385" s="65"/>
      <c r="SL385" s="65"/>
      <c r="SM385" s="65"/>
      <c r="SN385" s="65"/>
      <c r="SO385" s="65"/>
      <c r="SP385" s="65"/>
      <c r="SQ385" s="65"/>
      <c r="SR385" s="65"/>
      <c r="SS385" s="65"/>
      <c r="ST385" s="65"/>
      <c r="SU385" s="65"/>
      <c r="SV385" s="65"/>
      <c r="SW385" s="65"/>
      <c r="SX385" s="65"/>
      <c r="SY385" s="65"/>
      <c r="SZ385" s="65"/>
      <c r="TA385" s="65"/>
      <c r="TB385" s="65"/>
      <c r="TC385" s="65"/>
      <c r="TD385" s="65"/>
      <c r="TE385" s="65"/>
      <c r="TF385" s="65"/>
      <c r="TG385" s="65"/>
      <c r="TH385" s="65"/>
      <c r="TI385" s="65"/>
      <c r="TJ385" s="65"/>
      <c r="TK385" s="65"/>
      <c r="TL385" s="65"/>
      <c r="TM385" s="65"/>
      <c r="TN385" s="65"/>
      <c r="TO385" s="65"/>
      <c r="TP385" s="65"/>
      <c r="TQ385" s="65"/>
      <c r="TR385" s="65"/>
      <c r="TS385" s="65"/>
      <c r="TT385" s="65"/>
      <c r="TU385" s="65"/>
      <c r="TV385" s="65"/>
      <c r="TW385" s="65"/>
      <c r="TX385" s="65"/>
      <c r="TY385" s="65"/>
      <c r="TZ385" s="65"/>
      <c r="UA385" s="65"/>
      <c r="UB385" s="65"/>
      <c r="UC385" s="65"/>
      <c r="UD385" s="65"/>
      <c r="UE385" s="65"/>
      <c r="UF385" s="65"/>
      <c r="UG385" s="65"/>
      <c r="UH385" s="65"/>
      <c r="UI385" s="65"/>
      <c r="UJ385" s="65"/>
      <c r="UK385" s="65"/>
      <c r="UL385" s="65"/>
      <c r="UM385" s="65"/>
      <c r="UN385" s="65"/>
      <c r="UO385" s="65"/>
      <c r="UP385" s="65"/>
      <c r="UQ385" s="65"/>
      <c r="UR385" s="65"/>
      <c r="US385" s="65"/>
      <c r="UT385" s="65"/>
      <c r="UU385" s="65"/>
      <c r="UV385" s="65"/>
      <c r="UW385" s="65"/>
      <c r="UX385" s="65"/>
      <c r="UY385" s="65"/>
      <c r="UZ385" s="65"/>
      <c r="VA385" s="65"/>
      <c r="VB385" s="65"/>
      <c r="VC385" s="65"/>
      <c r="VD385" s="65"/>
      <c r="VE385" s="65"/>
      <c r="VF385" s="65"/>
      <c r="VG385" s="65"/>
      <c r="VH385" s="65"/>
      <c r="VI385" s="65"/>
      <c r="VJ385" s="65"/>
      <c r="VK385" s="65"/>
      <c r="VL385" s="65"/>
      <c r="VM385" s="65"/>
      <c r="VN385" s="65"/>
      <c r="VO385" s="65"/>
      <c r="VP385" s="65"/>
      <c r="VQ385" s="65"/>
      <c r="VR385" s="65"/>
      <c r="VS385" s="65"/>
      <c r="VT385" s="65"/>
      <c r="VU385" s="65"/>
      <c r="VV385" s="65"/>
      <c r="VW385" s="65"/>
      <c r="VX385" s="65"/>
      <c r="VY385" s="65"/>
      <c r="VZ385" s="65"/>
      <c r="WA385" s="65"/>
      <c r="WB385" s="65"/>
      <c r="WC385" s="65"/>
      <c r="WD385" s="65"/>
      <c r="WE385" s="65"/>
      <c r="WF385" s="65"/>
      <c r="WG385" s="65"/>
      <c r="WH385" s="65"/>
      <c r="WI385" s="65"/>
      <c r="WJ385" s="65"/>
      <c r="WK385" s="65"/>
      <c r="WL385" s="65"/>
      <c r="WM385" s="65"/>
      <c r="WN385" s="65"/>
      <c r="WO385" s="65"/>
      <c r="WP385" s="65"/>
      <c r="WQ385" s="65"/>
      <c r="WR385" s="65"/>
      <c r="WS385" s="65"/>
      <c r="WT385" s="65"/>
      <c r="WU385" s="65"/>
      <c r="WV385" s="65"/>
      <c r="WW385" s="65"/>
      <c r="WX385" s="65"/>
      <c r="WY385" s="65"/>
      <c r="WZ385" s="65"/>
      <c r="XA385" s="65"/>
      <c r="XB385" s="65"/>
      <c r="XC385" s="65"/>
      <c r="XD385" s="65"/>
      <c r="XE385" s="65"/>
      <c r="XF385" s="65"/>
      <c r="XG385" s="65"/>
      <c r="XH385" s="65"/>
      <c r="XI385" s="65"/>
      <c r="XJ385" s="65"/>
      <c r="XK385" s="65"/>
      <c r="XL385" s="65"/>
      <c r="XM385" s="65"/>
      <c r="XN385" s="65"/>
      <c r="XO385" s="65"/>
      <c r="XP385" s="65"/>
      <c r="XQ385" s="65"/>
      <c r="XR385" s="65"/>
      <c r="XS385" s="65"/>
      <c r="XT385" s="65"/>
      <c r="XU385" s="65"/>
      <c r="XV385" s="65"/>
      <c r="XW385" s="65"/>
      <c r="XX385" s="65"/>
      <c r="XY385" s="65"/>
      <c r="XZ385" s="65"/>
      <c r="YA385" s="65"/>
      <c r="YB385" s="65"/>
      <c r="YC385" s="65"/>
      <c r="YD385" s="65"/>
      <c r="YE385" s="65"/>
      <c r="YF385" s="65"/>
      <c r="YG385" s="65"/>
      <c r="YH385" s="65"/>
      <c r="YI385" s="65"/>
      <c r="YJ385" s="65"/>
      <c r="YK385" s="65"/>
      <c r="YL385" s="65"/>
      <c r="YM385" s="65"/>
      <c r="YN385" s="65"/>
      <c r="YO385" s="65"/>
      <c r="YP385" s="65"/>
      <c r="YQ385" s="65"/>
      <c r="YR385" s="65"/>
      <c r="YS385" s="65"/>
      <c r="YT385" s="65"/>
      <c r="YU385" s="65"/>
      <c r="YV385" s="65"/>
      <c r="YW385" s="65"/>
      <c r="YX385" s="65"/>
      <c r="YY385" s="65"/>
      <c r="YZ385" s="65"/>
      <c r="ZA385" s="65"/>
      <c r="ZB385" s="65"/>
      <c r="ZC385" s="65"/>
      <c r="ZD385" s="65"/>
      <c r="ZE385" s="65"/>
      <c r="ZF385" s="65"/>
      <c r="ZG385" s="65"/>
      <c r="ZH385" s="65"/>
      <c r="ZI385" s="65"/>
      <c r="ZJ385" s="65"/>
      <c r="ZK385" s="65"/>
      <c r="ZL385" s="65"/>
      <c r="ZM385" s="65"/>
      <c r="ZN385" s="65"/>
      <c r="ZO385" s="65"/>
      <c r="ZP385" s="65"/>
      <c r="ZQ385" s="65"/>
      <c r="ZR385" s="65"/>
      <c r="ZS385" s="65"/>
      <c r="ZT385" s="65"/>
      <c r="ZU385" s="65"/>
      <c r="ZV385" s="65"/>
      <c r="ZW385" s="65"/>
      <c r="ZX385" s="65"/>
      <c r="ZY385" s="65"/>
      <c r="ZZ385" s="65"/>
      <c r="AAA385" s="65"/>
      <c r="AAB385" s="65"/>
      <c r="AAC385" s="65"/>
      <c r="AAD385" s="65"/>
      <c r="AAE385" s="65"/>
      <c r="AAF385" s="65"/>
      <c r="AAG385" s="65"/>
      <c r="AAH385" s="65"/>
      <c r="AAI385" s="65"/>
      <c r="AAJ385" s="65"/>
      <c r="AAK385" s="65"/>
      <c r="AAL385" s="65"/>
      <c r="AAM385" s="65"/>
      <c r="AAN385" s="65"/>
      <c r="AAO385" s="65"/>
      <c r="AAP385" s="65"/>
      <c r="AAQ385" s="65"/>
      <c r="AAR385" s="65"/>
      <c r="AAS385" s="65"/>
      <c r="AAT385" s="65"/>
      <c r="AAU385" s="65"/>
      <c r="AAV385" s="65"/>
      <c r="AAW385" s="65"/>
      <c r="AAX385" s="65"/>
      <c r="AAY385" s="65"/>
      <c r="AAZ385" s="65"/>
      <c r="ABA385" s="65"/>
      <c r="ABB385" s="65"/>
      <c r="ABC385" s="65"/>
      <c r="ABD385" s="65"/>
      <c r="ABE385" s="65"/>
      <c r="ABF385" s="65"/>
      <c r="ABG385" s="65"/>
      <c r="ABH385" s="65"/>
      <c r="ABI385" s="65"/>
      <c r="ABJ385" s="65"/>
      <c r="ABK385" s="65"/>
      <c r="ABL385" s="65"/>
      <c r="ABM385" s="65"/>
      <c r="ABN385" s="65"/>
      <c r="ABO385" s="65"/>
      <c r="ABP385" s="65"/>
      <c r="ABQ385" s="65"/>
      <c r="ABR385" s="65"/>
      <c r="ABS385" s="65"/>
      <c r="ABT385" s="65"/>
      <c r="ABU385" s="65"/>
      <c r="ABV385" s="65"/>
      <c r="ABW385" s="65"/>
      <c r="ABX385" s="65"/>
      <c r="ABY385" s="65"/>
      <c r="ABZ385" s="65"/>
      <c r="ACA385" s="65"/>
      <c r="ACB385" s="65"/>
      <c r="ACC385" s="65"/>
      <c r="ACD385" s="65"/>
      <c r="ACE385" s="65"/>
      <c r="ACF385" s="65"/>
      <c r="ACG385" s="65"/>
      <c r="ACH385" s="65"/>
      <c r="ACI385" s="65"/>
      <c r="ACJ385" s="65"/>
      <c r="ACK385" s="65"/>
      <c r="ACL385" s="65"/>
      <c r="ACM385" s="65"/>
      <c r="ACN385" s="65"/>
      <c r="ACO385" s="65"/>
      <c r="ACP385" s="65"/>
      <c r="ACQ385" s="65"/>
      <c r="ACR385" s="65"/>
      <c r="ACS385" s="65"/>
      <c r="ACT385" s="65"/>
      <c r="ACU385" s="65"/>
      <c r="ACV385" s="65"/>
      <c r="ACW385" s="65"/>
      <c r="ACX385" s="65"/>
      <c r="ACY385" s="65"/>
      <c r="ACZ385" s="65"/>
      <c r="ADA385" s="65"/>
      <c r="ADB385" s="65"/>
      <c r="ADC385" s="65"/>
      <c r="ADD385" s="65"/>
      <c r="ADE385" s="65"/>
      <c r="ADF385" s="65"/>
      <c r="ADG385" s="65"/>
      <c r="ADH385" s="65"/>
      <c r="ADI385" s="65"/>
      <c r="ADJ385" s="65"/>
      <c r="ADK385" s="65"/>
      <c r="ADL385" s="65"/>
      <c r="ADM385" s="65"/>
      <c r="ADN385" s="65"/>
      <c r="ADO385" s="65"/>
      <c r="ADP385" s="65"/>
      <c r="ADQ385" s="65"/>
      <c r="ADR385" s="65"/>
      <c r="ADS385" s="65"/>
      <c r="ADT385" s="65"/>
      <c r="ADU385" s="65"/>
      <c r="ADV385" s="65"/>
      <c r="ADW385" s="65"/>
      <c r="ADX385" s="65"/>
      <c r="ADY385" s="65"/>
      <c r="ADZ385" s="65"/>
      <c r="AEA385" s="65"/>
      <c r="AEB385" s="65"/>
      <c r="AEC385" s="65"/>
      <c r="AED385" s="65"/>
      <c r="AEE385" s="65"/>
      <c r="AEF385" s="65"/>
      <c r="AEG385" s="65"/>
      <c r="AEH385" s="65"/>
      <c r="AEI385" s="65"/>
      <c r="AEJ385" s="65"/>
      <c r="AEK385" s="65"/>
      <c r="AEL385" s="65"/>
      <c r="AEM385" s="65"/>
      <c r="AEN385" s="65"/>
      <c r="AEO385" s="65"/>
      <c r="AEP385" s="65"/>
      <c r="AEQ385" s="65"/>
      <c r="AER385" s="65"/>
      <c r="AES385" s="65"/>
      <c r="AET385" s="65"/>
      <c r="AEU385" s="65"/>
      <c r="AEV385" s="65"/>
      <c r="AEW385" s="65"/>
      <c r="AEX385" s="65"/>
      <c r="AEY385" s="65"/>
      <c r="AEZ385" s="65"/>
      <c r="AFA385" s="65"/>
      <c r="AFB385" s="65"/>
      <c r="AFC385" s="65"/>
      <c r="AFD385" s="65"/>
      <c r="AFE385" s="65"/>
      <c r="AFF385" s="65"/>
      <c r="AFG385" s="65"/>
      <c r="AFH385" s="65"/>
      <c r="AFI385" s="65"/>
      <c r="AFJ385" s="65"/>
      <c r="AFK385" s="65"/>
      <c r="AFL385" s="65"/>
      <c r="AFM385" s="65"/>
      <c r="AFN385" s="65"/>
      <c r="AFO385" s="65"/>
      <c r="AFP385" s="65"/>
      <c r="AFQ385" s="65"/>
      <c r="AFR385" s="65"/>
      <c r="AFS385" s="65"/>
      <c r="AFT385" s="65"/>
      <c r="AFU385" s="65"/>
      <c r="AFV385" s="65"/>
      <c r="AFW385" s="65"/>
      <c r="AFX385" s="65"/>
      <c r="AFY385" s="65"/>
      <c r="AFZ385" s="65"/>
      <c r="AGA385" s="65"/>
      <c r="AGB385" s="65"/>
      <c r="AGC385" s="65"/>
      <c r="AGD385" s="65"/>
      <c r="AGE385" s="65"/>
      <c r="AGF385" s="65"/>
      <c r="AGG385" s="65"/>
      <c r="AGH385" s="65"/>
      <c r="AGI385" s="65"/>
      <c r="AGJ385" s="65"/>
      <c r="AGK385" s="65"/>
      <c r="AGL385" s="65"/>
      <c r="AGM385" s="65"/>
      <c r="AGN385" s="65"/>
      <c r="AGO385" s="65"/>
      <c r="AGP385" s="65"/>
      <c r="AGQ385" s="65"/>
      <c r="AGR385" s="65"/>
      <c r="AGS385" s="65"/>
      <c r="AGT385" s="65"/>
      <c r="AGU385" s="65"/>
      <c r="AGV385" s="65"/>
      <c r="AGW385" s="65"/>
      <c r="AGX385" s="65"/>
      <c r="AGY385" s="65"/>
      <c r="AGZ385" s="65"/>
      <c r="AHA385" s="65"/>
      <c r="AHB385" s="65"/>
      <c r="AHC385" s="65"/>
      <c r="AHD385" s="65"/>
      <c r="AHE385" s="65"/>
      <c r="AHF385" s="65"/>
      <c r="AHG385" s="65"/>
      <c r="AHH385" s="65"/>
      <c r="AHI385" s="65"/>
      <c r="AHJ385" s="65"/>
      <c r="AHK385" s="65"/>
      <c r="AHL385" s="65"/>
      <c r="AHM385" s="65"/>
      <c r="AHN385" s="65"/>
      <c r="AHO385" s="65"/>
      <c r="AHP385" s="65"/>
      <c r="AHQ385" s="65"/>
      <c r="AHR385" s="65"/>
      <c r="AHS385" s="65"/>
      <c r="AHT385" s="65"/>
      <c r="AHU385" s="65"/>
      <c r="AHV385" s="65"/>
      <c r="AHW385" s="65"/>
      <c r="AHX385" s="65"/>
      <c r="AHY385" s="65"/>
      <c r="AHZ385" s="65"/>
      <c r="AIA385" s="65"/>
      <c r="AIB385" s="65"/>
      <c r="AIC385" s="65"/>
      <c r="AID385" s="65"/>
      <c r="AIE385" s="65"/>
      <c r="AIF385" s="65"/>
      <c r="AIG385" s="65"/>
      <c r="AIH385" s="65"/>
      <c r="AII385" s="65"/>
      <c r="AIJ385" s="65"/>
      <c r="AIK385" s="65"/>
      <c r="AIL385" s="65"/>
      <c r="AIM385" s="65"/>
      <c r="AIN385" s="65"/>
      <c r="AIO385" s="65"/>
      <c r="AIP385" s="65"/>
      <c r="AIQ385" s="65"/>
      <c r="AIR385" s="65"/>
      <c r="AIS385" s="65"/>
      <c r="AIT385" s="65"/>
      <c r="AIU385" s="65"/>
      <c r="AIV385" s="65"/>
      <c r="AIW385" s="65"/>
      <c r="AIX385" s="65"/>
      <c r="AIY385" s="65"/>
      <c r="AIZ385" s="65"/>
      <c r="AJA385" s="65"/>
      <c r="AJB385" s="65"/>
      <c r="AJC385" s="65"/>
      <c r="AJD385" s="65"/>
      <c r="AJE385" s="65"/>
      <c r="AJF385" s="65"/>
      <c r="AJG385" s="65"/>
      <c r="AJH385" s="65"/>
      <c r="AJI385" s="65"/>
      <c r="AJJ385" s="65"/>
      <c r="AJK385" s="65"/>
      <c r="AJL385" s="65"/>
      <c r="AJM385" s="65"/>
      <c r="AJN385" s="65"/>
      <c r="AJO385" s="65"/>
      <c r="AJP385" s="65"/>
      <c r="AJQ385" s="65"/>
      <c r="AJR385" s="65"/>
      <c r="AJS385" s="65"/>
      <c r="AJT385" s="65"/>
      <c r="AJU385" s="65"/>
      <c r="AJV385" s="65"/>
      <c r="AJW385" s="65"/>
      <c r="AJX385" s="65"/>
      <c r="AJY385" s="65"/>
      <c r="AJZ385" s="65"/>
      <c r="AKA385" s="65"/>
      <c r="AKB385" s="65"/>
      <c r="AKC385" s="65"/>
      <c r="AKD385" s="65"/>
      <c r="AKE385" s="65"/>
      <c r="AKF385" s="65"/>
      <c r="AKG385" s="65"/>
      <c r="AKH385" s="65"/>
      <c r="AKI385" s="65"/>
      <c r="AKJ385" s="65"/>
      <c r="AKK385" s="65"/>
      <c r="AKL385" s="65"/>
      <c r="AKM385" s="65"/>
      <c r="AKN385" s="65"/>
      <c r="AKO385" s="65"/>
      <c r="AKP385" s="65"/>
      <c r="AKQ385" s="65"/>
      <c r="AKR385" s="65"/>
      <c r="AKS385" s="65"/>
      <c r="AKT385" s="65"/>
      <c r="AKU385" s="65"/>
      <c r="AKV385" s="65"/>
      <c r="AKW385" s="65"/>
      <c r="AKX385" s="65"/>
      <c r="AKY385" s="65"/>
      <c r="AKZ385" s="65"/>
      <c r="ALA385" s="65"/>
      <c r="ALB385" s="65"/>
      <c r="ALC385" s="65"/>
      <c r="ALD385" s="65"/>
      <c r="ALE385" s="65"/>
      <c r="ALF385" s="65"/>
      <c r="ALG385" s="65"/>
      <c r="ALH385" s="65"/>
      <c r="ALI385" s="65"/>
      <c r="ALJ385" s="65"/>
      <c r="ALK385" s="65"/>
      <c r="ALL385" s="65"/>
      <c r="ALM385" s="65"/>
      <c r="ALN385" s="65"/>
      <c r="ALO385" s="65"/>
      <c r="ALP385" s="65"/>
      <c r="ALQ385" s="65"/>
      <c r="ALR385" s="65"/>
      <c r="ALS385" s="65"/>
      <c r="ALT385" s="65"/>
      <c r="ALU385" s="65"/>
      <c r="ALV385" s="65"/>
      <c r="ALW385" s="65"/>
      <c r="ALX385" s="65"/>
      <c r="ALY385" s="65"/>
      <c r="ALZ385" s="65"/>
      <c r="AMA385" s="65"/>
      <c r="AMB385" s="65"/>
      <c r="AMC385" s="65"/>
      <c r="AMD385" s="65"/>
      <c r="AME385" s="65"/>
      <c r="AMF385" s="65"/>
      <c r="AMG385" s="65"/>
      <c r="AMH385" s="65"/>
      <c r="AMI385" s="65"/>
    </row>
    <row r="386" spans="1:1023" s="71" customFormat="1">
      <c r="A386" s="81" t="s">
        <v>51</v>
      </c>
      <c r="B386" s="81">
        <v>2009</v>
      </c>
      <c r="C386" s="81" t="s">
        <v>224</v>
      </c>
      <c r="D386" s="81">
        <v>135</v>
      </c>
      <c r="E386" s="99" t="s">
        <v>259</v>
      </c>
      <c r="F386" s="65">
        <v>1611</v>
      </c>
      <c r="G386" s="24" t="s">
        <v>116</v>
      </c>
      <c r="H386" s="24" t="s">
        <v>117</v>
      </c>
      <c r="I386" s="51">
        <v>0</v>
      </c>
      <c r="J386" s="65">
        <v>2</v>
      </c>
      <c r="K386" s="65">
        <v>5</v>
      </c>
      <c r="L386" s="65">
        <v>208</v>
      </c>
      <c r="M386" s="65">
        <v>16000</v>
      </c>
      <c r="N386" s="65">
        <v>58000</v>
      </c>
      <c r="O386" s="65">
        <v>17800000</v>
      </c>
      <c r="P386" s="64">
        <f t="shared" si="115"/>
        <v>8.98876404494382E-2</v>
      </c>
      <c r="Q386" s="75">
        <f t="shared" si="116"/>
        <v>0.3258426966292135</v>
      </c>
      <c r="R386" s="65">
        <v>-1</v>
      </c>
      <c r="S386" s="65">
        <v>-1</v>
      </c>
      <c r="T386" s="65">
        <v>-1</v>
      </c>
      <c r="U386" s="65">
        <v>-1</v>
      </c>
      <c r="V386" s="65">
        <v>-1</v>
      </c>
      <c r="W386" s="65">
        <v>-1</v>
      </c>
      <c r="X386" s="67">
        <f t="shared" si="121"/>
        <v>-1</v>
      </c>
      <c r="Y386" s="65">
        <v>-1</v>
      </c>
      <c r="Z386" s="65">
        <v>0</v>
      </c>
      <c r="AA386" s="65">
        <v>-1</v>
      </c>
      <c r="AB386" s="65" t="s">
        <v>69</v>
      </c>
      <c r="AC386" s="65">
        <v>0</v>
      </c>
      <c r="AD386" s="65">
        <v>0</v>
      </c>
      <c r="AE386" s="65">
        <v>-1</v>
      </c>
      <c r="AF386" s="65" t="s">
        <v>33</v>
      </c>
      <c r="AG386" s="65" t="s">
        <v>33</v>
      </c>
      <c r="AH386" s="67">
        <f t="shared" si="122"/>
        <v>-0.5</v>
      </c>
      <c r="AI386" s="67">
        <f t="shared" si="123"/>
        <v>-0.75</v>
      </c>
      <c r="AJ386" s="65">
        <v>4495</v>
      </c>
      <c r="AK386" s="65">
        <v>-1</v>
      </c>
      <c r="AL386" s="65">
        <v>-1</v>
      </c>
      <c r="AM386" s="65" t="s">
        <v>33</v>
      </c>
      <c r="AN386" s="65">
        <v>-1</v>
      </c>
      <c r="AO386" s="65" t="s">
        <v>33</v>
      </c>
      <c r="AP386" s="65" t="s">
        <v>33</v>
      </c>
      <c r="AQ386" s="65" t="s">
        <v>33</v>
      </c>
      <c r="AR386" s="65">
        <v>-1</v>
      </c>
      <c r="AS386" s="65">
        <v>-1</v>
      </c>
      <c r="AT386" s="65" t="s">
        <v>33</v>
      </c>
      <c r="AU386" s="65" t="s">
        <v>33</v>
      </c>
      <c r="AV386" s="65" t="s">
        <v>33</v>
      </c>
      <c r="AW386" s="65" t="s">
        <v>33</v>
      </c>
      <c r="AX386" s="65" t="s">
        <v>33</v>
      </c>
      <c r="AY386" s="65" t="s">
        <v>33</v>
      </c>
      <c r="AZ386" s="67">
        <f t="shared" si="124"/>
        <v>-1</v>
      </c>
      <c r="BA386" s="65">
        <v>0</v>
      </c>
      <c r="BB386" s="65" t="s">
        <v>33</v>
      </c>
      <c r="BC386" s="65">
        <f t="shared" si="125"/>
        <v>120</v>
      </c>
      <c r="BD386" s="65">
        <v>0</v>
      </c>
      <c r="BE386" s="65" t="s">
        <v>33</v>
      </c>
      <c r="BF386" s="65">
        <f t="shared" si="126"/>
        <v>120</v>
      </c>
      <c r="BG386" s="65"/>
      <c r="BH386" s="65"/>
      <c r="BI386" s="65"/>
      <c r="BJ386" s="65"/>
      <c r="BK386" s="65"/>
      <c r="BL386" s="65"/>
      <c r="BM386" s="65"/>
      <c r="BN386" s="65"/>
      <c r="BO386" s="65"/>
      <c r="BP386" s="65"/>
      <c r="BQ386" s="65"/>
      <c r="BR386" s="65"/>
      <c r="BS386" s="65"/>
      <c r="BT386" s="65"/>
      <c r="BU386" s="65"/>
      <c r="BV386" s="65"/>
      <c r="BW386" s="65"/>
      <c r="BX386" s="65"/>
      <c r="BY386" s="65"/>
      <c r="BZ386" s="65"/>
      <c r="CA386" s="65"/>
      <c r="CB386" s="65"/>
      <c r="CC386" s="65"/>
      <c r="CD386" s="65"/>
      <c r="CE386" s="65"/>
      <c r="CF386" s="65"/>
      <c r="CG386" s="65"/>
      <c r="CH386" s="65"/>
      <c r="CI386" s="65"/>
      <c r="CJ386" s="65"/>
      <c r="CK386" s="65"/>
      <c r="CL386" s="65"/>
      <c r="CM386" s="65"/>
      <c r="CN386" s="65"/>
      <c r="CO386" s="65"/>
      <c r="CP386" s="65"/>
      <c r="CQ386" s="65"/>
      <c r="CR386" s="65"/>
      <c r="CS386" s="65"/>
      <c r="CT386" s="65"/>
      <c r="CU386" s="65"/>
      <c r="CV386" s="65"/>
      <c r="CW386" s="65"/>
      <c r="CX386" s="65"/>
      <c r="CY386" s="65"/>
      <c r="CZ386" s="65"/>
      <c r="DA386" s="65"/>
      <c r="DB386" s="65"/>
      <c r="DC386" s="65"/>
      <c r="DD386" s="65"/>
      <c r="DE386" s="65"/>
      <c r="DF386" s="65"/>
      <c r="DG386" s="65"/>
      <c r="DH386" s="65"/>
      <c r="DI386" s="65"/>
      <c r="DJ386" s="65"/>
      <c r="DK386" s="65"/>
      <c r="DL386" s="65"/>
      <c r="DM386" s="65"/>
      <c r="DN386" s="65"/>
      <c r="DO386" s="65"/>
      <c r="DP386" s="65"/>
      <c r="DQ386" s="65"/>
      <c r="DR386" s="65"/>
      <c r="DS386" s="65"/>
      <c r="DT386" s="65"/>
      <c r="DU386" s="65"/>
      <c r="DV386" s="65"/>
      <c r="DW386" s="65"/>
      <c r="DX386" s="65"/>
      <c r="DY386" s="65"/>
      <c r="DZ386" s="65"/>
      <c r="EA386" s="65"/>
      <c r="EB386" s="65"/>
      <c r="EC386" s="65"/>
      <c r="ED386" s="65"/>
      <c r="EE386" s="65"/>
      <c r="EF386" s="65"/>
      <c r="EG386" s="65"/>
      <c r="EH386" s="65"/>
      <c r="EI386" s="65"/>
      <c r="EJ386" s="65"/>
      <c r="EK386" s="65"/>
      <c r="EL386" s="65"/>
      <c r="EM386" s="65"/>
      <c r="EN386" s="65"/>
      <c r="EO386" s="65"/>
      <c r="EP386" s="65"/>
      <c r="EQ386" s="65"/>
      <c r="ER386" s="65"/>
      <c r="ES386" s="65"/>
      <c r="ET386" s="65"/>
      <c r="EU386" s="65"/>
      <c r="EV386" s="65"/>
      <c r="EW386" s="65"/>
      <c r="EX386" s="65"/>
      <c r="EY386" s="65"/>
      <c r="EZ386" s="65"/>
      <c r="FA386" s="65"/>
      <c r="FB386" s="65"/>
      <c r="FC386" s="65"/>
      <c r="FD386" s="65"/>
      <c r="FE386" s="65"/>
      <c r="FF386" s="65"/>
      <c r="FG386" s="65"/>
      <c r="FH386" s="65"/>
      <c r="FI386" s="65"/>
      <c r="FJ386" s="65"/>
      <c r="FK386" s="65"/>
      <c r="FL386" s="65"/>
      <c r="FM386" s="65"/>
      <c r="FN386" s="65"/>
      <c r="FO386" s="65"/>
      <c r="FP386" s="65"/>
      <c r="FQ386" s="65"/>
      <c r="FR386" s="65"/>
      <c r="FS386" s="65"/>
      <c r="FT386" s="65"/>
      <c r="FU386" s="65"/>
      <c r="FV386" s="65"/>
      <c r="FW386" s="65"/>
      <c r="FX386" s="65"/>
      <c r="FY386" s="65"/>
      <c r="FZ386" s="65"/>
      <c r="GA386" s="65"/>
      <c r="GB386" s="65"/>
      <c r="GC386" s="65"/>
      <c r="GD386" s="65"/>
      <c r="GE386" s="65"/>
      <c r="GF386" s="65"/>
      <c r="GG386" s="65"/>
      <c r="GH386" s="65"/>
      <c r="GI386" s="65"/>
      <c r="GJ386" s="65"/>
      <c r="GK386" s="65"/>
      <c r="GL386" s="65"/>
      <c r="GM386" s="65"/>
      <c r="GN386" s="65"/>
      <c r="GO386" s="65"/>
      <c r="GP386" s="65"/>
      <c r="GQ386" s="65"/>
      <c r="GR386" s="65"/>
      <c r="GS386" s="65"/>
      <c r="GT386" s="65"/>
      <c r="GU386" s="65"/>
      <c r="GV386" s="65"/>
      <c r="GW386" s="65"/>
      <c r="GX386" s="65"/>
      <c r="GY386" s="65"/>
      <c r="GZ386" s="65"/>
      <c r="HA386" s="65"/>
      <c r="HB386" s="65"/>
      <c r="HC386" s="65"/>
      <c r="HD386" s="65"/>
      <c r="HE386" s="65"/>
      <c r="HF386" s="65"/>
      <c r="HG386" s="65"/>
      <c r="HH386" s="65"/>
      <c r="HI386" s="65"/>
      <c r="HJ386" s="65"/>
      <c r="HK386" s="65"/>
      <c r="HL386" s="65"/>
      <c r="HM386" s="65"/>
      <c r="HN386" s="65"/>
      <c r="HO386" s="65"/>
      <c r="HP386" s="65"/>
      <c r="HQ386" s="65"/>
      <c r="HR386" s="65"/>
      <c r="HS386" s="65"/>
      <c r="HT386" s="65"/>
      <c r="HU386" s="65"/>
      <c r="HV386" s="65"/>
      <c r="HW386" s="65"/>
      <c r="HX386" s="65"/>
      <c r="HY386" s="65"/>
      <c r="HZ386" s="65"/>
      <c r="IA386" s="65"/>
      <c r="IB386" s="65"/>
      <c r="IC386" s="65"/>
      <c r="ID386" s="65"/>
      <c r="IE386" s="65"/>
      <c r="IF386" s="65"/>
      <c r="IG386" s="65"/>
      <c r="IH386" s="65"/>
      <c r="II386" s="65"/>
      <c r="IJ386" s="65"/>
      <c r="IK386" s="65"/>
      <c r="IL386" s="65"/>
      <c r="IM386" s="65"/>
      <c r="IN386" s="65"/>
      <c r="IO386" s="65"/>
      <c r="IP386" s="65"/>
      <c r="IQ386" s="65"/>
      <c r="IR386" s="65"/>
      <c r="IS386" s="65"/>
      <c r="IT386" s="65"/>
      <c r="IU386" s="65"/>
      <c r="IV386" s="65"/>
      <c r="IW386" s="65"/>
      <c r="IX386" s="65"/>
      <c r="IY386" s="65"/>
      <c r="IZ386" s="65"/>
      <c r="JA386" s="65"/>
      <c r="JB386" s="65"/>
      <c r="JC386" s="65"/>
      <c r="JD386" s="65"/>
      <c r="JE386" s="65"/>
      <c r="JF386" s="65"/>
      <c r="JG386" s="65"/>
      <c r="JH386" s="65"/>
      <c r="JI386" s="65"/>
      <c r="JJ386" s="65"/>
      <c r="JK386" s="65"/>
      <c r="JL386" s="65"/>
      <c r="JM386" s="65"/>
      <c r="JN386" s="65"/>
      <c r="JO386" s="65"/>
      <c r="JP386" s="65"/>
      <c r="JQ386" s="65"/>
      <c r="JR386" s="65"/>
      <c r="JS386" s="65"/>
      <c r="JT386" s="65"/>
      <c r="JU386" s="65"/>
      <c r="JV386" s="65"/>
      <c r="JW386" s="65"/>
      <c r="JX386" s="65"/>
      <c r="JY386" s="65"/>
      <c r="JZ386" s="65"/>
      <c r="KA386" s="65"/>
      <c r="KB386" s="65"/>
      <c r="KC386" s="65"/>
      <c r="KD386" s="65"/>
      <c r="KE386" s="65"/>
      <c r="KF386" s="65"/>
      <c r="KG386" s="65"/>
      <c r="KH386" s="65"/>
      <c r="KI386" s="65"/>
      <c r="KJ386" s="65"/>
      <c r="KK386" s="65"/>
      <c r="KL386" s="65"/>
      <c r="KM386" s="65"/>
      <c r="KN386" s="65"/>
      <c r="KO386" s="65"/>
      <c r="KP386" s="65"/>
      <c r="KQ386" s="65"/>
      <c r="KR386" s="65"/>
      <c r="KS386" s="65"/>
      <c r="KT386" s="65"/>
      <c r="KU386" s="65"/>
      <c r="KV386" s="65"/>
      <c r="KW386" s="65"/>
      <c r="KX386" s="65"/>
      <c r="KY386" s="65"/>
      <c r="KZ386" s="65"/>
      <c r="LA386" s="65"/>
      <c r="LB386" s="65"/>
      <c r="LC386" s="65"/>
      <c r="LD386" s="65"/>
      <c r="LE386" s="65"/>
      <c r="LF386" s="65"/>
      <c r="LG386" s="65"/>
      <c r="LH386" s="65"/>
      <c r="LI386" s="65"/>
      <c r="LJ386" s="65"/>
      <c r="LK386" s="65"/>
      <c r="LL386" s="65"/>
      <c r="LM386" s="65"/>
      <c r="LN386" s="65"/>
      <c r="LO386" s="65"/>
      <c r="LP386" s="65"/>
      <c r="LQ386" s="65"/>
      <c r="LR386" s="65"/>
      <c r="LS386" s="65"/>
      <c r="LT386" s="65"/>
      <c r="LU386" s="65"/>
      <c r="LV386" s="65"/>
      <c r="LW386" s="65"/>
      <c r="LX386" s="65"/>
      <c r="LY386" s="65"/>
      <c r="LZ386" s="65"/>
      <c r="MA386" s="65"/>
      <c r="MB386" s="65"/>
      <c r="MC386" s="65"/>
      <c r="MD386" s="65"/>
      <c r="ME386" s="65"/>
      <c r="MF386" s="65"/>
      <c r="MG386" s="65"/>
      <c r="MH386" s="65"/>
      <c r="MI386" s="65"/>
      <c r="MJ386" s="65"/>
      <c r="MK386" s="65"/>
      <c r="ML386" s="65"/>
      <c r="MM386" s="65"/>
      <c r="MN386" s="65"/>
      <c r="MO386" s="65"/>
      <c r="MP386" s="65"/>
      <c r="MQ386" s="65"/>
      <c r="MR386" s="65"/>
      <c r="MS386" s="65"/>
      <c r="MT386" s="65"/>
      <c r="MU386" s="65"/>
      <c r="MV386" s="65"/>
      <c r="MW386" s="65"/>
      <c r="MX386" s="65"/>
      <c r="MY386" s="65"/>
      <c r="MZ386" s="65"/>
      <c r="NA386" s="65"/>
      <c r="NB386" s="65"/>
      <c r="NC386" s="65"/>
      <c r="ND386" s="65"/>
      <c r="NE386" s="65"/>
      <c r="NF386" s="65"/>
      <c r="NG386" s="65"/>
      <c r="NH386" s="65"/>
      <c r="NI386" s="65"/>
      <c r="NJ386" s="65"/>
      <c r="NK386" s="65"/>
      <c r="NL386" s="65"/>
      <c r="NM386" s="65"/>
      <c r="NN386" s="65"/>
      <c r="NO386" s="65"/>
      <c r="NP386" s="65"/>
      <c r="NQ386" s="65"/>
      <c r="NR386" s="65"/>
      <c r="NS386" s="65"/>
      <c r="NT386" s="65"/>
      <c r="NU386" s="65"/>
      <c r="NV386" s="65"/>
      <c r="NW386" s="65"/>
      <c r="NX386" s="65"/>
      <c r="NY386" s="65"/>
      <c r="NZ386" s="65"/>
      <c r="OA386" s="65"/>
      <c r="OB386" s="65"/>
      <c r="OC386" s="65"/>
      <c r="OD386" s="65"/>
      <c r="OE386" s="65"/>
      <c r="OF386" s="65"/>
      <c r="OG386" s="65"/>
      <c r="OH386" s="65"/>
      <c r="OI386" s="65"/>
      <c r="OJ386" s="65"/>
      <c r="OK386" s="65"/>
      <c r="OL386" s="65"/>
      <c r="OM386" s="65"/>
      <c r="ON386" s="65"/>
      <c r="OO386" s="65"/>
      <c r="OP386" s="65"/>
      <c r="OQ386" s="65"/>
      <c r="OR386" s="65"/>
      <c r="OS386" s="65"/>
      <c r="OT386" s="65"/>
      <c r="OU386" s="65"/>
      <c r="OV386" s="65"/>
      <c r="OW386" s="65"/>
      <c r="OX386" s="65"/>
      <c r="OY386" s="65"/>
      <c r="OZ386" s="65"/>
      <c r="PA386" s="65"/>
      <c r="PB386" s="65"/>
      <c r="PC386" s="65"/>
      <c r="PD386" s="65"/>
      <c r="PE386" s="65"/>
      <c r="PF386" s="65"/>
      <c r="PG386" s="65"/>
      <c r="PH386" s="65"/>
      <c r="PI386" s="65"/>
      <c r="PJ386" s="65"/>
      <c r="PK386" s="65"/>
      <c r="PL386" s="65"/>
      <c r="PM386" s="65"/>
      <c r="PN386" s="65"/>
      <c r="PO386" s="65"/>
      <c r="PP386" s="65"/>
      <c r="PQ386" s="65"/>
      <c r="PR386" s="65"/>
      <c r="PS386" s="65"/>
      <c r="PT386" s="65"/>
      <c r="PU386" s="65"/>
      <c r="PV386" s="65"/>
      <c r="PW386" s="65"/>
      <c r="PX386" s="65"/>
      <c r="PY386" s="65"/>
      <c r="PZ386" s="65"/>
      <c r="QA386" s="65"/>
      <c r="QB386" s="65"/>
      <c r="QC386" s="65"/>
      <c r="QD386" s="65"/>
      <c r="QE386" s="65"/>
      <c r="QF386" s="65"/>
      <c r="QG386" s="65"/>
      <c r="QH386" s="65"/>
      <c r="QI386" s="65"/>
      <c r="QJ386" s="65"/>
      <c r="QK386" s="65"/>
      <c r="QL386" s="65"/>
      <c r="QM386" s="65"/>
      <c r="QN386" s="65"/>
      <c r="QO386" s="65"/>
      <c r="QP386" s="65"/>
      <c r="QQ386" s="65"/>
      <c r="QR386" s="65"/>
      <c r="QS386" s="65"/>
      <c r="QT386" s="65"/>
      <c r="QU386" s="65"/>
      <c r="QV386" s="65"/>
      <c r="QW386" s="65"/>
      <c r="QX386" s="65"/>
      <c r="QY386" s="65"/>
      <c r="QZ386" s="65"/>
      <c r="RA386" s="65"/>
      <c r="RB386" s="65"/>
      <c r="RC386" s="65"/>
      <c r="RD386" s="65"/>
      <c r="RE386" s="65"/>
      <c r="RF386" s="65"/>
      <c r="RG386" s="65"/>
      <c r="RH386" s="65"/>
      <c r="RI386" s="65"/>
      <c r="RJ386" s="65"/>
      <c r="RK386" s="65"/>
      <c r="RL386" s="65"/>
      <c r="RM386" s="65"/>
      <c r="RN386" s="65"/>
      <c r="RO386" s="65"/>
      <c r="RP386" s="65"/>
      <c r="RQ386" s="65"/>
      <c r="RR386" s="65"/>
      <c r="RS386" s="65"/>
      <c r="RT386" s="65"/>
      <c r="RU386" s="65"/>
      <c r="RV386" s="65"/>
      <c r="RW386" s="65"/>
      <c r="RX386" s="65"/>
      <c r="RY386" s="65"/>
      <c r="RZ386" s="65"/>
      <c r="SA386" s="65"/>
      <c r="SB386" s="65"/>
      <c r="SC386" s="65"/>
      <c r="SD386" s="65"/>
      <c r="SE386" s="65"/>
      <c r="SF386" s="65"/>
      <c r="SG386" s="65"/>
      <c r="SH386" s="65"/>
      <c r="SI386" s="65"/>
      <c r="SJ386" s="65"/>
      <c r="SK386" s="65"/>
      <c r="SL386" s="65"/>
      <c r="SM386" s="65"/>
      <c r="SN386" s="65"/>
      <c r="SO386" s="65"/>
      <c r="SP386" s="65"/>
      <c r="SQ386" s="65"/>
      <c r="SR386" s="65"/>
      <c r="SS386" s="65"/>
      <c r="ST386" s="65"/>
      <c r="SU386" s="65"/>
      <c r="SV386" s="65"/>
      <c r="SW386" s="65"/>
      <c r="SX386" s="65"/>
      <c r="SY386" s="65"/>
      <c r="SZ386" s="65"/>
      <c r="TA386" s="65"/>
      <c r="TB386" s="65"/>
      <c r="TC386" s="65"/>
      <c r="TD386" s="65"/>
      <c r="TE386" s="65"/>
      <c r="TF386" s="65"/>
      <c r="TG386" s="65"/>
      <c r="TH386" s="65"/>
      <c r="TI386" s="65"/>
      <c r="TJ386" s="65"/>
      <c r="TK386" s="65"/>
      <c r="TL386" s="65"/>
      <c r="TM386" s="65"/>
      <c r="TN386" s="65"/>
      <c r="TO386" s="65"/>
      <c r="TP386" s="65"/>
      <c r="TQ386" s="65"/>
      <c r="TR386" s="65"/>
      <c r="TS386" s="65"/>
      <c r="TT386" s="65"/>
      <c r="TU386" s="65"/>
      <c r="TV386" s="65"/>
      <c r="TW386" s="65"/>
      <c r="TX386" s="65"/>
      <c r="TY386" s="65"/>
      <c r="TZ386" s="65"/>
      <c r="UA386" s="65"/>
      <c r="UB386" s="65"/>
      <c r="UC386" s="65"/>
      <c r="UD386" s="65"/>
      <c r="UE386" s="65"/>
      <c r="UF386" s="65"/>
      <c r="UG386" s="65"/>
      <c r="UH386" s="65"/>
      <c r="UI386" s="65"/>
      <c r="UJ386" s="65"/>
      <c r="UK386" s="65"/>
      <c r="UL386" s="65"/>
      <c r="UM386" s="65"/>
      <c r="UN386" s="65"/>
      <c r="UO386" s="65"/>
      <c r="UP386" s="65"/>
      <c r="UQ386" s="65"/>
      <c r="UR386" s="65"/>
      <c r="US386" s="65"/>
      <c r="UT386" s="65"/>
      <c r="UU386" s="65"/>
      <c r="UV386" s="65"/>
      <c r="UW386" s="65"/>
      <c r="UX386" s="65"/>
      <c r="UY386" s="65"/>
      <c r="UZ386" s="65"/>
      <c r="VA386" s="65"/>
      <c r="VB386" s="65"/>
      <c r="VC386" s="65"/>
      <c r="VD386" s="65"/>
      <c r="VE386" s="65"/>
      <c r="VF386" s="65"/>
      <c r="VG386" s="65"/>
      <c r="VH386" s="65"/>
      <c r="VI386" s="65"/>
      <c r="VJ386" s="65"/>
      <c r="VK386" s="65"/>
      <c r="VL386" s="65"/>
      <c r="VM386" s="65"/>
      <c r="VN386" s="65"/>
      <c r="VO386" s="65"/>
      <c r="VP386" s="65"/>
      <c r="VQ386" s="65"/>
      <c r="VR386" s="65"/>
      <c r="VS386" s="65"/>
      <c r="VT386" s="65"/>
      <c r="VU386" s="65"/>
      <c r="VV386" s="65"/>
      <c r="VW386" s="65"/>
      <c r="VX386" s="65"/>
      <c r="VY386" s="65"/>
      <c r="VZ386" s="65"/>
      <c r="WA386" s="65"/>
      <c r="WB386" s="65"/>
      <c r="WC386" s="65"/>
      <c r="WD386" s="65"/>
      <c r="WE386" s="65"/>
      <c r="WF386" s="65"/>
      <c r="WG386" s="65"/>
      <c r="WH386" s="65"/>
      <c r="WI386" s="65"/>
      <c r="WJ386" s="65"/>
      <c r="WK386" s="65"/>
      <c r="WL386" s="65"/>
      <c r="WM386" s="65"/>
      <c r="WN386" s="65"/>
      <c r="WO386" s="65"/>
      <c r="WP386" s="65"/>
      <c r="WQ386" s="65"/>
      <c r="WR386" s="65"/>
      <c r="WS386" s="65"/>
      <c r="WT386" s="65"/>
      <c r="WU386" s="65"/>
      <c r="WV386" s="65"/>
      <c r="WW386" s="65"/>
      <c r="WX386" s="65"/>
      <c r="WY386" s="65"/>
      <c r="WZ386" s="65"/>
      <c r="XA386" s="65"/>
      <c r="XB386" s="65"/>
      <c r="XC386" s="65"/>
      <c r="XD386" s="65"/>
      <c r="XE386" s="65"/>
      <c r="XF386" s="65"/>
      <c r="XG386" s="65"/>
      <c r="XH386" s="65"/>
      <c r="XI386" s="65"/>
      <c r="XJ386" s="65"/>
      <c r="XK386" s="65"/>
      <c r="XL386" s="65"/>
      <c r="XM386" s="65"/>
      <c r="XN386" s="65"/>
      <c r="XO386" s="65"/>
      <c r="XP386" s="65"/>
      <c r="XQ386" s="65"/>
      <c r="XR386" s="65"/>
      <c r="XS386" s="65"/>
      <c r="XT386" s="65"/>
      <c r="XU386" s="65"/>
      <c r="XV386" s="65"/>
      <c r="XW386" s="65"/>
      <c r="XX386" s="65"/>
      <c r="XY386" s="65"/>
      <c r="XZ386" s="65"/>
      <c r="YA386" s="65"/>
      <c r="YB386" s="65"/>
      <c r="YC386" s="65"/>
      <c r="YD386" s="65"/>
      <c r="YE386" s="65"/>
      <c r="YF386" s="65"/>
      <c r="YG386" s="65"/>
      <c r="YH386" s="65"/>
      <c r="YI386" s="65"/>
      <c r="YJ386" s="65"/>
      <c r="YK386" s="65"/>
      <c r="YL386" s="65"/>
      <c r="YM386" s="65"/>
      <c r="YN386" s="65"/>
      <c r="YO386" s="65"/>
      <c r="YP386" s="65"/>
      <c r="YQ386" s="65"/>
      <c r="YR386" s="65"/>
      <c r="YS386" s="65"/>
      <c r="YT386" s="65"/>
      <c r="YU386" s="65"/>
      <c r="YV386" s="65"/>
      <c r="YW386" s="65"/>
      <c r="YX386" s="65"/>
      <c r="YY386" s="65"/>
      <c r="YZ386" s="65"/>
      <c r="ZA386" s="65"/>
      <c r="ZB386" s="65"/>
      <c r="ZC386" s="65"/>
      <c r="ZD386" s="65"/>
      <c r="ZE386" s="65"/>
      <c r="ZF386" s="65"/>
      <c r="ZG386" s="65"/>
      <c r="ZH386" s="65"/>
      <c r="ZI386" s="65"/>
      <c r="ZJ386" s="65"/>
      <c r="ZK386" s="65"/>
      <c r="ZL386" s="65"/>
      <c r="ZM386" s="65"/>
      <c r="ZN386" s="65"/>
      <c r="ZO386" s="65"/>
      <c r="ZP386" s="65"/>
      <c r="ZQ386" s="65"/>
      <c r="ZR386" s="65"/>
      <c r="ZS386" s="65"/>
      <c r="ZT386" s="65"/>
      <c r="ZU386" s="65"/>
      <c r="ZV386" s="65"/>
      <c r="ZW386" s="65"/>
      <c r="ZX386" s="65"/>
      <c r="ZY386" s="65"/>
      <c r="ZZ386" s="65"/>
      <c r="AAA386" s="65"/>
      <c r="AAB386" s="65"/>
      <c r="AAC386" s="65"/>
      <c r="AAD386" s="65"/>
      <c r="AAE386" s="65"/>
      <c r="AAF386" s="65"/>
      <c r="AAG386" s="65"/>
      <c r="AAH386" s="65"/>
      <c r="AAI386" s="65"/>
      <c r="AAJ386" s="65"/>
      <c r="AAK386" s="65"/>
      <c r="AAL386" s="65"/>
      <c r="AAM386" s="65"/>
      <c r="AAN386" s="65"/>
      <c r="AAO386" s="65"/>
      <c r="AAP386" s="65"/>
      <c r="AAQ386" s="65"/>
      <c r="AAR386" s="65"/>
      <c r="AAS386" s="65"/>
      <c r="AAT386" s="65"/>
      <c r="AAU386" s="65"/>
      <c r="AAV386" s="65"/>
      <c r="AAW386" s="65"/>
      <c r="AAX386" s="65"/>
      <c r="AAY386" s="65"/>
      <c r="AAZ386" s="65"/>
      <c r="ABA386" s="65"/>
      <c r="ABB386" s="65"/>
      <c r="ABC386" s="65"/>
      <c r="ABD386" s="65"/>
      <c r="ABE386" s="65"/>
      <c r="ABF386" s="65"/>
      <c r="ABG386" s="65"/>
      <c r="ABH386" s="65"/>
      <c r="ABI386" s="65"/>
      <c r="ABJ386" s="65"/>
      <c r="ABK386" s="65"/>
      <c r="ABL386" s="65"/>
      <c r="ABM386" s="65"/>
      <c r="ABN386" s="65"/>
      <c r="ABO386" s="65"/>
      <c r="ABP386" s="65"/>
      <c r="ABQ386" s="65"/>
      <c r="ABR386" s="65"/>
      <c r="ABS386" s="65"/>
      <c r="ABT386" s="65"/>
      <c r="ABU386" s="65"/>
      <c r="ABV386" s="65"/>
      <c r="ABW386" s="65"/>
      <c r="ABX386" s="65"/>
      <c r="ABY386" s="65"/>
      <c r="ABZ386" s="65"/>
      <c r="ACA386" s="65"/>
      <c r="ACB386" s="65"/>
      <c r="ACC386" s="65"/>
      <c r="ACD386" s="65"/>
      <c r="ACE386" s="65"/>
      <c r="ACF386" s="65"/>
      <c r="ACG386" s="65"/>
      <c r="ACH386" s="65"/>
      <c r="ACI386" s="65"/>
      <c r="ACJ386" s="65"/>
      <c r="ACK386" s="65"/>
      <c r="ACL386" s="65"/>
      <c r="ACM386" s="65"/>
      <c r="ACN386" s="65"/>
      <c r="ACO386" s="65"/>
      <c r="ACP386" s="65"/>
      <c r="ACQ386" s="65"/>
      <c r="ACR386" s="65"/>
      <c r="ACS386" s="65"/>
      <c r="ACT386" s="65"/>
      <c r="ACU386" s="65"/>
      <c r="ACV386" s="65"/>
      <c r="ACW386" s="65"/>
      <c r="ACX386" s="65"/>
      <c r="ACY386" s="65"/>
      <c r="ACZ386" s="65"/>
      <c r="ADA386" s="65"/>
      <c r="ADB386" s="65"/>
      <c r="ADC386" s="65"/>
      <c r="ADD386" s="65"/>
      <c r="ADE386" s="65"/>
      <c r="ADF386" s="65"/>
      <c r="ADG386" s="65"/>
      <c r="ADH386" s="65"/>
      <c r="ADI386" s="65"/>
      <c r="ADJ386" s="65"/>
      <c r="ADK386" s="65"/>
      <c r="ADL386" s="65"/>
      <c r="ADM386" s="65"/>
      <c r="ADN386" s="65"/>
      <c r="ADO386" s="65"/>
      <c r="ADP386" s="65"/>
      <c r="ADQ386" s="65"/>
      <c r="ADR386" s="65"/>
      <c r="ADS386" s="65"/>
      <c r="ADT386" s="65"/>
      <c r="ADU386" s="65"/>
      <c r="ADV386" s="65"/>
      <c r="ADW386" s="65"/>
      <c r="ADX386" s="65"/>
      <c r="ADY386" s="65"/>
      <c r="ADZ386" s="65"/>
      <c r="AEA386" s="65"/>
      <c r="AEB386" s="65"/>
      <c r="AEC386" s="65"/>
      <c r="AED386" s="65"/>
      <c r="AEE386" s="65"/>
      <c r="AEF386" s="65"/>
      <c r="AEG386" s="65"/>
      <c r="AEH386" s="65"/>
      <c r="AEI386" s="65"/>
      <c r="AEJ386" s="65"/>
      <c r="AEK386" s="65"/>
      <c r="AEL386" s="65"/>
      <c r="AEM386" s="65"/>
      <c r="AEN386" s="65"/>
      <c r="AEO386" s="65"/>
      <c r="AEP386" s="65"/>
      <c r="AEQ386" s="65"/>
      <c r="AER386" s="65"/>
      <c r="AES386" s="65"/>
      <c r="AET386" s="65"/>
      <c r="AEU386" s="65"/>
      <c r="AEV386" s="65"/>
      <c r="AEW386" s="65"/>
      <c r="AEX386" s="65"/>
      <c r="AEY386" s="65"/>
      <c r="AEZ386" s="65"/>
      <c r="AFA386" s="65"/>
      <c r="AFB386" s="65"/>
      <c r="AFC386" s="65"/>
      <c r="AFD386" s="65"/>
      <c r="AFE386" s="65"/>
      <c r="AFF386" s="65"/>
      <c r="AFG386" s="65"/>
      <c r="AFH386" s="65"/>
      <c r="AFI386" s="65"/>
      <c r="AFJ386" s="65"/>
      <c r="AFK386" s="65"/>
      <c r="AFL386" s="65"/>
      <c r="AFM386" s="65"/>
      <c r="AFN386" s="65"/>
      <c r="AFO386" s="65"/>
      <c r="AFP386" s="65"/>
      <c r="AFQ386" s="65"/>
      <c r="AFR386" s="65"/>
      <c r="AFS386" s="65"/>
      <c r="AFT386" s="65"/>
      <c r="AFU386" s="65"/>
      <c r="AFV386" s="65"/>
      <c r="AFW386" s="65"/>
      <c r="AFX386" s="65"/>
      <c r="AFY386" s="65"/>
      <c r="AFZ386" s="65"/>
      <c r="AGA386" s="65"/>
      <c r="AGB386" s="65"/>
      <c r="AGC386" s="65"/>
      <c r="AGD386" s="65"/>
      <c r="AGE386" s="65"/>
      <c r="AGF386" s="65"/>
      <c r="AGG386" s="65"/>
      <c r="AGH386" s="65"/>
      <c r="AGI386" s="65"/>
      <c r="AGJ386" s="65"/>
      <c r="AGK386" s="65"/>
      <c r="AGL386" s="65"/>
      <c r="AGM386" s="65"/>
      <c r="AGN386" s="65"/>
      <c r="AGO386" s="65"/>
      <c r="AGP386" s="65"/>
      <c r="AGQ386" s="65"/>
      <c r="AGR386" s="65"/>
      <c r="AGS386" s="65"/>
      <c r="AGT386" s="65"/>
      <c r="AGU386" s="65"/>
      <c r="AGV386" s="65"/>
      <c r="AGW386" s="65"/>
      <c r="AGX386" s="65"/>
      <c r="AGY386" s="65"/>
      <c r="AGZ386" s="65"/>
      <c r="AHA386" s="65"/>
      <c r="AHB386" s="65"/>
      <c r="AHC386" s="65"/>
      <c r="AHD386" s="65"/>
      <c r="AHE386" s="65"/>
      <c r="AHF386" s="65"/>
      <c r="AHG386" s="65"/>
      <c r="AHH386" s="65"/>
      <c r="AHI386" s="65"/>
      <c r="AHJ386" s="65"/>
      <c r="AHK386" s="65"/>
      <c r="AHL386" s="65"/>
      <c r="AHM386" s="65"/>
      <c r="AHN386" s="65"/>
      <c r="AHO386" s="65"/>
      <c r="AHP386" s="65"/>
      <c r="AHQ386" s="65"/>
      <c r="AHR386" s="65"/>
      <c r="AHS386" s="65"/>
      <c r="AHT386" s="65"/>
      <c r="AHU386" s="65"/>
      <c r="AHV386" s="65"/>
      <c r="AHW386" s="65"/>
      <c r="AHX386" s="65"/>
      <c r="AHY386" s="65"/>
      <c r="AHZ386" s="65"/>
      <c r="AIA386" s="65"/>
      <c r="AIB386" s="65"/>
      <c r="AIC386" s="65"/>
      <c r="AID386" s="65"/>
      <c r="AIE386" s="65"/>
      <c r="AIF386" s="65"/>
      <c r="AIG386" s="65"/>
      <c r="AIH386" s="65"/>
      <c r="AII386" s="65"/>
      <c r="AIJ386" s="65"/>
      <c r="AIK386" s="65"/>
      <c r="AIL386" s="65"/>
      <c r="AIM386" s="65"/>
      <c r="AIN386" s="65"/>
      <c r="AIO386" s="65"/>
      <c r="AIP386" s="65"/>
      <c r="AIQ386" s="65"/>
      <c r="AIR386" s="65"/>
      <c r="AIS386" s="65"/>
      <c r="AIT386" s="65"/>
      <c r="AIU386" s="65"/>
      <c r="AIV386" s="65"/>
      <c r="AIW386" s="65"/>
      <c r="AIX386" s="65"/>
      <c r="AIY386" s="65"/>
      <c r="AIZ386" s="65"/>
      <c r="AJA386" s="65"/>
      <c r="AJB386" s="65"/>
      <c r="AJC386" s="65"/>
      <c r="AJD386" s="65"/>
      <c r="AJE386" s="65"/>
      <c r="AJF386" s="65"/>
      <c r="AJG386" s="65"/>
      <c r="AJH386" s="65"/>
      <c r="AJI386" s="65"/>
      <c r="AJJ386" s="65"/>
      <c r="AJK386" s="65"/>
      <c r="AJL386" s="65"/>
      <c r="AJM386" s="65"/>
      <c r="AJN386" s="65"/>
      <c r="AJO386" s="65"/>
      <c r="AJP386" s="65"/>
      <c r="AJQ386" s="65"/>
      <c r="AJR386" s="65"/>
      <c r="AJS386" s="65"/>
      <c r="AJT386" s="65"/>
      <c r="AJU386" s="65"/>
      <c r="AJV386" s="65"/>
      <c r="AJW386" s="65"/>
      <c r="AJX386" s="65"/>
      <c r="AJY386" s="65"/>
      <c r="AJZ386" s="65"/>
      <c r="AKA386" s="65"/>
      <c r="AKB386" s="65"/>
      <c r="AKC386" s="65"/>
      <c r="AKD386" s="65"/>
      <c r="AKE386" s="65"/>
      <c r="AKF386" s="65"/>
      <c r="AKG386" s="65"/>
      <c r="AKH386" s="65"/>
      <c r="AKI386" s="65"/>
      <c r="AKJ386" s="65"/>
      <c r="AKK386" s="65"/>
      <c r="AKL386" s="65"/>
      <c r="AKM386" s="65"/>
      <c r="AKN386" s="65"/>
      <c r="AKO386" s="65"/>
      <c r="AKP386" s="65"/>
      <c r="AKQ386" s="65"/>
      <c r="AKR386" s="65"/>
      <c r="AKS386" s="65"/>
      <c r="AKT386" s="65"/>
      <c r="AKU386" s="65"/>
      <c r="AKV386" s="65"/>
      <c r="AKW386" s="65"/>
      <c r="AKX386" s="65"/>
      <c r="AKY386" s="65"/>
      <c r="AKZ386" s="65"/>
      <c r="ALA386" s="65"/>
      <c r="ALB386" s="65"/>
      <c r="ALC386" s="65"/>
      <c r="ALD386" s="65"/>
      <c r="ALE386" s="65"/>
      <c r="ALF386" s="65"/>
      <c r="ALG386" s="65"/>
      <c r="ALH386" s="65"/>
      <c r="ALI386" s="65"/>
      <c r="ALJ386" s="65"/>
      <c r="ALK386" s="65"/>
      <c r="ALL386" s="65"/>
      <c r="ALM386" s="65"/>
      <c r="ALN386" s="65"/>
      <c r="ALO386" s="65"/>
      <c r="ALP386" s="65"/>
      <c r="ALQ386" s="65"/>
      <c r="ALR386" s="65"/>
      <c r="ALS386" s="65"/>
      <c r="ALT386" s="65"/>
      <c r="ALU386" s="65"/>
      <c r="ALV386" s="65"/>
      <c r="ALW386" s="65"/>
      <c r="ALX386" s="65"/>
      <c r="ALY386" s="65"/>
      <c r="ALZ386" s="65"/>
      <c r="AMA386" s="65"/>
      <c r="AMB386" s="65"/>
      <c r="AMC386" s="65"/>
      <c r="AMD386" s="65"/>
      <c r="AME386" s="65"/>
      <c r="AMF386" s="65"/>
      <c r="AMG386" s="65"/>
      <c r="AMH386" s="65"/>
      <c r="AMI386" s="65"/>
    </row>
    <row r="387" spans="1:1023" s="71" customFormat="1">
      <c r="A387" s="81" t="s">
        <v>51</v>
      </c>
      <c r="B387" s="81">
        <v>2010</v>
      </c>
      <c r="C387" s="81" t="s">
        <v>224</v>
      </c>
      <c r="D387" s="81">
        <v>135</v>
      </c>
      <c r="E387" s="99" t="s">
        <v>259</v>
      </c>
      <c r="F387" s="65">
        <v>1611</v>
      </c>
      <c r="G387" s="24" t="s">
        <v>116</v>
      </c>
      <c r="H387" s="24" t="s">
        <v>117</v>
      </c>
      <c r="I387" s="51">
        <v>0</v>
      </c>
      <c r="J387" s="65">
        <v>2</v>
      </c>
      <c r="K387" s="65">
        <v>5</v>
      </c>
      <c r="L387" s="65">
        <v>208</v>
      </c>
      <c r="M387" s="65">
        <v>16000</v>
      </c>
      <c r="N387" s="65">
        <v>58000</v>
      </c>
      <c r="O387" s="65">
        <v>17800000</v>
      </c>
      <c r="P387" s="64">
        <f t="shared" si="115"/>
        <v>8.98876404494382E-2</v>
      </c>
      <c r="Q387" s="75">
        <f t="shared" si="116"/>
        <v>0.3258426966292135</v>
      </c>
      <c r="R387" s="65">
        <v>-1</v>
      </c>
      <c r="S387" s="65">
        <v>-1</v>
      </c>
      <c r="T387" s="65">
        <v>-1</v>
      </c>
      <c r="U387" s="65">
        <v>-1</v>
      </c>
      <c r="V387" s="65">
        <v>-1</v>
      </c>
      <c r="W387" s="65">
        <v>-1</v>
      </c>
      <c r="X387" s="67">
        <f t="shared" si="121"/>
        <v>-1</v>
      </c>
      <c r="Y387" s="65">
        <v>-1</v>
      </c>
      <c r="Z387" s="65">
        <v>0</v>
      </c>
      <c r="AA387" s="65">
        <v>-1</v>
      </c>
      <c r="AB387" s="65" t="s">
        <v>69</v>
      </c>
      <c r="AC387" s="65">
        <v>0</v>
      </c>
      <c r="AD387" s="65">
        <v>0</v>
      </c>
      <c r="AE387" s="65">
        <v>-1</v>
      </c>
      <c r="AF387" s="65" t="s">
        <v>33</v>
      </c>
      <c r="AG387" s="65" t="s">
        <v>33</v>
      </c>
      <c r="AH387" s="67">
        <f t="shared" si="122"/>
        <v>-0.5</v>
      </c>
      <c r="AI387" s="67">
        <f t="shared" si="123"/>
        <v>-0.75</v>
      </c>
      <c r="AJ387" s="65">
        <v>5386</v>
      </c>
      <c r="AK387" s="65">
        <v>-1</v>
      </c>
      <c r="AL387" s="65">
        <v>-1</v>
      </c>
      <c r="AM387" s="65" t="s">
        <v>33</v>
      </c>
      <c r="AN387" s="65">
        <v>-1</v>
      </c>
      <c r="AO387" s="65" t="s">
        <v>33</v>
      </c>
      <c r="AP387" s="65" t="s">
        <v>33</v>
      </c>
      <c r="AQ387" s="65" t="s">
        <v>33</v>
      </c>
      <c r="AR387" s="65">
        <v>-1</v>
      </c>
      <c r="AS387" s="65">
        <v>-1</v>
      </c>
      <c r="AT387" s="65" t="s">
        <v>33</v>
      </c>
      <c r="AU387" s="65" t="s">
        <v>33</v>
      </c>
      <c r="AV387" s="65" t="s">
        <v>33</v>
      </c>
      <c r="AW387" s="65" t="s">
        <v>33</v>
      </c>
      <c r="AX387" s="65" t="s">
        <v>33</v>
      </c>
      <c r="AY387" s="65" t="s">
        <v>33</v>
      </c>
      <c r="AZ387" s="67">
        <f t="shared" si="124"/>
        <v>-1</v>
      </c>
      <c r="BA387" s="65">
        <v>0</v>
      </c>
      <c r="BB387" s="65" t="s">
        <v>33</v>
      </c>
      <c r="BC387" s="65">
        <f t="shared" si="125"/>
        <v>132</v>
      </c>
      <c r="BD387" s="65">
        <v>0</v>
      </c>
      <c r="BE387" s="65" t="s">
        <v>33</v>
      </c>
      <c r="BF387" s="65">
        <f t="shared" si="126"/>
        <v>132</v>
      </c>
      <c r="BG387" s="65"/>
      <c r="BH387" s="65"/>
      <c r="BI387" s="65"/>
      <c r="BJ387" s="65"/>
      <c r="BK387" s="65"/>
      <c r="BL387" s="65"/>
      <c r="BM387" s="65"/>
      <c r="BN387" s="65"/>
      <c r="BO387" s="65"/>
      <c r="BP387" s="65"/>
      <c r="BQ387" s="65"/>
      <c r="BR387" s="65"/>
      <c r="BS387" s="65"/>
      <c r="BT387" s="65"/>
      <c r="BU387" s="65"/>
      <c r="BV387" s="65"/>
      <c r="BW387" s="65"/>
      <c r="BX387" s="65"/>
      <c r="BY387" s="65"/>
      <c r="BZ387" s="65"/>
      <c r="CA387" s="65"/>
      <c r="CB387" s="65"/>
      <c r="CC387" s="65"/>
      <c r="CD387" s="65"/>
      <c r="CE387" s="65"/>
      <c r="CF387" s="65"/>
      <c r="CG387" s="65"/>
      <c r="CH387" s="65"/>
      <c r="CI387" s="65"/>
      <c r="CJ387" s="65"/>
      <c r="CK387" s="65"/>
      <c r="CL387" s="65"/>
      <c r="CM387" s="65"/>
      <c r="CN387" s="65"/>
      <c r="CO387" s="65"/>
      <c r="CP387" s="65"/>
      <c r="CQ387" s="65"/>
      <c r="CR387" s="65"/>
      <c r="CS387" s="65"/>
      <c r="CT387" s="65"/>
      <c r="CU387" s="65"/>
      <c r="CV387" s="65"/>
      <c r="CW387" s="65"/>
      <c r="CX387" s="65"/>
      <c r="CY387" s="65"/>
      <c r="CZ387" s="65"/>
      <c r="DA387" s="65"/>
      <c r="DB387" s="65"/>
      <c r="DC387" s="65"/>
      <c r="DD387" s="65"/>
      <c r="DE387" s="65"/>
      <c r="DF387" s="65"/>
      <c r="DG387" s="65"/>
      <c r="DH387" s="65"/>
      <c r="DI387" s="65"/>
      <c r="DJ387" s="65"/>
      <c r="DK387" s="65"/>
      <c r="DL387" s="65"/>
      <c r="DM387" s="65"/>
      <c r="DN387" s="65"/>
      <c r="DO387" s="65"/>
      <c r="DP387" s="65"/>
      <c r="DQ387" s="65"/>
      <c r="DR387" s="65"/>
      <c r="DS387" s="65"/>
      <c r="DT387" s="65"/>
      <c r="DU387" s="65"/>
      <c r="DV387" s="65"/>
      <c r="DW387" s="65"/>
      <c r="DX387" s="65"/>
      <c r="DY387" s="65"/>
      <c r="DZ387" s="65"/>
      <c r="EA387" s="65"/>
      <c r="EB387" s="65"/>
      <c r="EC387" s="65"/>
      <c r="ED387" s="65"/>
      <c r="EE387" s="65"/>
      <c r="EF387" s="65"/>
      <c r="EG387" s="65"/>
      <c r="EH387" s="65"/>
      <c r="EI387" s="65"/>
      <c r="EJ387" s="65"/>
      <c r="EK387" s="65"/>
      <c r="EL387" s="65"/>
      <c r="EM387" s="65"/>
      <c r="EN387" s="65"/>
      <c r="EO387" s="65"/>
      <c r="EP387" s="65"/>
      <c r="EQ387" s="65"/>
      <c r="ER387" s="65"/>
      <c r="ES387" s="65"/>
      <c r="ET387" s="65"/>
      <c r="EU387" s="65"/>
      <c r="EV387" s="65"/>
      <c r="EW387" s="65"/>
      <c r="EX387" s="65"/>
      <c r="EY387" s="65"/>
      <c r="EZ387" s="65"/>
      <c r="FA387" s="65"/>
      <c r="FB387" s="65"/>
      <c r="FC387" s="65"/>
      <c r="FD387" s="65"/>
      <c r="FE387" s="65"/>
      <c r="FF387" s="65"/>
      <c r="FG387" s="65"/>
      <c r="FH387" s="65"/>
      <c r="FI387" s="65"/>
      <c r="FJ387" s="65"/>
      <c r="FK387" s="65"/>
      <c r="FL387" s="65"/>
      <c r="FM387" s="65"/>
      <c r="FN387" s="65"/>
      <c r="FO387" s="65"/>
      <c r="FP387" s="65"/>
      <c r="FQ387" s="65"/>
      <c r="FR387" s="65"/>
      <c r="FS387" s="65"/>
      <c r="FT387" s="65"/>
      <c r="FU387" s="65"/>
      <c r="FV387" s="65"/>
      <c r="FW387" s="65"/>
      <c r="FX387" s="65"/>
      <c r="FY387" s="65"/>
      <c r="FZ387" s="65"/>
      <c r="GA387" s="65"/>
      <c r="GB387" s="65"/>
      <c r="GC387" s="65"/>
      <c r="GD387" s="65"/>
      <c r="GE387" s="65"/>
      <c r="GF387" s="65"/>
      <c r="GG387" s="65"/>
      <c r="GH387" s="65"/>
      <c r="GI387" s="65"/>
      <c r="GJ387" s="65"/>
      <c r="GK387" s="65"/>
      <c r="GL387" s="65"/>
      <c r="GM387" s="65"/>
      <c r="GN387" s="65"/>
      <c r="GO387" s="65"/>
      <c r="GP387" s="65"/>
      <c r="GQ387" s="65"/>
      <c r="GR387" s="65"/>
      <c r="GS387" s="65"/>
      <c r="GT387" s="65"/>
      <c r="GU387" s="65"/>
      <c r="GV387" s="65"/>
      <c r="GW387" s="65"/>
      <c r="GX387" s="65"/>
      <c r="GY387" s="65"/>
      <c r="GZ387" s="65"/>
      <c r="HA387" s="65"/>
      <c r="HB387" s="65"/>
      <c r="HC387" s="65"/>
      <c r="HD387" s="65"/>
      <c r="HE387" s="65"/>
      <c r="HF387" s="65"/>
      <c r="HG387" s="65"/>
      <c r="HH387" s="65"/>
      <c r="HI387" s="65"/>
      <c r="HJ387" s="65"/>
      <c r="HK387" s="65"/>
      <c r="HL387" s="65"/>
      <c r="HM387" s="65"/>
      <c r="HN387" s="65"/>
      <c r="HO387" s="65"/>
      <c r="HP387" s="65"/>
      <c r="HQ387" s="65"/>
      <c r="HR387" s="65"/>
      <c r="HS387" s="65"/>
      <c r="HT387" s="65"/>
      <c r="HU387" s="65"/>
      <c r="HV387" s="65"/>
      <c r="HW387" s="65"/>
      <c r="HX387" s="65"/>
      <c r="HY387" s="65"/>
      <c r="HZ387" s="65"/>
      <c r="IA387" s="65"/>
      <c r="IB387" s="65"/>
      <c r="IC387" s="65"/>
      <c r="ID387" s="65"/>
      <c r="IE387" s="65"/>
      <c r="IF387" s="65"/>
      <c r="IG387" s="65"/>
      <c r="IH387" s="65"/>
      <c r="II387" s="65"/>
      <c r="IJ387" s="65"/>
      <c r="IK387" s="65"/>
      <c r="IL387" s="65"/>
      <c r="IM387" s="65"/>
      <c r="IN387" s="65"/>
      <c r="IO387" s="65"/>
      <c r="IP387" s="65"/>
      <c r="IQ387" s="65"/>
      <c r="IR387" s="65"/>
      <c r="IS387" s="65"/>
      <c r="IT387" s="65"/>
      <c r="IU387" s="65"/>
      <c r="IV387" s="65"/>
      <c r="IW387" s="65"/>
      <c r="IX387" s="65"/>
      <c r="IY387" s="65"/>
      <c r="IZ387" s="65"/>
      <c r="JA387" s="65"/>
      <c r="JB387" s="65"/>
      <c r="JC387" s="65"/>
      <c r="JD387" s="65"/>
      <c r="JE387" s="65"/>
      <c r="JF387" s="65"/>
      <c r="JG387" s="65"/>
      <c r="JH387" s="65"/>
      <c r="JI387" s="65"/>
      <c r="JJ387" s="65"/>
      <c r="JK387" s="65"/>
      <c r="JL387" s="65"/>
      <c r="JM387" s="65"/>
      <c r="JN387" s="65"/>
      <c r="JO387" s="65"/>
      <c r="JP387" s="65"/>
      <c r="JQ387" s="65"/>
      <c r="JR387" s="65"/>
      <c r="JS387" s="65"/>
      <c r="JT387" s="65"/>
      <c r="JU387" s="65"/>
      <c r="JV387" s="65"/>
      <c r="JW387" s="65"/>
      <c r="JX387" s="65"/>
      <c r="JY387" s="65"/>
      <c r="JZ387" s="65"/>
      <c r="KA387" s="65"/>
      <c r="KB387" s="65"/>
      <c r="KC387" s="65"/>
      <c r="KD387" s="65"/>
      <c r="KE387" s="65"/>
      <c r="KF387" s="65"/>
      <c r="KG387" s="65"/>
      <c r="KH387" s="65"/>
      <c r="KI387" s="65"/>
      <c r="KJ387" s="65"/>
      <c r="KK387" s="65"/>
      <c r="KL387" s="65"/>
      <c r="KM387" s="65"/>
      <c r="KN387" s="65"/>
      <c r="KO387" s="65"/>
      <c r="KP387" s="65"/>
      <c r="KQ387" s="65"/>
      <c r="KR387" s="65"/>
      <c r="KS387" s="65"/>
      <c r="KT387" s="65"/>
      <c r="KU387" s="65"/>
      <c r="KV387" s="65"/>
      <c r="KW387" s="65"/>
      <c r="KX387" s="65"/>
      <c r="KY387" s="65"/>
      <c r="KZ387" s="65"/>
      <c r="LA387" s="65"/>
      <c r="LB387" s="65"/>
      <c r="LC387" s="65"/>
      <c r="LD387" s="65"/>
      <c r="LE387" s="65"/>
      <c r="LF387" s="65"/>
      <c r="LG387" s="65"/>
      <c r="LH387" s="65"/>
      <c r="LI387" s="65"/>
      <c r="LJ387" s="65"/>
      <c r="LK387" s="65"/>
      <c r="LL387" s="65"/>
      <c r="LM387" s="65"/>
      <c r="LN387" s="65"/>
      <c r="LO387" s="65"/>
      <c r="LP387" s="65"/>
      <c r="LQ387" s="65"/>
      <c r="LR387" s="65"/>
      <c r="LS387" s="65"/>
      <c r="LT387" s="65"/>
      <c r="LU387" s="65"/>
      <c r="LV387" s="65"/>
      <c r="LW387" s="65"/>
      <c r="LX387" s="65"/>
      <c r="LY387" s="65"/>
      <c r="LZ387" s="65"/>
      <c r="MA387" s="65"/>
      <c r="MB387" s="65"/>
      <c r="MC387" s="65"/>
      <c r="MD387" s="65"/>
      <c r="ME387" s="65"/>
      <c r="MF387" s="65"/>
      <c r="MG387" s="65"/>
      <c r="MH387" s="65"/>
      <c r="MI387" s="65"/>
      <c r="MJ387" s="65"/>
      <c r="MK387" s="65"/>
      <c r="ML387" s="65"/>
      <c r="MM387" s="65"/>
      <c r="MN387" s="65"/>
      <c r="MO387" s="65"/>
      <c r="MP387" s="65"/>
      <c r="MQ387" s="65"/>
      <c r="MR387" s="65"/>
      <c r="MS387" s="65"/>
      <c r="MT387" s="65"/>
      <c r="MU387" s="65"/>
      <c r="MV387" s="65"/>
      <c r="MW387" s="65"/>
      <c r="MX387" s="65"/>
      <c r="MY387" s="65"/>
      <c r="MZ387" s="65"/>
      <c r="NA387" s="65"/>
      <c r="NB387" s="65"/>
      <c r="NC387" s="65"/>
      <c r="ND387" s="65"/>
      <c r="NE387" s="65"/>
      <c r="NF387" s="65"/>
      <c r="NG387" s="65"/>
      <c r="NH387" s="65"/>
      <c r="NI387" s="65"/>
      <c r="NJ387" s="65"/>
      <c r="NK387" s="65"/>
      <c r="NL387" s="65"/>
      <c r="NM387" s="65"/>
      <c r="NN387" s="65"/>
      <c r="NO387" s="65"/>
      <c r="NP387" s="65"/>
      <c r="NQ387" s="65"/>
      <c r="NR387" s="65"/>
      <c r="NS387" s="65"/>
      <c r="NT387" s="65"/>
      <c r="NU387" s="65"/>
      <c r="NV387" s="65"/>
      <c r="NW387" s="65"/>
      <c r="NX387" s="65"/>
      <c r="NY387" s="65"/>
      <c r="NZ387" s="65"/>
      <c r="OA387" s="65"/>
      <c r="OB387" s="65"/>
      <c r="OC387" s="65"/>
      <c r="OD387" s="65"/>
      <c r="OE387" s="65"/>
      <c r="OF387" s="65"/>
      <c r="OG387" s="65"/>
      <c r="OH387" s="65"/>
      <c r="OI387" s="65"/>
      <c r="OJ387" s="65"/>
      <c r="OK387" s="65"/>
      <c r="OL387" s="65"/>
      <c r="OM387" s="65"/>
      <c r="ON387" s="65"/>
      <c r="OO387" s="65"/>
      <c r="OP387" s="65"/>
      <c r="OQ387" s="65"/>
      <c r="OR387" s="65"/>
      <c r="OS387" s="65"/>
      <c r="OT387" s="65"/>
      <c r="OU387" s="65"/>
      <c r="OV387" s="65"/>
      <c r="OW387" s="65"/>
      <c r="OX387" s="65"/>
      <c r="OY387" s="65"/>
      <c r="OZ387" s="65"/>
      <c r="PA387" s="65"/>
      <c r="PB387" s="65"/>
      <c r="PC387" s="65"/>
      <c r="PD387" s="65"/>
      <c r="PE387" s="65"/>
      <c r="PF387" s="65"/>
      <c r="PG387" s="65"/>
      <c r="PH387" s="65"/>
      <c r="PI387" s="65"/>
      <c r="PJ387" s="65"/>
      <c r="PK387" s="65"/>
      <c r="PL387" s="65"/>
      <c r="PM387" s="65"/>
      <c r="PN387" s="65"/>
      <c r="PO387" s="65"/>
      <c r="PP387" s="65"/>
      <c r="PQ387" s="65"/>
      <c r="PR387" s="65"/>
      <c r="PS387" s="65"/>
      <c r="PT387" s="65"/>
      <c r="PU387" s="65"/>
      <c r="PV387" s="65"/>
      <c r="PW387" s="65"/>
      <c r="PX387" s="65"/>
      <c r="PY387" s="65"/>
      <c r="PZ387" s="65"/>
      <c r="QA387" s="65"/>
      <c r="QB387" s="65"/>
      <c r="QC387" s="65"/>
      <c r="QD387" s="65"/>
      <c r="QE387" s="65"/>
      <c r="QF387" s="65"/>
      <c r="QG387" s="65"/>
      <c r="QH387" s="65"/>
      <c r="QI387" s="65"/>
      <c r="QJ387" s="65"/>
      <c r="QK387" s="65"/>
      <c r="QL387" s="65"/>
      <c r="QM387" s="65"/>
      <c r="QN387" s="65"/>
      <c r="QO387" s="65"/>
      <c r="QP387" s="65"/>
      <c r="QQ387" s="65"/>
      <c r="QR387" s="65"/>
      <c r="QS387" s="65"/>
      <c r="QT387" s="65"/>
      <c r="QU387" s="65"/>
      <c r="QV387" s="65"/>
      <c r="QW387" s="65"/>
      <c r="QX387" s="65"/>
      <c r="QY387" s="65"/>
      <c r="QZ387" s="65"/>
      <c r="RA387" s="65"/>
      <c r="RB387" s="65"/>
      <c r="RC387" s="65"/>
      <c r="RD387" s="65"/>
      <c r="RE387" s="65"/>
      <c r="RF387" s="65"/>
      <c r="RG387" s="65"/>
      <c r="RH387" s="65"/>
      <c r="RI387" s="65"/>
      <c r="RJ387" s="65"/>
      <c r="RK387" s="65"/>
      <c r="RL387" s="65"/>
      <c r="RM387" s="65"/>
      <c r="RN387" s="65"/>
      <c r="RO387" s="65"/>
      <c r="RP387" s="65"/>
      <c r="RQ387" s="65"/>
      <c r="RR387" s="65"/>
      <c r="RS387" s="65"/>
      <c r="RT387" s="65"/>
      <c r="RU387" s="65"/>
      <c r="RV387" s="65"/>
      <c r="RW387" s="65"/>
      <c r="RX387" s="65"/>
      <c r="RY387" s="65"/>
      <c r="RZ387" s="65"/>
      <c r="SA387" s="65"/>
      <c r="SB387" s="65"/>
      <c r="SC387" s="65"/>
      <c r="SD387" s="65"/>
      <c r="SE387" s="65"/>
      <c r="SF387" s="65"/>
      <c r="SG387" s="65"/>
      <c r="SH387" s="65"/>
      <c r="SI387" s="65"/>
      <c r="SJ387" s="65"/>
      <c r="SK387" s="65"/>
      <c r="SL387" s="65"/>
      <c r="SM387" s="65"/>
      <c r="SN387" s="65"/>
      <c r="SO387" s="65"/>
      <c r="SP387" s="65"/>
      <c r="SQ387" s="65"/>
      <c r="SR387" s="65"/>
      <c r="SS387" s="65"/>
      <c r="ST387" s="65"/>
      <c r="SU387" s="65"/>
      <c r="SV387" s="65"/>
      <c r="SW387" s="65"/>
      <c r="SX387" s="65"/>
      <c r="SY387" s="65"/>
      <c r="SZ387" s="65"/>
      <c r="TA387" s="65"/>
      <c r="TB387" s="65"/>
      <c r="TC387" s="65"/>
      <c r="TD387" s="65"/>
      <c r="TE387" s="65"/>
      <c r="TF387" s="65"/>
      <c r="TG387" s="65"/>
      <c r="TH387" s="65"/>
      <c r="TI387" s="65"/>
      <c r="TJ387" s="65"/>
      <c r="TK387" s="65"/>
      <c r="TL387" s="65"/>
      <c r="TM387" s="65"/>
      <c r="TN387" s="65"/>
      <c r="TO387" s="65"/>
      <c r="TP387" s="65"/>
      <c r="TQ387" s="65"/>
      <c r="TR387" s="65"/>
      <c r="TS387" s="65"/>
      <c r="TT387" s="65"/>
      <c r="TU387" s="65"/>
      <c r="TV387" s="65"/>
      <c r="TW387" s="65"/>
      <c r="TX387" s="65"/>
      <c r="TY387" s="65"/>
      <c r="TZ387" s="65"/>
      <c r="UA387" s="65"/>
      <c r="UB387" s="65"/>
      <c r="UC387" s="65"/>
      <c r="UD387" s="65"/>
      <c r="UE387" s="65"/>
      <c r="UF387" s="65"/>
      <c r="UG387" s="65"/>
      <c r="UH387" s="65"/>
      <c r="UI387" s="65"/>
      <c r="UJ387" s="65"/>
      <c r="UK387" s="65"/>
      <c r="UL387" s="65"/>
      <c r="UM387" s="65"/>
      <c r="UN387" s="65"/>
      <c r="UO387" s="65"/>
      <c r="UP387" s="65"/>
      <c r="UQ387" s="65"/>
      <c r="UR387" s="65"/>
      <c r="US387" s="65"/>
      <c r="UT387" s="65"/>
      <c r="UU387" s="65"/>
      <c r="UV387" s="65"/>
      <c r="UW387" s="65"/>
      <c r="UX387" s="65"/>
      <c r="UY387" s="65"/>
      <c r="UZ387" s="65"/>
      <c r="VA387" s="65"/>
      <c r="VB387" s="65"/>
      <c r="VC387" s="65"/>
      <c r="VD387" s="65"/>
      <c r="VE387" s="65"/>
      <c r="VF387" s="65"/>
      <c r="VG387" s="65"/>
      <c r="VH387" s="65"/>
      <c r="VI387" s="65"/>
      <c r="VJ387" s="65"/>
      <c r="VK387" s="65"/>
      <c r="VL387" s="65"/>
      <c r="VM387" s="65"/>
      <c r="VN387" s="65"/>
      <c r="VO387" s="65"/>
      <c r="VP387" s="65"/>
      <c r="VQ387" s="65"/>
      <c r="VR387" s="65"/>
      <c r="VS387" s="65"/>
      <c r="VT387" s="65"/>
      <c r="VU387" s="65"/>
      <c r="VV387" s="65"/>
      <c r="VW387" s="65"/>
      <c r="VX387" s="65"/>
      <c r="VY387" s="65"/>
      <c r="VZ387" s="65"/>
      <c r="WA387" s="65"/>
      <c r="WB387" s="65"/>
      <c r="WC387" s="65"/>
      <c r="WD387" s="65"/>
      <c r="WE387" s="65"/>
      <c r="WF387" s="65"/>
      <c r="WG387" s="65"/>
      <c r="WH387" s="65"/>
      <c r="WI387" s="65"/>
      <c r="WJ387" s="65"/>
      <c r="WK387" s="65"/>
      <c r="WL387" s="65"/>
      <c r="WM387" s="65"/>
      <c r="WN387" s="65"/>
      <c r="WO387" s="65"/>
      <c r="WP387" s="65"/>
      <c r="WQ387" s="65"/>
      <c r="WR387" s="65"/>
      <c r="WS387" s="65"/>
      <c r="WT387" s="65"/>
      <c r="WU387" s="65"/>
      <c r="WV387" s="65"/>
      <c r="WW387" s="65"/>
      <c r="WX387" s="65"/>
      <c r="WY387" s="65"/>
      <c r="WZ387" s="65"/>
      <c r="XA387" s="65"/>
      <c r="XB387" s="65"/>
      <c r="XC387" s="65"/>
      <c r="XD387" s="65"/>
      <c r="XE387" s="65"/>
      <c r="XF387" s="65"/>
      <c r="XG387" s="65"/>
      <c r="XH387" s="65"/>
      <c r="XI387" s="65"/>
      <c r="XJ387" s="65"/>
      <c r="XK387" s="65"/>
      <c r="XL387" s="65"/>
      <c r="XM387" s="65"/>
      <c r="XN387" s="65"/>
      <c r="XO387" s="65"/>
      <c r="XP387" s="65"/>
      <c r="XQ387" s="65"/>
      <c r="XR387" s="65"/>
      <c r="XS387" s="65"/>
      <c r="XT387" s="65"/>
      <c r="XU387" s="65"/>
      <c r="XV387" s="65"/>
      <c r="XW387" s="65"/>
      <c r="XX387" s="65"/>
      <c r="XY387" s="65"/>
      <c r="XZ387" s="65"/>
      <c r="YA387" s="65"/>
      <c r="YB387" s="65"/>
      <c r="YC387" s="65"/>
      <c r="YD387" s="65"/>
      <c r="YE387" s="65"/>
      <c r="YF387" s="65"/>
      <c r="YG387" s="65"/>
      <c r="YH387" s="65"/>
      <c r="YI387" s="65"/>
      <c r="YJ387" s="65"/>
      <c r="YK387" s="65"/>
      <c r="YL387" s="65"/>
      <c r="YM387" s="65"/>
      <c r="YN387" s="65"/>
      <c r="YO387" s="65"/>
      <c r="YP387" s="65"/>
      <c r="YQ387" s="65"/>
      <c r="YR387" s="65"/>
      <c r="YS387" s="65"/>
      <c r="YT387" s="65"/>
      <c r="YU387" s="65"/>
      <c r="YV387" s="65"/>
      <c r="YW387" s="65"/>
      <c r="YX387" s="65"/>
      <c r="YY387" s="65"/>
      <c r="YZ387" s="65"/>
      <c r="ZA387" s="65"/>
      <c r="ZB387" s="65"/>
      <c r="ZC387" s="65"/>
      <c r="ZD387" s="65"/>
      <c r="ZE387" s="65"/>
      <c r="ZF387" s="65"/>
      <c r="ZG387" s="65"/>
      <c r="ZH387" s="65"/>
      <c r="ZI387" s="65"/>
      <c r="ZJ387" s="65"/>
      <c r="ZK387" s="65"/>
      <c r="ZL387" s="65"/>
      <c r="ZM387" s="65"/>
      <c r="ZN387" s="65"/>
      <c r="ZO387" s="65"/>
      <c r="ZP387" s="65"/>
      <c r="ZQ387" s="65"/>
      <c r="ZR387" s="65"/>
      <c r="ZS387" s="65"/>
      <c r="ZT387" s="65"/>
      <c r="ZU387" s="65"/>
      <c r="ZV387" s="65"/>
      <c r="ZW387" s="65"/>
      <c r="ZX387" s="65"/>
      <c r="ZY387" s="65"/>
      <c r="ZZ387" s="65"/>
      <c r="AAA387" s="65"/>
      <c r="AAB387" s="65"/>
      <c r="AAC387" s="65"/>
      <c r="AAD387" s="65"/>
      <c r="AAE387" s="65"/>
      <c r="AAF387" s="65"/>
      <c r="AAG387" s="65"/>
      <c r="AAH387" s="65"/>
      <c r="AAI387" s="65"/>
      <c r="AAJ387" s="65"/>
      <c r="AAK387" s="65"/>
      <c r="AAL387" s="65"/>
      <c r="AAM387" s="65"/>
      <c r="AAN387" s="65"/>
      <c r="AAO387" s="65"/>
      <c r="AAP387" s="65"/>
      <c r="AAQ387" s="65"/>
      <c r="AAR387" s="65"/>
      <c r="AAS387" s="65"/>
      <c r="AAT387" s="65"/>
      <c r="AAU387" s="65"/>
      <c r="AAV387" s="65"/>
      <c r="AAW387" s="65"/>
      <c r="AAX387" s="65"/>
      <c r="AAY387" s="65"/>
      <c r="AAZ387" s="65"/>
      <c r="ABA387" s="65"/>
      <c r="ABB387" s="65"/>
      <c r="ABC387" s="65"/>
      <c r="ABD387" s="65"/>
      <c r="ABE387" s="65"/>
      <c r="ABF387" s="65"/>
      <c r="ABG387" s="65"/>
      <c r="ABH387" s="65"/>
      <c r="ABI387" s="65"/>
      <c r="ABJ387" s="65"/>
      <c r="ABK387" s="65"/>
      <c r="ABL387" s="65"/>
      <c r="ABM387" s="65"/>
      <c r="ABN387" s="65"/>
      <c r="ABO387" s="65"/>
      <c r="ABP387" s="65"/>
      <c r="ABQ387" s="65"/>
      <c r="ABR387" s="65"/>
      <c r="ABS387" s="65"/>
      <c r="ABT387" s="65"/>
      <c r="ABU387" s="65"/>
      <c r="ABV387" s="65"/>
      <c r="ABW387" s="65"/>
      <c r="ABX387" s="65"/>
      <c r="ABY387" s="65"/>
      <c r="ABZ387" s="65"/>
      <c r="ACA387" s="65"/>
      <c r="ACB387" s="65"/>
      <c r="ACC387" s="65"/>
      <c r="ACD387" s="65"/>
      <c r="ACE387" s="65"/>
      <c r="ACF387" s="65"/>
      <c r="ACG387" s="65"/>
      <c r="ACH387" s="65"/>
      <c r="ACI387" s="65"/>
      <c r="ACJ387" s="65"/>
      <c r="ACK387" s="65"/>
      <c r="ACL387" s="65"/>
      <c r="ACM387" s="65"/>
      <c r="ACN387" s="65"/>
      <c r="ACO387" s="65"/>
      <c r="ACP387" s="65"/>
      <c r="ACQ387" s="65"/>
      <c r="ACR387" s="65"/>
      <c r="ACS387" s="65"/>
      <c r="ACT387" s="65"/>
      <c r="ACU387" s="65"/>
      <c r="ACV387" s="65"/>
      <c r="ACW387" s="65"/>
      <c r="ACX387" s="65"/>
      <c r="ACY387" s="65"/>
      <c r="ACZ387" s="65"/>
      <c r="ADA387" s="65"/>
      <c r="ADB387" s="65"/>
      <c r="ADC387" s="65"/>
      <c r="ADD387" s="65"/>
      <c r="ADE387" s="65"/>
      <c r="ADF387" s="65"/>
      <c r="ADG387" s="65"/>
      <c r="ADH387" s="65"/>
      <c r="ADI387" s="65"/>
      <c r="ADJ387" s="65"/>
      <c r="ADK387" s="65"/>
      <c r="ADL387" s="65"/>
      <c r="ADM387" s="65"/>
      <c r="ADN387" s="65"/>
      <c r="ADO387" s="65"/>
      <c r="ADP387" s="65"/>
      <c r="ADQ387" s="65"/>
      <c r="ADR387" s="65"/>
      <c r="ADS387" s="65"/>
      <c r="ADT387" s="65"/>
      <c r="ADU387" s="65"/>
      <c r="ADV387" s="65"/>
      <c r="ADW387" s="65"/>
      <c r="ADX387" s="65"/>
      <c r="ADY387" s="65"/>
      <c r="ADZ387" s="65"/>
      <c r="AEA387" s="65"/>
      <c r="AEB387" s="65"/>
      <c r="AEC387" s="65"/>
      <c r="AED387" s="65"/>
      <c r="AEE387" s="65"/>
      <c r="AEF387" s="65"/>
      <c r="AEG387" s="65"/>
      <c r="AEH387" s="65"/>
      <c r="AEI387" s="65"/>
      <c r="AEJ387" s="65"/>
      <c r="AEK387" s="65"/>
      <c r="AEL387" s="65"/>
      <c r="AEM387" s="65"/>
      <c r="AEN387" s="65"/>
      <c r="AEO387" s="65"/>
      <c r="AEP387" s="65"/>
      <c r="AEQ387" s="65"/>
      <c r="AER387" s="65"/>
      <c r="AES387" s="65"/>
      <c r="AET387" s="65"/>
      <c r="AEU387" s="65"/>
      <c r="AEV387" s="65"/>
      <c r="AEW387" s="65"/>
      <c r="AEX387" s="65"/>
      <c r="AEY387" s="65"/>
      <c r="AEZ387" s="65"/>
      <c r="AFA387" s="65"/>
      <c r="AFB387" s="65"/>
      <c r="AFC387" s="65"/>
      <c r="AFD387" s="65"/>
      <c r="AFE387" s="65"/>
      <c r="AFF387" s="65"/>
      <c r="AFG387" s="65"/>
      <c r="AFH387" s="65"/>
      <c r="AFI387" s="65"/>
      <c r="AFJ387" s="65"/>
      <c r="AFK387" s="65"/>
      <c r="AFL387" s="65"/>
      <c r="AFM387" s="65"/>
      <c r="AFN387" s="65"/>
      <c r="AFO387" s="65"/>
      <c r="AFP387" s="65"/>
      <c r="AFQ387" s="65"/>
      <c r="AFR387" s="65"/>
      <c r="AFS387" s="65"/>
      <c r="AFT387" s="65"/>
      <c r="AFU387" s="65"/>
      <c r="AFV387" s="65"/>
      <c r="AFW387" s="65"/>
      <c r="AFX387" s="65"/>
      <c r="AFY387" s="65"/>
      <c r="AFZ387" s="65"/>
      <c r="AGA387" s="65"/>
      <c r="AGB387" s="65"/>
      <c r="AGC387" s="65"/>
      <c r="AGD387" s="65"/>
      <c r="AGE387" s="65"/>
      <c r="AGF387" s="65"/>
      <c r="AGG387" s="65"/>
      <c r="AGH387" s="65"/>
      <c r="AGI387" s="65"/>
      <c r="AGJ387" s="65"/>
      <c r="AGK387" s="65"/>
      <c r="AGL387" s="65"/>
      <c r="AGM387" s="65"/>
      <c r="AGN387" s="65"/>
      <c r="AGO387" s="65"/>
      <c r="AGP387" s="65"/>
      <c r="AGQ387" s="65"/>
      <c r="AGR387" s="65"/>
      <c r="AGS387" s="65"/>
      <c r="AGT387" s="65"/>
      <c r="AGU387" s="65"/>
      <c r="AGV387" s="65"/>
      <c r="AGW387" s="65"/>
      <c r="AGX387" s="65"/>
      <c r="AGY387" s="65"/>
      <c r="AGZ387" s="65"/>
      <c r="AHA387" s="65"/>
      <c r="AHB387" s="65"/>
      <c r="AHC387" s="65"/>
      <c r="AHD387" s="65"/>
      <c r="AHE387" s="65"/>
      <c r="AHF387" s="65"/>
      <c r="AHG387" s="65"/>
      <c r="AHH387" s="65"/>
      <c r="AHI387" s="65"/>
      <c r="AHJ387" s="65"/>
      <c r="AHK387" s="65"/>
      <c r="AHL387" s="65"/>
      <c r="AHM387" s="65"/>
      <c r="AHN387" s="65"/>
      <c r="AHO387" s="65"/>
      <c r="AHP387" s="65"/>
      <c r="AHQ387" s="65"/>
      <c r="AHR387" s="65"/>
      <c r="AHS387" s="65"/>
      <c r="AHT387" s="65"/>
      <c r="AHU387" s="65"/>
      <c r="AHV387" s="65"/>
      <c r="AHW387" s="65"/>
      <c r="AHX387" s="65"/>
      <c r="AHY387" s="65"/>
      <c r="AHZ387" s="65"/>
      <c r="AIA387" s="65"/>
      <c r="AIB387" s="65"/>
      <c r="AIC387" s="65"/>
      <c r="AID387" s="65"/>
      <c r="AIE387" s="65"/>
      <c r="AIF387" s="65"/>
      <c r="AIG387" s="65"/>
      <c r="AIH387" s="65"/>
      <c r="AII387" s="65"/>
      <c r="AIJ387" s="65"/>
      <c r="AIK387" s="65"/>
      <c r="AIL387" s="65"/>
      <c r="AIM387" s="65"/>
      <c r="AIN387" s="65"/>
      <c r="AIO387" s="65"/>
      <c r="AIP387" s="65"/>
      <c r="AIQ387" s="65"/>
      <c r="AIR387" s="65"/>
      <c r="AIS387" s="65"/>
      <c r="AIT387" s="65"/>
      <c r="AIU387" s="65"/>
      <c r="AIV387" s="65"/>
      <c r="AIW387" s="65"/>
      <c r="AIX387" s="65"/>
      <c r="AIY387" s="65"/>
      <c r="AIZ387" s="65"/>
      <c r="AJA387" s="65"/>
      <c r="AJB387" s="65"/>
      <c r="AJC387" s="65"/>
      <c r="AJD387" s="65"/>
      <c r="AJE387" s="65"/>
      <c r="AJF387" s="65"/>
      <c r="AJG387" s="65"/>
      <c r="AJH387" s="65"/>
      <c r="AJI387" s="65"/>
      <c r="AJJ387" s="65"/>
      <c r="AJK387" s="65"/>
      <c r="AJL387" s="65"/>
      <c r="AJM387" s="65"/>
      <c r="AJN387" s="65"/>
      <c r="AJO387" s="65"/>
      <c r="AJP387" s="65"/>
      <c r="AJQ387" s="65"/>
      <c r="AJR387" s="65"/>
      <c r="AJS387" s="65"/>
      <c r="AJT387" s="65"/>
      <c r="AJU387" s="65"/>
      <c r="AJV387" s="65"/>
      <c r="AJW387" s="65"/>
      <c r="AJX387" s="65"/>
      <c r="AJY387" s="65"/>
      <c r="AJZ387" s="65"/>
      <c r="AKA387" s="65"/>
      <c r="AKB387" s="65"/>
      <c r="AKC387" s="65"/>
      <c r="AKD387" s="65"/>
      <c r="AKE387" s="65"/>
      <c r="AKF387" s="65"/>
      <c r="AKG387" s="65"/>
      <c r="AKH387" s="65"/>
      <c r="AKI387" s="65"/>
      <c r="AKJ387" s="65"/>
      <c r="AKK387" s="65"/>
      <c r="AKL387" s="65"/>
      <c r="AKM387" s="65"/>
      <c r="AKN387" s="65"/>
      <c r="AKO387" s="65"/>
      <c r="AKP387" s="65"/>
      <c r="AKQ387" s="65"/>
      <c r="AKR387" s="65"/>
      <c r="AKS387" s="65"/>
      <c r="AKT387" s="65"/>
      <c r="AKU387" s="65"/>
      <c r="AKV387" s="65"/>
      <c r="AKW387" s="65"/>
      <c r="AKX387" s="65"/>
      <c r="AKY387" s="65"/>
      <c r="AKZ387" s="65"/>
      <c r="ALA387" s="65"/>
      <c r="ALB387" s="65"/>
      <c r="ALC387" s="65"/>
      <c r="ALD387" s="65"/>
      <c r="ALE387" s="65"/>
      <c r="ALF387" s="65"/>
      <c r="ALG387" s="65"/>
      <c r="ALH387" s="65"/>
      <c r="ALI387" s="65"/>
      <c r="ALJ387" s="65"/>
      <c r="ALK387" s="65"/>
      <c r="ALL387" s="65"/>
      <c r="ALM387" s="65"/>
      <c r="ALN387" s="65"/>
      <c r="ALO387" s="65"/>
      <c r="ALP387" s="65"/>
      <c r="ALQ387" s="65"/>
      <c r="ALR387" s="65"/>
      <c r="ALS387" s="65"/>
      <c r="ALT387" s="65"/>
      <c r="ALU387" s="65"/>
      <c r="ALV387" s="65"/>
      <c r="ALW387" s="65"/>
      <c r="ALX387" s="65"/>
      <c r="ALY387" s="65"/>
      <c r="ALZ387" s="65"/>
      <c r="AMA387" s="65"/>
      <c r="AMB387" s="65"/>
      <c r="AMC387" s="65"/>
      <c r="AMD387" s="65"/>
      <c r="AME387" s="65"/>
      <c r="AMF387" s="65"/>
      <c r="AMG387" s="65"/>
      <c r="AMH387" s="65"/>
      <c r="AMI387" s="65"/>
    </row>
    <row r="388" spans="1:1023" s="71" customFormat="1">
      <c r="A388" s="81" t="s">
        <v>51</v>
      </c>
      <c r="B388" s="81">
        <v>2011</v>
      </c>
      <c r="C388" s="81" t="s">
        <v>224</v>
      </c>
      <c r="D388" s="81">
        <v>135</v>
      </c>
      <c r="E388" s="99" t="s">
        <v>259</v>
      </c>
      <c r="F388" s="65">
        <v>1611</v>
      </c>
      <c r="G388" s="24" t="s">
        <v>116</v>
      </c>
      <c r="H388" s="24" t="s">
        <v>117</v>
      </c>
      <c r="I388" s="51">
        <v>0</v>
      </c>
      <c r="J388" s="65">
        <v>2</v>
      </c>
      <c r="K388" s="65">
        <v>5</v>
      </c>
      <c r="L388" s="65">
        <v>208</v>
      </c>
      <c r="M388" s="65">
        <v>16000</v>
      </c>
      <c r="N388" s="65">
        <v>58000</v>
      </c>
      <c r="O388" s="65">
        <v>17800000</v>
      </c>
      <c r="P388" s="64">
        <f t="shared" si="115"/>
        <v>8.98876404494382E-2</v>
      </c>
      <c r="Q388" s="75">
        <f t="shared" si="116"/>
        <v>0.3258426966292135</v>
      </c>
      <c r="R388" s="65">
        <v>-1</v>
      </c>
      <c r="S388" s="65">
        <v>-1</v>
      </c>
      <c r="T388" s="65">
        <v>-1</v>
      </c>
      <c r="U388" s="65">
        <v>-1</v>
      </c>
      <c r="V388" s="65">
        <v>-1</v>
      </c>
      <c r="W388" s="65">
        <v>-1</v>
      </c>
      <c r="X388" s="67">
        <f t="shared" si="121"/>
        <v>-1</v>
      </c>
      <c r="Y388" s="65">
        <v>-1</v>
      </c>
      <c r="Z388" s="65">
        <v>0</v>
      </c>
      <c r="AA388" s="65">
        <v>-1</v>
      </c>
      <c r="AB388" s="65" t="s">
        <v>69</v>
      </c>
      <c r="AC388" s="65">
        <v>0</v>
      </c>
      <c r="AD388" s="65">
        <v>0</v>
      </c>
      <c r="AE388" s="65">
        <v>-1</v>
      </c>
      <c r="AF388" s="65" t="s">
        <v>33</v>
      </c>
      <c r="AG388" s="65" t="s">
        <v>33</v>
      </c>
      <c r="AH388" s="67">
        <f t="shared" si="122"/>
        <v>-0.5</v>
      </c>
      <c r="AI388" s="67">
        <f t="shared" si="123"/>
        <v>-0.75</v>
      </c>
      <c r="AJ388" s="65">
        <v>6112</v>
      </c>
      <c r="AK388" s="65">
        <v>-1</v>
      </c>
      <c r="AL388" s="65">
        <v>-1</v>
      </c>
      <c r="AM388" s="65" t="s">
        <v>33</v>
      </c>
      <c r="AN388" s="65">
        <v>-1</v>
      </c>
      <c r="AO388" s="65" t="s">
        <v>33</v>
      </c>
      <c r="AP388" s="65" t="s">
        <v>33</v>
      </c>
      <c r="AQ388" s="65" t="s">
        <v>33</v>
      </c>
      <c r="AR388" s="65">
        <v>-1</v>
      </c>
      <c r="AS388" s="65">
        <v>-1</v>
      </c>
      <c r="AT388" s="65" t="s">
        <v>33</v>
      </c>
      <c r="AU388" s="65" t="s">
        <v>33</v>
      </c>
      <c r="AV388" s="65" t="s">
        <v>33</v>
      </c>
      <c r="AW388" s="65" t="s">
        <v>33</v>
      </c>
      <c r="AX388" s="65" t="s">
        <v>33</v>
      </c>
      <c r="AY388" s="65" t="s">
        <v>33</v>
      </c>
      <c r="AZ388" s="67">
        <f t="shared" si="124"/>
        <v>-1</v>
      </c>
      <c r="BA388" s="65">
        <v>0</v>
      </c>
      <c r="BB388" s="65" t="s">
        <v>33</v>
      </c>
      <c r="BC388" s="65">
        <f t="shared" si="125"/>
        <v>144</v>
      </c>
      <c r="BD388" s="65">
        <v>0</v>
      </c>
      <c r="BE388" s="65" t="s">
        <v>33</v>
      </c>
      <c r="BF388" s="65">
        <f t="shared" si="126"/>
        <v>144</v>
      </c>
      <c r="BG388" s="65"/>
      <c r="BH388" s="65"/>
      <c r="BI388" s="65"/>
      <c r="BJ388" s="65"/>
      <c r="BK388" s="65"/>
      <c r="BL388" s="65"/>
      <c r="BM388" s="65"/>
      <c r="BN388" s="65"/>
      <c r="BO388" s="65"/>
      <c r="BP388" s="65"/>
      <c r="BQ388" s="65"/>
      <c r="BR388" s="65"/>
      <c r="BS388" s="65"/>
      <c r="BT388" s="65"/>
      <c r="BU388" s="65"/>
      <c r="BV388" s="65"/>
      <c r="BW388" s="65"/>
      <c r="BX388" s="65"/>
      <c r="BY388" s="65"/>
      <c r="BZ388" s="65"/>
      <c r="CA388" s="65"/>
      <c r="CB388" s="65"/>
      <c r="CC388" s="65"/>
      <c r="CD388" s="65"/>
      <c r="CE388" s="65"/>
      <c r="CF388" s="65"/>
      <c r="CG388" s="65"/>
      <c r="CH388" s="65"/>
      <c r="CI388" s="65"/>
      <c r="CJ388" s="65"/>
      <c r="CK388" s="65"/>
      <c r="CL388" s="65"/>
      <c r="CM388" s="65"/>
      <c r="CN388" s="65"/>
      <c r="CO388" s="65"/>
      <c r="CP388" s="65"/>
      <c r="CQ388" s="65"/>
      <c r="CR388" s="65"/>
      <c r="CS388" s="65"/>
      <c r="CT388" s="65"/>
      <c r="CU388" s="65"/>
      <c r="CV388" s="65"/>
      <c r="CW388" s="65"/>
      <c r="CX388" s="65"/>
      <c r="CY388" s="65"/>
      <c r="CZ388" s="65"/>
      <c r="DA388" s="65"/>
      <c r="DB388" s="65"/>
      <c r="DC388" s="65"/>
      <c r="DD388" s="65"/>
      <c r="DE388" s="65"/>
      <c r="DF388" s="65"/>
      <c r="DG388" s="65"/>
      <c r="DH388" s="65"/>
      <c r="DI388" s="65"/>
      <c r="DJ388" s="65"/>
      <c r="DK388" s="65"/>
      <c r="DL388" s="65"/>
      <c r="DM388" s="65"/>
      <c r="DN388" s="65"/>
      <c r="DO388" s="65"/>
      <c r="DP388" s="65"/>
      <c r="DQ388" s="65"/>
      <c r="DR388" s="65"/>
      <c r="DS388" s="65"/>
      <c r="DT388" s="65"/>
      <c r="DU388" s="65"/>
      <c r="DV388" s="65"/>
      <c r="DW388" s="65"/>
      <c r="DX388" s="65"/>
      <c r="DY388" s="65"/>
      <c r="DZ388" s="65"/>
      <c r="EA388" s="65"/>
      <c r="EB388" s="65"/>
      <c r="EC388" s="65"/>
      <c r="ED388" s="65"/>
      <c r="EE388" s="65"/>
      <c r="EF388" s="65"/>
      <c r="EG388" s="65"/>
      <c r="EH388" s="65"/>
      <c r="EI388" s="65"/>
      <c r="EJ388" s="65"/>
      <c r="EK388" s="65"/>
      <c r="EL388" s="65"/>
      <c r="EM388" s="65"/>
      <c r="EN388" s="65"/>
      <c r="EO388" s="65"/>
      <c r="EP388" s="65"/>
      <c r="EQ388" s="65"/>
      <c r="ER388" s="65"/>
      <c r="ES388" s="65"/>
      <c r="ET388" s="65"/>
      <c r="EU388" s="65"/>
      <c r="EV388" s="65"/>
      <c r="EW388" s="65"/>
      <c r="EX388" s="65"/>
      <c r="EY388" s="65"/>
      <c r="EZ388" s="65"/>
      <c r="FA388" s="65"/>
      <c r="FB388" s="65"/>
      <c r="FC388" s="65"/>
      <c r="FD388" s="65"/>
      <c r="FE388" s="65"/>
      <c r="FF388" s="65"/>
      <c r="FG388" s="65"/>
      <c r="FH388" s="65"/>
      <c r="FI388" s="65"/>
      <c r="FJ388" s="65"/>
      <c r="FK388" s="65"/>
      <c r="FL388" s="65"/>
      <c r="FM388" s="65"/>
      <c r="FN388" s="65"/>
      <c r="FO388" s="65"/>
      <c r="FP388" s="65"/>
      <c r="FQ388" s="65"/>
      <c r="FR388" s="65"/>
      <c r="FS388" s="65"/>
      <c r="FT388" s="65"/>
      <c r="FU388" s="65"/>
      <c r="FV388" s="65"/>
      <c r="FW388" s="65"/>
      <c r="FX388" s="65"/>
      <c r="FY388" s="65"/>
      <c r="FZ388" s="65"/>
      <c r="GA388" s="65"/>
      <c r="GB388" s="65"/>
      <c r="GC388" s="65"/>
      <c r="GD388" s="65"/>
      <c r="GE388" s="65"/>
      <c r="GF388" s="65"/>
      <c r="GG388" s="65"/>
      <c r="GH388" s="65"/>
      <c r="GI388" s="65"/>
      <c r="GJ388" s="65"/>
      <c r="GK388" s="65"/>
      <c r="GL388" s="65"/>
      <c r="GM388" s="65"/>
      <c r="GN388" s="65"/>
      <c r="GO388" s="65"/>
      <c r="GP388" s="65"/>
      <c r="GQ388" s="65"/>
      <c r="GR388" s="65"/>
      <c r="GS388" s="65"/>
      <c r="GT388" s="65"/>
      <c r="GU388" s="65"/>
      <c r="GV388" s="65"/>
      <c r="GW388" s="65"/>
      <c r="GX388" s="65"/>
      <c r="GY388" s="65"/>
      <c r="GZ388" s="65"/>
      <c r="HA388" s="65"/>
      <c r="HB388" s="65"/>
      <c r="HC388" s="65"/>
      <c r="HD388" s="65"/>
      <c r="HE388" s="65"/>
      <c r="HF388" s="65"/>
      <c r="HG388" s="65"/>
      <c r="HH388" s="65"/>
      <c r="HI388" s="65"/>
      <c r="HJ388" s="65"/>
      <c r="HK388" s="65"/>
      <c r="HL388" s="65"/>
      <c r="HM388" s="65"/>
      <c r="HN388" s="65"/>
      <c r="HO388" s="65"/>
      <c r="HP388" s="65"/>
      <c r="HQ388" s="65"/>
      <c r="HR388" s="65"/>
      <c r="HS388" s="65"/>
      <c r="HT388" s="65"/>
      <c r="HU388" s="65"/>
      <c r="HV388" s="65"/>
      <c r="HW388" s="65"/>
      <c r="HX388" s="65"/>
      <c r="HY388" s="65"/>
      <c r="HZ388" s="65"/>
      <c r="IA388" s="65"/>
      <c r="IB388" s="65"/>
      <c r="IC388" s="65"/>
      <c r="ID388" s="65"/>
      <c r="IE388" s="65"/>
      <c r="IF388" s="65"/>
      <c r="IG388" s="65"/>
      <c r="IH388" s="65"/>
      <c r="II388" s="65"/>
      <c r="IJ388" s="65"/>
      <c r="IK388" s="65"/>
      <c r="IL388" s="65"/>
      <c r="IM388" s="65"/>
      <c r="IN388" s="65"/>
      <c r="IO388" s="65"/>
      <c r="IP388" s="65"/>
      <c r="IQ388" s="65"/>
      <c r="IR388" s="65"/>
      <c r="IS388" s="65"/>
      <c r="IT388" s="65"/>
      <c r="IU388" s="65"/>
      <c r="IV388" s="65"/>
      <c r="IW388" s="65"/>
      <c r="IX388" s="65"/>
      <c r="IY388" s="65"/>
      <c r="IZ388" s="65"/>
      <c r="JA388" s="65"/>
      <c r="JB388" s="65"/>
      <c r="JC388" s="65"/>
      <c r="JD388" s="65"/>
      <c r="JE388" s="65"/>
      <c r="JF388" s="65"/>
      <c r="JG388" s="65"/>
      <c r="JH388" s="65"/>
      <c r="JI388" s="65"/>
      <c r="JJ388" s="65"/>
      <c r="JK388" s="65"/>
      <c r="JL388" s="65"/>
      <c r="JM388" s="65"/>
      <c r="JN388" s="65"/>
      <c r="JO388" s="65"/>
      <c r="JP388" s="65"/>
      <c r="JQ388" s="65"/>
      <c r="JR388" s="65"/>
      <c r="JS388" s="65"/>
      <c r="JT388" s="65"/>
      <c r="JU388" s="65"/>
      <c r="JV388" s="65"/>
      <c r="JW388" s="65"/>
      <c r="JX388" s="65"/>
      <c r="JY388" s="65"/>
      <c r="JZ388" s="65"/>
      <c r="KA388" s="65"/>
      <c r="KB388" s="65"/>
      <c r="KC388" s="65"/>
      <c r="KD388" s="65"/>
      <c r="KE388" s="65"/>
      <c r="KF388" s="65"/>
      <c r="KG388" s="65"/>
      <c r="KH388" s="65"/>
      <c r="KI388" s="65"/>
      <c r="KJ388" s="65"/>
      <c r="KK388" s="65"/>
      <c r="KL388" s="65"/>
      <c r="KM388" s="65"/>
      <c r="KN388" s="65"/>
      <c r="KO388" s="65"/>
      <c r="KP388" s="65"/>
      <c r="KQ388" s="65"/>
      <c r="KR388" s="65"/>
      <c r="KS388" s="65"/>
      <c r="KT388" s="65"/>
      <c r="KU388" s="65"/>
      <c r="KV388" s="65"/>
      <c r="KW388" s="65"/>
      <c r="KX388" s="65"/>
      <c r="KY388" s="65"/>
      <c r="KZ388" s="65"/>
      <c r="LA388" s="65"/>
      <c r="LB388" s="65"/>
      <c r="LC388" s="65"/>
      <c r="LD388" s="65"/>
      <c r="LE388" s="65"/>
      <c r="LF388" s="65"/>
      <c r="LG388" s="65"/>
      <c r="LH388" s="65"/>
      <c r="LI388" s="65"/>
      <c r="LJ388" s="65"/>
      <c r="LK388" s="65"/>
      <c r="LL388" s="65"/>
      <c r="LM388" s="65"/>
      <c r="LN388" s="65"/>
      <c r="LO388" s="65"/>
      <c r="LP388" s="65"/>
      <c r="LQ388" s="65"/>
      <c r="LR388" s="65"/>
      <c r="LS388" s="65"/>
      <c r="LT388" s="65"/>
      <c r="LU388" s="65"/>
      <c r="LV388" s="65"/>
      <c r="LW388" s="65"/>
      <c r="LX388" s="65"/>
      <c r="LY388" s="65"/>
      <c r="LZ388" s="65"/>
      <c r="MA388" s="65"/>
      <c r="MB388" s="65"/>
      <c r="MC388" s="65"/>
      <c r="MD388" s="65"/>
      <c r="ME388" s="65"/>
      <c r="MF388" s="65"/>
      <c r="MG388" s="65"/>
      <c r="MH388" s="65"/>
      <c r="MI388" s="65"/>
      <c r="MJ388" s="65"/>
      <c r="MK388" s="65"/>
      <c r="ML388" s="65"/>
      <c r="MM388" s="65"/>
      <c r="MN388" s="65"/>
      <c r="MO388" s="65"/>
      <c r="MP388" s="65"/>
      <c r="MQ388" s="65"/>
      <c r="MR388" s="65"/>
      <c r="MS388" s="65"/>
      <c r="MT388" s="65"/>
      <c r="MU388" s="65"/>
      <c r="MV388" s="65"/>
      <c r="MW388" s="65"/>
      <c r="MX388" s="65"/>
      <c r="MY388" s="65"/>
      <c r="MZ388" s="65"/>
      <c r="NA388" s="65"/>
      <c r="NB388" s="65"/>
      <c r="NC388" s="65"/>
      <c r="ND388" s="65"/>
      <c r="NE388" s="65"/>
      <c r="NF388" s="65"/>
      <c r="NG388" s="65"/>
      <c r="NH388" s="65"/>
      <c r="NI388" s="65"/>
      <c r="NJ388" s="65"/>
      <c r="NK388" s="65"/>
      <c r="NL388" s="65"/>
      <c r="NM388" s="65"/>
      <c r="NN388" s="65"/>
      <c r="NO388" s="65"/>
      <c r="NP388" s="65"/>
      <c r="NQ388" s="65"/>
      <c r="NR388" s="65"/>
      <c r="NS388" s="65"/>
      <c r="NT388" s="65"/>
      <c r="NU388" s="65"/>
      <c r="NV388" s="65"/>
      <c r="NW388" s="65"/>
      <c r="NX388" s="65"/>
      <c r="NY388" s="65"/>
      <c r="NZ388" s="65"/>
      <c r="OA388" s="65"/>
      <c r="OB388" s="65"/>
      <c r="OC388" s="65"/>
      <c r="OD388" s="65"/>
      <c r="OE388" s="65"/>
      <c r="OF388" s="65"/>
      <c r="OG388" s="65"/>
      <c r="OH388" s="65"/>
      <c r="OI388" s="65"/>
      <c r="OJ388" s="65"/>
      <c r="OK388" s="65"/>
      <c r="OL388" s="65"/>
      <c r="OM388" s="65"/>
      <c r="ON388" s="65"/>
      <c r="OO388" s="65"/>
      <c r="OP388" s="65"/>
      <c r="OQ388" s="65"/>
      <c r="OR388" s="65"/>
      <c r="OS388" s="65"/>
      <c r="OT388" s="65"/>
      <c r="OU388" s="65"/>
      <c r="OV388" s="65"/>
      <c r="OW388" s="65"/>
      <c r="OX388" s="65"/>
      <c r="OY388" s="65"/>
      <c r="OZ388" s="65"/>
      <c r="PA388" s="65"/>
      <c r="PB388" s="65"/>
      <c r="PC388" s="65"/>
      <c r="PD388" s="65"/>
      <c r="PE388" s="65"/>
      <c r="PF388" s="65"/>
      <c r="PG388" s="65"/>
      <c r="PH388" s="65"/>
      <c r="PI388" s="65"/>
      <c r="PJ388" s="65"/>
      <c r="PK388" s="65"/>
      <c r="PL388" s="65"/>
      <c r="PM388" s="65"/>
      <c r="PN388" s="65"/>
      <c r="PO388" s="65"/>
      <c r="PP388" s="65"/>
      <c r="PQ388" s="65"/>
      <c r="PR388" s="65"/>
      <c r="PS388" s="65"/>
      <c r="PT388" s="65"/>
      <c r="PU388" s="65"/>
      <c r="PV388" s="65"/>
      <c r="PW388" s="65"/>
      <c r="PX388" s="65"/>
      <c r="PY388" s="65"/>
      <c r="PZ388" s="65"/>
      <c r="QA388" s="65"/>
      <c r="QB388" s="65"/>
      <c r="QC388" s="65"/>
      <c r="QD388" s="65"/>
      <c r="QE388" s="65"/>
      <c r="QF388" s="65"/>
      <c r="QG388" s="65"/>
      <c r="QH388" s="65"/>
      <c r="QI388" s="65"/>
      <c r="QJ388" s="65"/>
      <c r="QK388" s="65"/>
      <c r="QL388" s="65"/>
      <c r="QM388" s="65"/>
      <c r="QN388" s="65"/>
      <c r="QO388" s="65"/>
      <c r="QP388" s="65"/>
      <c r="QQ388" s="65"/>
      <c r="QR388" s="65"/>
      <c r="QS388" s="65"/>
      <c r="QT388" s="65"/>
      <c r="QU388" s="65"/>
      <c r="QV388" s="65"/>
      <c r="QW388" s="65"/>
      <c r="QX388" s="65"/>
      <c r="QY388" s="65"/>
      <c r="QZ388" s="65"/>
      <c r="RA388" s="65"/>
      <c r="RB388" s="65"/>
      <c r="RC388" s="65"/>
      <c r="RD388" s="65"/>
      <c r="RE388" s="65"/>
      <c r="RF388" s="65"/>
      <c r="RG388" s="65"/>
      <c r="RH388" s="65"/>
      <c r="RI388" s="65"/>
      <c r="RJ388" s="65"/>
      <c r="RK388" s="65"/>
      <c r="RL388" s="65"/>
      <c r="RM388" s="65"/>
      <c r="RN388" s="65"/>
      <c r="RO388" s="65"/>
      <c r="RP388" s="65"/>
      <c r="RQ388" s="65"/>
      <c r="RR388" s="65"/>
      <c r="RS388" s="65"/>
      <c r="RT388" s="65"/>
      <c r="RU388" s="65"/>
      <c r="RV388" s="65"/>
      <c r="RW388" s="65"/>
      <c r="RX388" s="65"/>
      <c r="RY388" s="65"/>
      <c r="RZ388" s="65"/>
      <c r="SA388" s="65"/>
      <c r="SB388" s="65"/>
      <c r="SC388" s="65"/>
      <c r="SD388" s="65"/>
      <c r="SE388" s="65"/>
      <c r="SF388" s="65"/>
      <c r="SG388" s="65"/>
      <c r="SH388" s="65"/>
      <c r="SI388" s="65"/>
      <c r="SJ388" s="65"/>
      <c r="SK388" s="65"/>
      <c r="SL388" s="65"/>
      <c r="SM388" s="65"/>
      <c r="SN388" s="65"/>
      <c r="SO388" s="65"/>
      <c r="SP388" s="65"/>
      <c r="SQ388" s="65"/>
      <c r="SR388" s="65"/>
      <c r="SS388" s="65"/>
      <c r="ST388" s="65"/>
      <c r="SU388" s="65"/>
      <c r="SV388" s="65"/>
      <c r="SW388" s="65"/>
      <c r="SX388" s="65"/>
      <c r="SY388" s="65"/>
      <c r="SZ388" s="65"/>
      <c r="TA388" s="65"/>
      <c r="TB388" s="65"/>
      <c r="TC388" s="65"/>
      <c r="TD388" s="65"/>
      <c r="TE388" s="65"/>
      <c r="TF388" s="65"/>
      <c r="TG388" s="65"/>
      <c r="TH388" s="65"/>
      <c r="TI388" s="65"/>
      <c r="TJ388" s="65"/>
      <c r="TK388" s="65"/>
      <c r="TL388" s="65"/>
      <c r="TM388" s="65"/>
      <c r="TN388" s="65"/>
      <c r="TO388" s="65"/>
      <c r="TP388" s="65"/>
      <c r="TQ388" s="65"/>
      <c r="TR388" s="65"/>
      <c r="TS388" s="65"/>
      <c r="TT388" s="65"/>
      <c r="TU388" s="65"/>
      <c r="TV388" s="65"/>
      <c r="TW388" s="65"/>
      <c r="TX388" s="65"/>
      <c r="TY388" s="65"/>
      <c r="TZ388" s="65"/>
      <c r="UA388" s="65"/>
      <c r="UB388" s="65"/>
      <c r="UC388" s="65"/>
      <c r="UD388" s="65"/>
      <c r="UE388" s="65"/>
      <c r="UF388" s="65"/>
      <c r="UG388" s="65"/>
      <c r="UH388" s="65"/>
      <c r="UI388" s="65"/>
      <c r="UJ388" s="65"/>
      <c r="UK388" s="65"/>
      <c r="UL388" s="65"/>
      <c r="UM388" s="65"/>
      <c r="UN388" s="65"/>
      <c r="UO388" s="65"/>
      <c r="UP388" s="65"/>
      <c r="UQ388" s="65"/>
      <c r="UR388" s="65"/>
      <c r="US388" s="65"/>
      <c r="UT388" s="65"/>
      <c r="UU388" s="65"/>
      <c r="UV388" s="65"/>
      <c r="UW388" s="65"/>
      <c r="UX388" s="65"/>
      <c r="UY388" s="65"/>
      <c r="UZ388" s="65"/>
      <c r="VA388" s="65"/>
      <c r="VB388" s="65"/>
      <c r="VC388" s="65"/>
      <c r="VD388" s="65"/>
      <c r="VE388" s="65"/>
      <c r="VF388" s="65"/>
      <c r="VG388" s="65"/>
      <c r="VH388" s="65"/>
      <c r="VI388" s="65"/>
      <c r="VJ388" s="65"/>
      <c r="VK388" s="65"/>
      <c r="VL388" s="65"/>
      <c r="VM388" s="65"/>
      <c r="VN388" s="65"/>
      <c r="VO388" s="65"/>
      <c r="VP388" s="65"/>
      <c r="VQ388" s="65"/>
      <c r="VR388" s="65"/>
      <c r="VS388" s="65"/>
      <c r="VT388" s="65"/>
      <c r="VU388" s="65"/>
      <c r="VV388" s="65"/>
      <c r="VW388" s="65"/>
      <c r="VX388" s="65"/>
      <c r="VY388" s="65"/>
      <c r="VZ388" s="65"/>
      <c r="WA388" s="65"/>
      <c r="WB388" s="65"/>
      <c r="WC388" s="65"/>
      <c r="WD388" s="65"/>
      <c r="WE388" s="65"/>
      <c r="WF388" s="65"/>
      <c r="WG388" s="65"/>
      <c r="WH388" s="65"/>
      <c r="WI388" s="65"/>
      <c r="WJ388" s="65"/>
      <c r="WK388" s="65"/>
      <c r="WL388" s="65"/>
      <c r="WM388" s="65"/>
      <c r="WN388" s="65"/>
      <c r="WO388" s="65"/>
      <c r="WP388" s="65"/>
      <c r="WQ388" s="65"/>
      <c r="WR388" s="65"/>
      <c r="WS388" s="65"/>
      <c r="WT388" s="65"/>
      <c r="WU388" s="65"/>
      <c r="WV388" s="65"/>
      <c r="WW388" s="65"/>
      <c r="WX388" s="65"/>
      <c r="WY388" s="65"/>
      <c r="WZ388" s="65"/>
      <c r="XA388" s="65"/>
      <c r="XB388" s="65"/>
      <c r="XC388" s="65"/>
      <c r="XD388" s="65"/>
      <c r="XE388" s="65"/>
      <c r="XF388" s="65"/>
      <c r="XG388" s="65"/>
      <c r="XH388" s="65"/>
      <c r="XI388" s="65"/>
      <c r="XJ388" s="65"/>
      <c r="XK388" s="65"/>
      <c r="XL388" s="65"/>
      <c r="XM388" s="65"/>
      <c r="XN388" s="65"/>
      <c r="XO388" s="65"/>
      <c r="XP388" s="65"/>
      <c r="XQ388" s="65"/>
      <c r="XR388" s="65"/>
      <c r="XS388" s="65"/>
      <c r="XT388" s="65"/>
      <c r="XU388" s="65"/>
      <c r="XV388" s="65"/>
      <c r="XW388" s="65"/>
      <c r="XX388" s="65"/>
      <c r="XY388" s="65"/>
      <c r="XZ388" s="65"/>
      <c r="YA388" s="65"/>
      <c r="YB388" s="65"/>
      <c r="YC388" s="65"/>
      <c r="YD388" s="65"/>
      <c r="YE388" s="65"/>
      <c r="YF388" s="65"/>
      <c r="YG388" s="65"/>
      <c r="YH388" s="65"/>
      <c r="YI388" s="65"/>
      <c r="YJ388" s="65"/>
      <c r="YK388" s="65"/>
      <c r="YL388" s="65"/>
      <c r="YM388" s="65"/>
      <c r="YN388" s="65"/>
      <c r="YO388" s="65"/>
      <c r="YP388" s="65"/>
      <c r="YQ388" s="65"/>
      <c r="YR388" s="65"/>
      <c r="YS388" s="65"/>
      <c r="YT388" s="65"/>
      <c r="YU388" s="65"/>
      <c r="YV388" s="65"/>
      <c r="YW388" s="65"/>
      <c r="YX388" s="65"/>
      <c r="YY388" s="65"/>
      <c r="YZ388" s="65"/>
      <c r="ZA388" s="65"/>
      <c r="ZB388" s="65"/>
      <c r="ZC388" s="65"/>
      <c r="ZD388" s="65"/>
      <c r="ZE388" s="65"/>
      <c r="ZF388" s="65"/>
      <c r="ZG388" s="65"/>
      <c r="ZH388" s="65"/>
      <c r="ZI388" s="65"/>
      <c r="ZJ388" s="65"/>
      <c r="ZK388" s="65"/>
      <c r="ZL388" s="65"/>
      <c r="ZM388" s="65"/>
      <c r="ZN388" s="65"/>
      <c r="ZO388" s="65"/>
      <c r="ZP388" s="65"/>
      <c r="ZQ388" s="65"/>
      <c r="ZR388" s="65"/>
      <c r="ZS388" s="65"/>
      <c r="ZT388" s="65"/>
      <c r="ZU388" s="65"/>
      <c r="ZV388" s="65"/>
      <c r="ZW388" s="65"/>
      <c r="ZX388" s="65"/>
      <c r="ZY388" s="65"/>
      <c r="ZZ388" s="65"/>
      <c r="AAA388" s="65"/>
      <c r="AAB388" s="65"/>
      <c r="AAC388" s="65"/>
      <c r="AAD388" s="65"/>
      <c r="AAE388" s="65"/>
      <c r="AAF388" s="65"/>
      <c r="AAG388" s="65"/>
      <c r="AAH388" s="65"/>
      <c r="AAI388" s="65"/>
      <c r="AAJ388" s="65"/>
      <c r="AAK388" s="65"/>
      <c r="AAL388" s="65"/>
      <c r="AAM388" s="65"/>
      <c r="AAN388" s="65"/>
      <c r="AAO388" s="65"/>
      <c r="AAP388" s="65"/>
      <c r="AAQ388" s="65"/>
      <c r="AAR388" s="65"/>
      <c r="AAS388" s="65"/>
      <c r="AAT388" s="65"/>
      <c r="AAU388" s="65"/>
      <c r="AAV388" s="65"/>
      <c r="AAW388" s="65"/>
      <c r="AAX388" s="65"/>
      <c r="AAY388" s="65"/>
      <c r="AAZ388" s="65"/>
      <c r="ABA388" s="65"/>
      <c r="ABB388" s="65"/>
      <c r="ABC388" s="65"/>
      <c r="ABD388" s="65"/>
      <c r="ABE388" s="65"/>
      <c r="ABF388" s="65"/>
      <c r="ABG388" s="65"/>
      <c r="ABH388" s="65"/>
      <c r="ABI388" s="65"/>
      <c r="ABJ388" s="65"/>
      <c r="ABK388" s="65"/>
      <c r="ABL388" s="65"/>
      <c r="ABM388" s="65"/>
      <c r="ABN388" s="65"/>
      <c r="ABO388" s="65"/>
      <c r="ABP388" s="65"/>
      <c r="ABQ388" s="65"/>
      <c r="ABR388" s="65"/>
      <c r="ABS388" s="65"/>
      <c r="ABT388" s="65"/>
      <c r="ABU388" s="65"/>
      <c r="ABV388" s="65"/>
      <c r="ABW388" s="65"/>
      <c r="ABX388" s="65"/>
      <c r="ABY388" s="65"/>
      <c r="ABZ388" s="65"/>
      <c r="ACA388" s="65"/>
      <c r="ACB388" s="65"/>
      <c r="ACC388" s="65"/>
      <c r="ACD388" s="65"/>
      <c r="ACE388" s="65"/>
      <c r="ACF388" s="65"/>
      <c r="ACG388" s="65"/>
      <c r="ACH388" s="65"/>
      <c r="ACI388" s="65"/>
      <c r="ACJ388" s="65"/>
      <c r="ACK388" s="65"/>
      <c r="ACL388" s="65"/>
      <c r="ACM388" s="65"/>
      <c r="ACN388" s="65"/>
      <c r="ACO388" s="65"/>
      <c r="ACP388" s="65"/>
      <c r="ACQ388" s="65"/>
      <c r="ACR388" s="65"/>
      <c r="ACS388" s="65"/>
      <c r="ACT388" s="65"/>
      <c r="ACU388" s="65"/>
      <c r="ACV388" s="65"/>
      <c r="ACW388" s="65"/>
      <c r="ACX388" s="65"/>
      <c r="ACY388" s="65"/>
      <c r="ACZ388" s="65"/>
      <c r="ADA388" s="65"/>
      <c r="ADB388" s="65"/>
      <c r="ADC388" s="65"/>
      <c r="ADD388" s="65"/>
      <c r="ADE388" s="65"/>
      <c r="ADF388" s="65"/>
      <c r="ADG388" s="65"/>
      <c r="ADH388" s="65"/>
      <c r="ADI388" s="65"/>
      <c r="ADJ388" s="65"/>
      <c r="ADK388" s="65"/>
      <c r="ADL388" s="65"/>
      <c r="ADM388" s="65"/>
      <c r="ADN388" s="65"/>
      <c r="ADO388" s="65"/>
      <c r="ADP388" s="65"/>
      <c r="ADQ388" s="65"/>
      <c r="ADR388" s="65"/>
      <c r="ADS388" s="65"/>
      <c r="ADT388" s="65"/>
      <c r="ADU388" s="65"/>
      <c r="ADV388" s="65"/>
      <c r="ADW388" s="65"/>
      <c r="ADX388" s="65"/>
      <c r="ADY388" s="65"/>
      <c r="ADZ388" s="65"/>
      <c r="AEA388" s="65"/>
      <c r="AEB388" s="65"/>
      <c r="AEC388" s="65"/>
      <c r="AED388" s="65"/>
      <c r="AEE388" s="65"/>
      <c r="AEF388" s="65"/>
      <c r="AEG388" s="65"/>
      <c r="AEH388" s="65"/>
      <c r="AEI388" s="65"/>
      <c r="AEJ388" s="65"/>
      <c r="AEK388" s="65"/>
      <c r="AEL388" s="65"/>
      <c r="AEM388" s="65"/>
      <c r="AEN388" s="65"/>
      <c r="AEO388" s="65"/>
      <c r="AEP388" s="65"/>
      <c r="AEQ388" s="65"/>
      <c r="AER388" s="65"/>
      <c r="AES388" s="65"/>
      <c r="AET388" s="65"/>
      <c r="AEU388" s="65"/>
      <c r="AEV388" s="65"/>
      <c r="AEW388" s="65"/>
      <c r="AEX388" s="65"/>
      <c r="AEY388" s="65"/>
      <c r="AEZ388" s="65"/>
      <c r="AFA388" s="65"/>
      <c r="AFB388" s="65"/>
      <c r="AFC388" s="65"/>
      <c r="AFD388" s="65"/>
      <c r="AFE388" s="65"/>
      <c r="AFF388" s="65"/>
      <c r="AFG388" s="65"/>
      <c r="AFH388" s="65"/>
      <c r="AFI388" s="65"/>
      <c r="AFJ388" s="65"/>
      <c r="AFK388" s="65"/>
      <c r="AFL388" s="65"/>
      <c r="AFM388" s="65"/>
      <c r="AFN388" s="65"/>
      <c r="AFO388" s="65"/>
      <c r="AFP388" s="65"/>
      <c r="AFQ388" s="65"/>
      <c r="AFR388" s="65"/>
      <c r="AFS388" s="65"/>
      <c r="AFT388" s="65"/>
      <c r="AFU388" s="65"/>
      <c r="AFV388" s="65"/>
      <c r="AFW388" s="65"/>
      <c r="AFX388" s="65"/>
      <c r="AFY388" s="65"/>
      <c r="AFZ388" s="65"/>
      <c r="AGA388" s="65"/>
      <c r="AGB388" s="65"/>
      <c r="AGC388" s="65"/>
      <c r="AGD388" s="65"/>
      <c r="AGE388" s="65"/>
      <c r="AGF388" s="65"/>
      <c r="AGG388" s="65"/>
      <c r="AGH388" s="65"/>
      <c r="AGI388" s="65"/>
      <c r="AGJ388" s="65"/>
      <c r="AGK388" s="65"/>
      <c r="AGL388" s="65"/>
      <c r="AGM388" s="65"/>
      <c r="AGN388" s="65"/>
      <c r="AGO388" s="65"/>
      <c r="AGP388" s="65"/>
      <c r="AGQ388" s="65"/>
      <c r="AGR388" s="65"/>
      <c r="AGS388" s="65"/>
      <c r="AGT388" s="65"/>
      <c r="AGU388" s="65"/>
      <c r="AGV388" s="65"/>
      <c r="AGW388" s="65"/>
      <c r="AGX388" s="65"/>
      <c r="AGY388" s="65"/>
      <c r="AGZ388" s="65"/>
      <c r="AHA388" s="65"/>
      <c r="AHB388" s="65"/>
      <c r="AHC388" s="65"/>
      <c r="AHD388" s="65"/>
      <c r="AHE388" s="65"/>
      <c r="AHF388" s="65"/>
      <c r="AHG388" s="65"/>
      <c r="AHH388" s="65"/>
      <c r="AHI388" s="65"/>
      <c r="AHJ388" s="65"/>
      <c r="AHK388" s="65"/>
      <c r="AHL388" s="65"/>
      <c r="AHM388" s="65"/>
      <c r="AHN388" s="65"/>
      <c r="AHO388" s="65"/>
      <c r="AHP388" s="65"/>
      <c r="AHQ388" s="65"/>
      <c r="AHR388" s="65"/>
      <c r="AHS388" s="65"/>
      <c r="AHT388" s="65"/>
      <c r="AHU388" s="65"/>
      <c r="AHV388" s="65"/>
      <c r="AHW388" s="65"/>
      <c r="AHX388" s="65"/>
      <c r="AHY388" s="65"/>
      <c r="AHZ388" s="65"/>
      <c r="AIA388" s="65"/>
      <c r="AIB388" s="65"/>
      <c r="AIC388" s="65"/>
      <c r="AID388" s="65"/>
      <c r="AIE388" s="65"/>
      <c r="AIF388" s="65"/>
      <c r="AIG388" s="65"/>
      <c r="AIH388" s="65"/>
      <c r="AII388" s="65"/>
      <c r="AIJ388" s="65"/>
      <c r="AIK388" s="65"/>
      <c r="AIL388" s="65"/>
      <c r="AIM388" s="65"/>
      <c r="AIN388" s="65"/>
      <c r="AIO388" s="65"/>
      <c r="AIP388" s="65"/>
      <c r="AIQ388" s="65"/>
      <c r="AIR388" s="65"/>
      <c r="AIS388" s="65"/>
      <c r="AIT388" s="65"/>
      <c r="AIU388" s="65"/>
      <c r="AIV388" s="65"/>
      <c r="AIW388" s="65"/>
      <c r="AIX388" s="65"/>
      <c r="AIY388" s="65"/>
      <c r="AIZ388" s="65"/>
      <c r="AJA388" s="65"/>
      <c r="AJB388" s="65"/>
      <c r="AJC388" s="65"/>
      <c r="AJD388" s="65"/>
      <c r="AJE388" s="65"/>
      <c r="AJF388" s="65"/>
      <c r="AJG388" s="65"/>
      <c r="AJH388" s="65"/>
      <c r="AJI388" s="65"/>
      <c r="AJJ388" s="65"/>
      <c r="AJK388" s="65"/>
      <c r="AJL388" s="65"/>
      <c r="AJM388" s="65"/>
      <c r="AJN388" s="65"/>
      <c r="AJO388" s="65"/>
      <c r="AJP388" s="65"/>
      <c r="AJQ388" s="65"/>
      <c r="AJR388" s="65"/>
      <c r="AJS388" s="65"/>
      <c r="AJT388" s="65"/>
      <c r="AJU388" s="65"/>
      <c r="AJV388" s="65"/>
      <c r="AJW388" s="65"/>
      <c r="AJX388" s="65"/>
      <c r="AJY388" s="65"/>
      <c r="AJZ388" s="65"/>
      <c r="AKA388" s="65"/>
      <c r="AKB388" s="65"/>
      <c r="AKC388" s="65"/>
      <c r="AKD388" s="65"/>
      <c r="AKE388" s="65"/>
      <c r="AKF388" s="65"/>
      <c r="AKG388" s="65"/>
      <c r="AKH388" s="65"/>
      <c r="AKI388" s="65"/>
      <c r="AKJ388" s="65"/>
      <c r="AKK388" s="65"/>
      <c r="AKL388" s="65"/>
      <c r="AKM388" s="65"/>
      <c r="AKN388" s="65"/>
      <c r="AKO388" s="65"/>
      <c r="AKP388" s="65"/>
      <c r="AKQ388" s="65"/>
      <c r="AKR388" s="65"/>
      <c r="AKS388" s="65"/>
      <c r="AKT388" s="65"/>
      <c r="AKU388" s="65"/>
      <c r="AKV388" s="65"/>
      <c r="AKW388" s="65"/>
      <c r="AKX388" s="65"/>
      <c r="AKY388" s="65"/>
      <c r="AKZ388" s="65"/>
      <c r="ALA388" s="65"/>
      <c r="ALB388" s="65"/>
      <c r="ALC388" s="65"/>
      <c r="ALD388" s="65"/>
      <c r="ALE388" s="65"/>
      <c r="ALF388" s="65"/>
      <c r="ALG388" s="65"/>
      <c r="ALH388" s="65"/>
      <c r="ALI388" s="65"/>
      <c r="ALJ388" s="65"/>
      <c r="ALK388" s="65"/>
      <c r="ALL388" s="65"/>
      <c r="ALM388" s="65"/>
      <c r="ALN388" s="65"/>
      <c r="ALO388" s="65"/>
      <c r="ALP388" s="65"/>
      <c r="ALQ388" s="65"/>
      <c r="ALR388" s="65"/>
      <c r="ALS388" s="65"/>
      <c r="ALT388" s="65"/>
      <c r="ALU388" s="65"/>
      <c r="ALV388" s="65"/>
      <c r="ALW388" s="65"/>
      <c r="ALX388" s="65"/>
      <c r="ALY388" s="65"/>
      <c r="ALZ388" s="65"/>
      <c r="AMA388" s="65"/>
      <c r="AMB388" s="65"/>
      <c r="AMC388" s="65"/>
      <c r="AMD388" s="65"/>
      <c r="AME388" s="65"/>
      <c r="AMF388" s="65"/>
      <c r="AMG388" s="65"/>
      <c r="AMH388" s="65"/>
      <c r="AMI388" s="65"/>
    </row>
    <row r="389" spans="1:1023" s="71" customFormat="1">
      <c r="A389" s="81" t="s">
        <v>51</v>
      </c>
      <c r="B389" s="81">
        <v>2012</v>
      </c>
      <c r="C389" s="81" t="s">
        <v>224</v>
      </c>
      <c r="D389" s="81">
        <v>135</v>
      </c>
      <c r="E389" s="99" t="s">
        <v>259</v>
      </c>
      <c r="F389" s="65">
        <v>1611</v>
      </c>
      <c r="G389" s="24" t="s">
        <v>116</v>
      </c>
      <c r="H389" s="24" t="s">
        <v>117</v>
      </c>
      <c r="I389" s="51">
        <v>0</v>
      </c>
      <c r="J389" s="65">
        <v>2</v>
      </c>
      <c r="K389" s="65">
        <v>5</v>
      </c>
      <c r="L389" s="65">
        <v>208</v>
      </c>
      <c r="M389" s="65">
        <v>16000</v>
      </c>
      <c r="N389" s="65">
        <v>58000</v>
      </c>
      <c r="O389" s="65">
        <v>17800000</v>
      </c>
      <c r="P389" s="64">
        <f t="shared" si="115"/>
        <v>8.98876404494382E-2</v>
      </c>
      <c r="Q389" s="75">
        <f t="shared" si="116"/>
        <v>0.3258426966292135</v>
      </c>
      <c r="R389" s="65">
        <v>-1</v>
      </c>
      <c r="S389" s="65">
        <v>-1</v>
      </c>
      <c r="T389" s="65">
        <v>-1</v>
      </c>
      <c r="U389" s="65">
        <v>-1</v>
      </c>
      <c r="V389" s="65">
        <v>-1</v>
      </c>
      <c r="W389" s="65">
        <v>-1</v>
      </c>
      <c r="X389" s="67">
        <f t="shared" si="121"/>
        <v>-1</v>
      </c>
      <c r="Y389" s="65">
        <v>-1</v>
      </c>
      <c r="Z389" s="65">
        <v>0</v>
      </c>
      <c r="AA389" s="65">
        <v>-1</v>
      </c>
      <c r="AB389" s="65" t="s">
        <v>69</v>
      </c>
      <c r="AC389" s="65">
        <v>0</v>
      </c>
      <c r="AD389" s="65">
        <v>-1</v>
      </c>
      <c r="AE389" s="65">
        <v>-1</v>
      </c>
      <c r="AF389" s="65" t="s">
        <v>33</v>
      </c>
      <c r="AG389" s="65" t="s">
        <v>33</v>
      </c>
      <c r="AH389" s="67">
        <f t="shared" si="122"/>
        <v>-0.66666666666666663</v>
      </c>
      <c r="AI389" s="67">
        <f t="shared" si="123"/>
        <v>-0.83333333333333326</v>
      </c>
      <c r="AJ389" s="65">
        <v>6796</v>
      </c>
      <c r="AK389" s="65">
        <v>-1</v>
      </c>
      <c r="AL389" s="65">
        <v>-1</v>
      </c>
      <c r="AM389" s="65" t="s">
        <v>33</v>
      </c>
      <c r="AN389" s="65">
        <v>-1</v>
      </c>
      <c r="AO389" s="65" t="s">
        <v>33</v>
      </c>
      <c r="AP389" s="65" t="s">
        <v>33</v>
      </c>
      <c r="AQ389" s="65" t="s">
        <v>33</v>
      </c>
      <c r="AR389" s="65">
        <v>-1</v>
      </c>
      <c r="AS389" s="65">
        <v>-1</v>
      </c>
      <c r="AT389" s="65" t="s">
        <v>33</v>
      </c>
      <c r="AU389" s="65" t="s">
        <v>33</v>
      </c>
      <c r="AV389" s="65" t="s">
        <v>33</v>
      </c>
      <c r="AW389" s="65" t="s">
        <v>33</v>
      </c>
      <c r="AX389" s="65" t="s">
        <v>33</v>
      </c>
      <c r="AY389" s="65" t="s">
        <v>33</v>
      </c>
      <c r="AZ389" s="67">
        <f t="shared" si="124"/>
        <v>-1</v>
      </c>
      <c r="BA389" s="65">
        <v>0</v>
      </c>
      <c r="BB389" s="65" t="s">
        <v>33</v>
      </c>
      <c r="BC389" s="65">
        <f t="shared" si="125"/>
        <v>156</v>
      </c>
      <c r="BD389" s="65">
        <v>0</v>
      </c>
      <c r="BE389" s="65" t="s">
        <v>33</v>
      </c>
      <c r="BF389" s="65">
        <f t="shared" si="126"/>
        <v>156</v>
      </c>
      <c r="BG389" s="65"/>
      <c r="BH389" s="65"/>
      <c r="BI389" s="65"/>
      <c r="BJ389" s="65"/>
      <c r="BK389" s="65"/>
      <c r="BL389" s="65"/>
      <c r="BM389" s="65"/>
      <c r="BN389" s="65"/>
      <c r="BO389" s="65"/>
      <c r="BP389" s="65"/>
      <c r="BQ389" s="65"/>
      <c r="BR389" s="65"/>
      <c r="BS389" s="65"/>
      <c r="BT389" s="65"/>
      <c r="BU389" s="65"/>
      <c r="BV389" s="65"/>
      <c r="BW389" s="65"/>
      <c r="BX389" s="65"/>
      <c r="BY389" s="65"/>
      <c r="BZ389" s="65"/>
      <c r="CA389" s="65"/>
      <c r="CB389" s="65"/>
      <c r="CC389" s="65"/>
      <c r="CD389" s="65"/>
      <c r="CE389" s="65"/>
      <c r="CF389" s="65"/>
      <c r="CG389" s="65"/>
      <c r="CH389" s="65"/>
      <c r="CI389" s="65"/>
      <c r="CJ389" s="65"/>
      <c r="CK389" s="65"/>
      <c r="CL389" s="65"/>
      <c r="CM389" s="65"/>
      <c r="CN389" s="65"/>
      <c r="CO389" s="65"/>
      <c r="CP389" s="65"/>
      <c r="CQ389" s="65"/>
      <c r="CR389" s="65"/>
      <c r="CS389" s="65"/>
      <c r="CT389" s="65"/>
      <c r="CU389" s="65"/>
      <c r="CV389" s="65"/>
      <c r="CW389" s="65"/>
      <c r="CX389" s="65"/>
      <c r="CY389" s="65"/>
      <c r="CZ389" s="65"/>
      <c r="DA389" s="65"/>
      <c r="DB389" s="65"/>
      <c r="DC389" s="65"/>
      <c r="DD389" s="65"/>
      <c r="DE389" s="65"/>
      <c r="DF389" s="65"/>
      <c r="DG389" s="65"/>
      <c r="DH389" s="65"/>
      <c r="DI389" s="65"/>
      <c r="DJ389" s="65"/>
      <c r="DK389" s="65"/>
      <c r="DL389" s="65"/>
      <c r="DM389" s="65"/>
      <c r="DN389" s="65"/>
      <c r="DO389" s="65"/>
      <c r="DP389" s="65"/>
      <c r="DQ389" s="65"/>
      <c r="DR389" s="65"/>
      <c r="DS389" s="65"/>
      <c r="DT389" s="65"/>
      <c r="DU389" s="65"/>
      <c r="DV389" s="65"/>
      <c r="DW389" s="65"/>
      <c r="DX389" s="65"/>
      <c r="DY389" s="65"/>
      <c r="DZ389" s="65"/>
      <c r="EA389" s="65"/>
      <c r="EB389" s="65"/>
      <c r="EC389" s="65"/>
      <c r="ED389" s="65"/>
      <c r="EE389" s="65"/>
      <c r="EF389" s="65"/>
      <c r="EG389" s="65"/>
      <c r="EH389" s="65"/>
      <c r="EI389" s="65"/>
      <c r="EJ389" s="65"/>
      <c r="EK389" s="65"/>
      <c r="EL389" s="65"/>
      <c r="EM389" s="65"/>
      <c r="EN389" s="65"/>
      <c r="EO389" s="65"/>
      <c r="EP389" s="65"/>
      <c r="EQ389" s="65"/>
      <c r="ER389" s="65"/>
      <c r="ES389" s="65"/>
      <c r="ET389" s="65"/>
      <c r="EU389" s="65"/>
      <c r="EV389" s="65"/>
      <c r="EW389" s="65"/>
      <c r="EX389" s="65"/>
      <c r="EY389" s="65"/>
      <c r="EZ389" s="65"/>
      <c r="FA389" s="65"/>
      <c r="FB389" s="65"/>
      <c r="FC389" s="65"/>
      <c r="FD389" s="65"/>
      <c r="FE389" s="65"/>
      <c r="FF389" s="65"/>
      <c r="FG389" s="65"/>
      <c r="FH389" s="65"/>
      <c r="FI389" s="65"/>
      <c r="FJ389" s="65"/>
      <c r="FK389" s="65"/>
      <c r="FL389" s="65"/>
      <c r="FM389" s="65"/>
      <c r="FN389" s="65"/>
      <c r="FO389" s="65"/>
      <c r="FP389" s="65"/>
      <c r="FQ389" s="65"/>
      <c r="FR389" s="65"/>
      <c r="FS389" s="65"/>
      <c r="FT389" s="65"/>
      <c r="FU389" s="65"/>
      <c r="FV389" s="65"/>
      <c r="FW389" s="65"/>
      <c r="FX389" s="65"/>
      <c r="FY389" s="65"/>
      <c r="FZ389" s="65"/>
      <c r="GA389" s="65"/>
      <c r="GB389" s="65"/>
      <c r="GC389" s="65"/>
      <c r="GD389" s="65"/>
      <c r="GE389" s="65"/>
      <c r="GF389" s="65"/>
      <c r="GG389" s="65"/>
      <c r="GH389" s="65"/>
      <c r="GI389" s="65"/>
      <c r="GJ389" s="65"/>
      <c r="GK389" s="65"/>
      <c r="GL389" s="65"/>
      <c r="GM389" s="65"/>
      <c r="GN389" s="65"/>
      <c r="GO389" s="65"/>
      <c r="GP389" s="65"/>
      <c r="GQ389" s="65"/>
      <c r="GR389" s="65"/>
      <c r="GS389" s="65"/>
      <c r="GT389" s="65"/>
      <c r="GU389" s="65"/>
      <c r="GV389" s="65"/>
      <c r="GW389" s="65"/>
      <c r="GX389" s="65"/>
      <c r="GY389" s="65"/>
      <c r="GZ389" s="65"/>
      <c r="HA389" s="65"/>
      <c r="HB389" s="65"/>
      <c r="HC389" s="65"/>
      <c r="HD389" s="65"/>
      <c r="HE389" s="65"/>
      <c r="HF389" s="65"/>
      <c r="HG389" s="65"/>
      <c r="HH389" s="65"/>
      <c r="HI389" s="65"/>
      <c r="HJ389" s="65"/>
      <c r="HK389" s="65"/>
      <c r="HL389" s="65"/>
      <c r="HM389" s="65"/>
      <c r="HN389" s="65"/>
      <c r="HO389" s="65"/>
      <c r="HP389" s="65"/>
      <c r="HQ389" s="65"/>
      <c r="HR389" s="65"/>
      <c r="HS389" s="65"/>
      <c r="HT389" s="65"/>
      <c r="HU389" s="65"/>
      <c r="HV389" s="65"/>
      <c r="HW389" s="65"/>
      <c r="HX389" s="65"/>
      <c r="HY389" s="65"/>
      <c r="HZ389" s="65"/>
      <c r="IA389" s="65"/>
      <c r="IB389" s="65"/>
      <c r="IC389" s="65"/>
      <c r="ID389" s="65"/>
      <c r="IE389" s="65"/>
      <c r="IF389" s="65"/>
      <c r="IG389" s="65"/>
      <c r="IH389" s="65"/>
      <c r="II389" s="65"/>
      <c r="IJ389" s="65"/>
      <c r="IK389" s="65"/>
      <c r="IL389" s="65"/>
      <c r="IM389" s="65"/>
      <c r="IN389" s="65"/>
      <c r="IO389" s="65"/>
      <c r="IP389" s="65"/>
      <c r="IQ389" s="65"/>
      <c r="IR389" s="65"/>
      <c r="IS389" s="65"/>
      <c r="IT389" s="65"/>
      <c r="IU389" s="65"/>
      <c r="IV389" s="65"/>
      <c r="IW389" s="65"/>
      <c r="IX389" s="65"/>
      <c r="IY389" s="65"/>
      <c r="IZ389" s="65"/>
      <c r="JA389" s="65"/>
      <c r="JB389" s="65"/>
      <c r="JC389" s="65"/>
      <c r="JD389" s="65"/>
      <c r="JE389" s="65"/>
      <c r="JF389" s="65"/>
      <c r="JG389" s="65"/>
      <c r="JH389" s="65"/>
      <c r="JI389" s="65"/>
      <c r="JJ389" s="65"/>
      <c r="JK389" s="65"/>
      <c r="JL389" s="65"/>
      <c r="JM389" s="65"/>
      <c r="JN389" s="65"/>
      <c r="JO389" s="65"/>
      <c r="JP389" s="65"/>
      <c r="JQ389" s="65"/>
      <c r="JR389" s="65"/>
      <c r="JS389" s="65"/>
      <c r="JT389" s="65"/>
      <c r="JU389" s="65"/>
      <c r="JV389" s="65"/>
      <c r="JW389" s="65"/>
      <c r="JX389" s="65"/>
      <c r="JY389" s="65"/>
      <c r="JZ389" s="65"/>
      <c r="KA389" s="65"/>
      <c r="KB389" s="65"/>
      <c r="KC389" s="65"/>
      <c r="KD389" s="65"/>
      <c r="KE389" s="65"/>
      <c r="KF389" s="65"/>
      <c r="KG389" s="65"/>
      <c r="KH389" s="65"/>
      <c r="KI389" s="65"/>
      <c r="KJ389" s="65"/>
      <c r="KK389" s="65"/>
      <c r="KL389" s="65"/>
      <c r="KM389" s="65"/>
      <c r="KN389" s="65"/>
      <c r="KO389" s="65"/>
      <c r="KP389" s="65"/>
      <c r="KQ389" s="65"/>
      <c r="KR389" s="65"/>
      <c r="KS389" s="65"/>
      <c r="KT389" s="65"/>
      <c r="KU389" s="65"/>
      <c r="KV389" s="65"/>
      <c r="KW389" s="65"/>
      <c r="KX389" s="65"/>
      <c r="KY389" s="65"/>
      <c r="KZ389" s="65"/>
      <c r="LA389" s="65"/>
      <c r="LB389" s="65"/>
      <c r="LC389" s="65"/>
      <c r="LD389" s="65"/>
      <c r="LE389" s="65"/>
      <c r="LF389" s="65"/>
      <c r="LG389" s="65"/>
      <c r="LH389" s="65"/>
      <c r="LI389" s="65"/>
      <c r="LJ389" s="65"/>
      <c r="LK389" s="65"/>
      <c r="LL389" s="65"/>
      <c r="LM389" s="65"/>
      <c r="LN389" s="65"/>
      <c r="LO389" s="65"/>
      <c r="LP389" s="65"/>
      <c r="LQ389" s="65"/>
      <c r="LR389" s="65"/>
      <c r="LS389" s="65"/>
      <c r="LT389" s="65"/>
      <c r="LU389" s="65"/>
      <c r="LV389" s="65"/>
      <c r="LW389" s="65"/>
      <c r="LX389" s="65"/>
      <c r="LY389" s="65"/>
      <c r="LZ389" s="65"/>
      <c r="MA389" s="65"/>
      <c r="MB389" s="65"/>
      <c r="MC389" s="65"/>
      <c r="MD389" s="65"/>
      <c r="ME389" s="65"/>
      <c r="MF389" s="65"/>
      <c r="MG389" s="65"/>
      <c r="MH389" s="65"/>
      <c r="MI389" s="65"/>
      <c r="MJ389" s="65"/>
      <c r="MK389" s="65"/>
      <c r="ML389" s="65"/>
      <c r="MM389" s="65"/>
      <c r="MN389" s="65"/>
      <c r="MO389" s="65"/>
      <c r="MP389" s="65"/>
      <c r="MQ389" s="65"/>
      <c r="MR389" s="65"/>
      <c r="MS389" s="65"/>
      <c r="MT389" s="65"/>
      <c r="MU389" s="65"/>
      <c r="MV389" s="65"/>
      <c r="MW389" s="65"/>
      <c r="MX389" s="65"/>
      <c r="MY389" s="65"/>
      <c r="MZ389" s="65"/>
      <c r="NA389" s="65"/>
      <c r="NB389" s="65"/>
      <c r="NC389" s="65"/>
      <c r="ND389" s="65"/>
      <c r="NE389" s="65"/>
      <c r="NF389" s="65"/>
      <c r="NG389" s="65"/>
      <c r="NH389" s="65"/>
      <c r="NI389" s="65"/>
      <c r="NJ389" s="65"/>
      <c r="NK389" s="65"/>
      <c r="NL389" s="65"/>
      <c r="NM389" s="65"/>
      <c r="NN389" s="65"/>
      <c r="NO389" s="65"/>
      <c r="NP389" s="65"/>
      <c r="NQ389" s="65"/>
      <c r="NR389" s="65"/>
      <c r="NS389" s="65"/>
      <c r="NT389" s="65"/>
      <c r="NU389" s="65"/>
      <c r="NV389" s="65"/>
      <c r="NW389" s="65"/>
      <c r="NX389" s="65"/>
      <c r="NY389" s="65"/>
      <c r="NZ389" s="65"/>
      <c r="OA389" s="65"/>
      <c r="OB389" s="65"/>
      <c r="OC389" s="65"/>
      <c r="OD389" s="65"/>
      <c r="OE389" s="65"/>
      <c r="OF389" s="65"/>
      <c r="OG389" s="65"/>
      <c r="OH389" s="65"/>
      <c r="OI389" s="65"/>
      <c r="OJ389" s="65"/>
      <c r="OK389" s="65"/>
      <c r="OL389" s="65"/>
      <c r="OM389" s="65"/>
      <c r="ON389" s="65"/>
      <c r="OO389" s="65"/>
      <c r="OP389" s="65"/>
      <c r="OQ389" s="65"/>
      <c r="OR389" s="65"/>
      <c r="OS389" s="65"/>
      <c r="OT389" s="65"/>
      <c r="OU389" s="65"/>
      <c r="OV389" s="65"/>
      <c r="OW389" s="65"/>
      <c r="OX389" s="65"/>
      <c r="OY389" s="65"/>
      <c r="OZ389" s="65"/>
      <c r="PA389" s="65"/>
      <c r="PB389" s="65"/>
      <c r="PC389" s="65"/>
      <c r="PD389" s="65"/>
      <c r="PE389" s="65"/>
      <c r="PF389" s="65"/>
      <c r="PG389" s="65"/>
      <c r="PH389" s="65"/>
      <c r="PI389" s="65"/>
      <c r="PJ389" s="65"/>
      <c r="PK389" s="65"/>
      <c r="PL389" s="65"/>
      <c r="PM389" s="65"/>
      <c r="PN389" s="65"/>
      <c r="PO389" s="65"/>
      <c r="PP389" s="65"/>
      <c r="PQ389" s="65"/>
      <c r="PR389" s="65"/>
      <c r="PS389" s="65"/>
      <c r="PT389" s="65"/>
      <c r="PU389" s="65"/>
      <c r="PV389" s="65"/>
      <c r="PW389" s="65"/>
      <c r="PX389" s="65"/>
      <c r="PY389" s="65"/>
      <c r="PZ389" s="65"/>
      <c r="QA389" s="65"/>
      <c r="QB389" s="65"/>
      <c r="QC389" s="65"/>
      <c r="QD389" s="65"/>
      <c r="QE389" s="65"/>
      <c r="QF389" s="65"/>
      <c r="QG389" s="65"/>
      <c r="QH389" s="65"/>
      <c r="QI389" s="65"/>
      <c r="QJ389" s="65"/>
      <c r="QK389" s="65"/>
      <c r="QL389" s="65"/>
      <c r="QM389" s="65"/>
      <c r="QN389" s="65"/>
      <c r="QO389" s="65"/>
      <c r="QP389" s="65"/>
      <c r="QQ389" s="65"/>
      <c r="QR389" s="65"/>
      <c r="QS389" s="65"/>
      <c r="QT389" s="65"/>
      <c r="QU389" s="65"/>
      <c r="QV389" s="65"/>
      <c r="QW389" s="65"/>
      <c r="QX389" s="65"/>
      <c r="QY389" s="65"/>
      <c r="QZ389" s="65"/>
      <c r="RA389" s="65"/>
      <c r="RB389" s="65"/>
      <c r="RC389" s="65"/>
      <c r="RD389" s="65"/>
      <c r="RE389" s="65"/>
      <c r="RF389" s="65"/>
      <c r="RG389" s="65"/>
      <c r="RH389" s="65"/>
      <c r="RI389" s="65"/>
      <c r="RJ389" s="65"/>
      <c r="RK389" s="65"/>
      <c r="RL389" s="65"/>
      <c r="RM389" s="65"/>
      <c r="RN389" s="65"/>
      <c r="RO389" s="65"/>
      <c r="RP389" s="65"/>
      <c r="RQ389" s="65"/>
      <c r="RR389" s="65"/>
      <c r="RS389" s="65"/>
      <c r="RT389" s="65"/>
      <c r="RU389" s="65"/>
      <c r="RV389" s="65"/>
      <c r="RW389" s="65"/>
      <c r="RX389" s="65"/>
      <c r="RY389" s="65"/>
      <c r="RZ389" s="65"/>
      <c r="SA389" s="65"/>
      <c r="SB389" s="65"/>
      <c r="SC389" s="65"/>
      <c r="SD389" s="65"/>
      <c r="SE389" s="65"/>
      <c r="SF389" s="65"/>
      <c r="SG389" s="65"/>
      <c r="SH389" s="65"/>
      <c r="SI389" s="65"/>
      <c r="SJ389" s="65"/>
      <c r="SK389" s="65"/>
      <c r="SL389" s="65"/>
      <c r="SM389" s="65"/>
      <c r="SN389" s="65"/>
      <c r="SO389" s="65"/>
      <c r="SP389" s="65"/>
      <c r="SQ389" s="65"/>
      <c r="SR389" s="65"/>
      <c r="SS389" s="65"/>
      <c r="ST389" s="65"/>
      <c r="SU389" s="65"/>
      <c r="SV389" s="65"/>
      <c r="SW389" s="65"/>
      <c r="SX389" s="65"/>
      <c r="SY389" s="65"/>
      <c r="SZ389" s="65"/>
      <c r="TA389" s="65"/>
      <c r="TB389" s="65"/>
      <c r="TC389" s="65"/>
      <c r="TD389" s="65"/>
      <c r="TE389" s="65"/>
      <c r="TF389" s="65"/>
      <c r="TG389" s="65"/>
      <c r="TH389" s="65"/>
      <c r="TI389" s="65"/>
      <c r="TJ389" s="65"/>
      <c r="TK389" s="65"/>
      <c r="TL389" s="65"/>
      <c r="TM389" s="65"/>
      <c r="TN389" s="65"/>
      <c r="TO389" s="65"/>
      <c r="TP389" s="65"/>
      <c r="TQ389" s="65"/>
      <c r="TR389" s="65"/>
      <c r="TS389" s="65"/>
      <c r="TT389" s="65"/>
      <c r="TU389" s="65"/>
      <c r="TV389" s="65"/>
      <c r="TW389" s="65"/>
      <c r="TX389" s="65"/>
      <c r="TY389" s="65"/>
      <c r="TZ389" s="65"/>
      <c r="UA389" s="65"/>
      <c r="UB389" s="65"/>
      <c r="UC389" s="65"/>
      <c r="UD389" s="65"/>
      <c r="UE389" s="65"/>
      <c r="UF389" s="65"/>
      <c r="UG389" s="65"/>
      <c r="UH389" s="65"/>
      <c r="UI389" s="65"/>
      <c r="UJ389" s="65"/>
      <c r="UK389" s="65"/>
      <c r="UL389" s="65"/>
      <c r="UM389" s="65"/>
      <c r="UN389" s="65"/>
      <c r="UO389" s="65"/>
      <c r="UP389" s="65"/>
      <c r="UQ389" s="65"/>
      <c r="UR389" s="65"/>
      <c r="US389" s="65"/>
      <c r="UT389" s="65"/>
      <c r="UU389" s="65"/>
      <c r="UV389" s="65"/>
      <c r="UW389" s="65"/>
      <c r="UX389" s="65"/>
      <c r="UY389" s="65"/>
      <c r="UZ389" s="65"/>
      <c r="VA389" s="65"/>
      <c r="VB389" s="65"/>
      <c r="VC389" s="65"/>
      <c r="VD389" s="65"/>
      <c r="VE389" s="65"/>
      <c r="VF389" s="65"/>
      <c r="VG389" s="65"/>
      <c r="VH389" s="65"/>
      <c r="VI389" s="65"/>
      <c r="VJ389" s="65"/>
      <c r="VK389" s="65"/>
      <c r="VL389" s="65"/>
      <c r="VM389" s="65"/>
      <c r="VN389" s="65"/>
      <c r="VO389" s="65"/>
      <c r="VP389" s="65"/>
      <c r="VQ389" s="65"/>
      <c r="VR389" s="65"/>
      <c r="VS389" s="65"/>
      <c r="VT389" s="65"/>
      <c r="VU389" s="65"/>
      <c r="VV389" s="65"/>
      <c r="VW389" s="65"/>
      <c r="VX389" s="65"/>
      <c r="VY389" s="65"/>
      <c r="VZ389" s="65"/>
      <c r="WA389" s="65"/>
      <c r="WB389" s="65"/>
      <c r="WC389" s="65"/>
      <c r="WD389" s="65"/>
      <c r="WE389" s="65"/>
      <c r="WF389" s="65"/>
      <c r="WG389" s="65"/>
      <c r="WH389" s="65"/>
      <c r="WI389" s="65"/>
      <c r="WJ389" s="65"/>
      <c r="WK389" s="65"/>
      <c r="WL389" s="65"/>
      <c r="WM389" s="65"/>
      <c r="WN389" s="65"/>
      <c r="WO389" s="65"/>
      <c r="WP389" s="65"/>
      <c r="WQ389" s="65"/>
      <c r="WR389" s="65"/>
      <c r="WS389" s="65"/>
      <c r="WT389" s="65"/>
      <c r="WU389" s="65"/>
      <c r="WV389" s="65"/>
      <c r="WW389" s="65"/>
      <c r="WX389" s="65"/>
      <c r="WY389" s="65"/>
      <c r="WZ389" s="65"/>
      <c r="XA389" s="65"/>
      <c r="XB389" s="65"/>
      <c r="XC389" s="65"/>
      <c r="XD389" s="65"/>
      <c r="XE389" s="65"/>
      <c r="XF389" s="65"/>
      <c r="XG389" s="65"/>
      <c r="XH389" s="65"/>
      <c r="XI389" s="65"/>
      <c r="XJ389" s="65"/>
      <c r="XK389" s="65"/>
      <c r="XL389" s="65"/>
      <c r="XM389" s="65"/>
      <c r="XN389" s="65"/>
      <c r="XO389" s="65"/>
      <c r="XP389" s="65"/>
      <c r="XQ389" s="65"/>
      <c r="XR389" s="65"/>
      <c r="XS389" s="65"/>
      <c r="XT389" s="65"/>
      <c r="XU389" s="65"/>
      <c r="XV389" s="65"/>
      <c r="XW389" s="65"/>
      <c r="XX389" s="65"/>
      <c r="XY389" s="65"/>
      <c r="XZ389" s="65"/>
      <c r="YA389" s="65"/>
      <c r="YB389" s="65"/>
      <c r="YC389" s="65"/>
      <c r="YD389" s="65"/>
      <c r="YE389" s="65"/>
      <c r="YF389" s="65"/>
      <c r="YG389" s="65"/>
      <c r="YH389" s="65"/>
      <c r="YI389" s="65"/>
      <c r="YJ389" s="65"/>
      <c r="YK389" s="65"/>
      <c r="YL389" s="65"/>
      <c r="YM389" s="65"/>
      <c r="YN389" s="65"/>
      <c r="YO389" s="65"/>
      <c r="YP389" s="65"/>
      <c r="YQ389" s="65"/>
      <c r="YR389" s="65"/>
      <c r="YS389" s="65"/>
      <c r="YT389" s="65"/>
      <c r="YU389" s="65"/>
      <c r="YV389" s="65"/>
      <c r="YW389" s="65"/>
      <c r="YX389" s="65"/>
      <c r="YY389" s="65"/>
      <c r="YZ389" s="65"/>
      <c r="ZA389" s="65"/>
      <c r="ZB389" s="65"/>
      <c r="ZC389" s="65"/>
      <c r="ZD389" s="65"/>
      <c r="ZE389" s="65"/>
      <c r="ZF389" s="65"/>
      <c r="ZG389" s="65"/>
      <c r="ZH389" s="65"/>
      <c r="ZI389" s="65"/>
      <c r="ZJ389" s="65"/>
      <c r="ZK389" s="65"/>
      <c r="ZL389" s="65"/>
      <c r="ZM389" s="65"/>
      <c r="ZN389" s="65"/>
      <c r="ZO389" s="65"/>
      <c r="ZP389" s="65"/>
      <c r="ZQ389" s="65"/>
      <c r="ZR389" s="65"/>
      <c r="ZS389" s="65"/>
      <c r="ZT389" s="65"/>
      <c r="ZU389" s="65"/>
      <c r="ZV389" s="65"/>
      <c r="ZW389" s="65"/>
      <c r="ZX389" s="65"/>
      <c r="ZY389" s="65"/>
      <c r="ZZ389" s="65"/>
      <c r="AAA389" s="65"/>
      <c r="AAB389" s="65"/>
      <c r="AAC389" s="65"/>
      <c r="AAD389" s="65"/>
      <c r="AAE389" s="65"/>
      <c r="AAF389" s="65"/>
      <c r="AAG389" s="65"/>
      <c r="AAH389" s="65"/>
      <c r="AAI389" s="65"/>
      <c r="AAJ389" s="65"/>
      <c r="AAK389" s="65"/>
      <c r="AAL389" s="65"/>
      <c r="AAM389" s="65"/>
      <c r="AAN389" s="65"/>
      <c r="AAO389" s="65"/>
      <c r="AAP389" s="65"/>
      <c r="AAQ389" s="65"/>
      <c r="AAR389" s="65"/>
      <c r="AAS389" s="65"/>
      <c r="AAT389" s="65"/>
      <c r="AAU389" s="65"/>
      <c r="AAV389" s="65"/>
      <c r="AAW389" s="65"/>
      <c r="AAX389" s="65"/>
      <c r="AAY389" s="65"/>
      <c r="AAZ389" s="65"/>
      <c r="ABA389" s="65"/>
      <c r="ABB389" s="65"/>
      <c r="ABC389" s="65"/>
      <c r="ABD389" s="65"/>
      <c r="ABE389" s="65"/>
      <c r="ABF389" s="65"/>
      <c r="ABG389" s="65"/>
      <c r="ABH389" s="65"/>
      <c r="ABI389" s="65"/>
      <c r="ABJ389" s="65"/>
      <c r="ABK389" s="65"/>
      <c r="ABL389" s="65"/>
      <c r="ABM389" s="65"/>
      <c r="ABN389" s="65"/>
      <c r="ABO389" s="65"/>
      <c r="ABP389" s="65"/>
      <c r="ABQ389" s="65"/>
      <c r="ABR389" s="65"/>
      <c r="ABS389" s="65"/>
      <c r="ABT389" s="65"/>
      <c r="ABU389" s="65"/>
      <c r="ABV389" s="65"/>
      <c r="ABW389" s="65"/>
      <c r="ABX389" s="65"/>
      <c r="ABY389" s="65"/>
      <c r="ABZ389" s="65"/>
      <c r="ACA389" s="65"/>
      <c r="ACB389" s="65"/>
      <c r="ACC389" s="65"/>
      <c r="ACD389" s="65"/>
      <c r="ACE389" s="65"/>
      <c r="ACF389" s="65"/>
      <c r="ACG389" s="65"/>
      <c r="ACH389" s="65"/>
      <c r="ACI389" s="65"/>
      <c r="ACJ389" s="65"/>
      <c r="ACK389" s="65"/>
      <c r="ACL389" s="65"/>
      <c r="ACM389" s="65"/>
      <c r="ACN389" s="65"/>
      <c r="ACO389" s="65"/>
      <c r="ACP389" s="65"/>
      <c r="ACQ389" s="65"/>
      <c r="ACR389" s="65"/>
      <c r="ACS389" s="65"/>
      <c r="ACT389" s="65"/>
      <c r="ACU389" s="65"/>
      <c r="ACV389" s="65"/>
      <c r="ACW389" s="65"/>
      <c r="ACX389" s="65"/>
      <c r="ACY389" s="65"/>
      <c r="ACZ389" s="65"/>
      <c r="ADA389" s="65"/>
      <c r="ADB389" s="65"/>
      <c r="ADC389" s="65"/>
      <c r="ADD389" s="65"/>
      <c r="ADE389" s="65"/>
      <c r="ADF389" s="65"/>
      <c r="ADG389" s="65"/>
      <c r="ADH389" s="65"/>
      <c r="ADI389" s="65"/>
      <c r="ADJ389" s="65"/>
      <c r="ADK389" s="65"/>
      <c r="ADL389" s="65"/>
      <c r="ADM389" s="65"/>
      <c r="ADN389" s="65"/>
      <c r="ADO389" s="65"/>
      <c r="ADP389" s="65"/>
      <c r="ADQ389" s="65"/>
      <c r="ADR389" s="65"/>
      <c r="ADS389" s="65"/>
      <c r="ADT389" s="65"/>
      <c r="ADU389" s="65"/>
      <c r="ADV389" s="65"/>
      <c r="ADW389" s="65"/>
      <c r="ADX389" s="65"/>
      <c r="ADY389" s="65"/>
      <c r="ADZ389" s="65"/>
      <c r="AEA389" s="65"/>
      <c r="AEB389" s="65"/>
      <c r="AEC389" s="65"/>
      <c r="AED389" s="65"/>
      <c r="AEE389" s="65"/>
      <c r="AEF389" s="65"/>
      <c r="AEG389" s="65"/>
      <c r="AEH389" s="65"/>
      <c r="AEI389" s="65"/>
      <c r="AEJ389" s="65"/>
      <c r="AEK389" s="65"/>
      <c r="AEL389" s="65"/>
      <c r="AEM389" s="65"/>
      <c r="AEN389" s="65"/>
      <c r="AEO389" s="65"/>
      <c r="AEP389" s="65"/>
      <c r="AEQ389" s="65"/>
      <c r="AER389" s="65"/>
      <c r="AES389" s="65"/>
      <c r="AET389" s="65"/>
      <c r="AEU389" s="65"/>
      <c r="AEV389" s="65"/>
      <c r="AEW389" s="65"/>
      <c r="AEX389" s="65"/>
      <c r="AEY389" s="65"/>
      <c r="AEZ389" s="65"/>
      <c r="AFA389" s="65"/>
      <c r="AFB389" s="65"/>
      <c r="AFC389" s="65"/>
      <c r="AFD389" s="65"/>
      <c r="AFE389" s="65"/>
      <c r="AFF389" s="65"/>
      <c r="AFG389" s="65"/>
      <c r="AFH389" s="65"/>
      <c r="AFI389" s="65"/>
      <c r="AFJ389" s="65"/>
      <c r="AFK389" s="65"/>
      <c r="AFL389" s="65"/>
      <c r="AFM389" s="65"/>
      <c r="AFN389" s="65"/>
      <c r="AFO389" s="65"/>
      <c r="AFP389" s="65"/>
      <c r="AFQ389" s="65"/>
      <c r="AFR389" s="65"/>
      <c r="AFS389" s="65"/>
      <c r="AFT389" s="65"/>
      <c r="AFU389" s="65"/>
      <c r="AFV389" s="65"/>
      <c r="AFW389" s="65"/>
      <c r="AFX389" s="65"/>
      <c r="AFY389" s="65"/>
      <c r="AFZ389" s="65"/>
      <c r="AGA389" s="65"/>
      <c r="AGB389" s="65"/>
      <c r="AGC389" s="65"/>
      <c r="AGD389" s="65"/>
      <c r="AGE389" s="65"/>
      <c r="AGF389" s="65"/>
      <c r="AGG389" s="65"/>
      <c r="AGH389" s="65"/>
      <c r="AGI389" s="65"/>
      <c r="AGJ389" s="65"/>
      <c r="AGK389" s="65"/>
      <c r="AGL389" s="65"/>
      <c r="AGM389" s="65"/>
      <c r="AGN389" s="65"/>
      <c r="AGO389" s="65"/>
      <c r="AGP389" s="65"/>
      <c r="AGQ389" s="65"/>
      <c r="AGR389" s="65"/>
      <c r="AGS389" s="65"/>
      <c r="AGT389" s="65"/>
      <c r="AGU389" s="65"/>
      <c r="AGV389" s="65"/>
      <c r="AGW389" s="65"/>
      <c r="AGX389" s="65"/>
      <c r="AGY389" s="65"/>
      <c r="AGZ389" s="65"/>
      <c r="AHA389" s="65"/>
      <c r="AHB389" s="65"/>
      <c r="AHC389" s="65"/>
      <c r="AHD389" s="65"/>
      <c r="AHE389" s="65"/>
      <c r="AHF389" s="65"/>
      <c r="AHG389" s="65"/>
      <c r="AHH389" s="65"/>
      <c r="AHI389" s="65"/>
      <c r="AHJ389" s="65"/>
      <c r="AHK389" s="65"/>
      <c r="AHL389" s="65"/>
      <c r="AHM389" s="65"/>
      <c r="AHN389" s="65"/>
      <c r="AHO389" s="65"/>
      <c r="AHP389" s="65"/>
      <c r="AHQ389" s="65"/>
      <c r="AHR389" s="65"/>
      <c r="AHS389" s="65"/>
      <c r="AHT389" s="65"/>
      <c r="AHU389" s="65"/>
      <c r="AHV389" s="65"/>
      <c r="AHW389" s="65"/>
      <c r="AHX389" s="65"/>
      <c r="AHY389" s="65"/>
      <c r="AHZ389" s="65"/>
      <c r="AIA389" s="65"/>
      <c r="AIB389" s="65"/>
      <c r="AIC389" s="65"/>
      <c r="AID389" s="65"/>
      <c r="AIE389" s="65"/>
      <c r="AIF389" s="65"/>
      <c r="AIG389" s="65"/>
      <c r="AIH389" s="65"/>
      <c r="AII389" s="65"/>
      <c r="AIJ389" s="65"/>
      <c r="AIK389" s="65"/>
      <c r="AIL389" s="65"/>
      <c r="AIM389" s="65"/>
      <c r="AIN389" s="65"/>
      <c r="AIO389" s="65"/>
      <c r="AIP389" s="65"/>
      <c r="AIQ389" s="65"/>
      <c r="AIR389" s="65"/>
      <c r="AIS389" s="65"/>
      <c r="AIT389" s="65"/>
      <c r="AIU389" s="65"/>
      <c r="AIV389" s="65"/>
      <c r="AIW389" s="65"/>
      <c r="AIX389" s="65"/>
      <c r="AIY389" s="65"/>
      <c r="AIZ389" s="65"/>
      <c r="AJA389" s="65"/>
      <c r="AJB389" s="65"/>
      <c r="AJC389" s="65"/>
      <c r="AJD389" s="65"/>
      <c r="AJE389" s="65"/>
      <c r="AJF389" s="65"/>
      <c r="AJG389" s="65"/>
      <c r="AJH389" s="65"/>
      <c r="AJI389" s="65"/>
      <c r="AJJ389" s="65"/>
      <c r="AJK389" s="65"/>
      <c r="AJL389" s="65"/>
      <c r="AJM389" s="65"/>
      <c r="AJN389" s="65"/>
      <c r="AJO389" s="65"/>
      <c r="AJP389" s="65"/>
      <c r="AJQ389" s="65"/>
      <c r="AJR389" s="65"/>
      <c r="AJS389" s="65"/>
      <c r="AJT389" s="65"/>
      <c r="AJU389" s="65"/>
      <c r="AJV389" s="65"/>
      <c r="AJW389" s="65"/>
      <c r="AJX389" s="65"/>
      <c r="AJY389" s="65"/>
      <c r="AJZ389" s="65"/>
      <c r="AKA389" s="65"/>
      <c r="AKB389" s="65"/>
      <c r="AKC389" s="65"/>
      <c r="AKD389" s="65"/>
      <c r="AKE389" s="65"/>
      <c r="AKF389" s="65"/>
      <c r="AKG389" s="65"/>
      <c r="AKH389" s="65"/>
      <c r="AKI389" s="65"/>
      <c r="AKJ389" s="65"/>
      <c r="AKK389" s="65"/>
      <c r="AKL389" s="65"/>
      <c r="AKM389" s="65"/>
      <c r="AKN389" s="65"/>
      <c r="AKO389" s="65"/>
      <c r="AKP389" s="65"/>
      <c r="AKQ389" s="65"/>
      <c r="AKR389" s="65"/>
      <c r="AKS389" s="65"/>
      <c r="AKT389" s="65"/>
      <c r="AKU389" s="65"/>
      <c r="AKV389" s="65"/>
      <c r="AKW389" s="65"/>
      <c r="AKX389" s="65"/>
      <c r="AKY389" s="65"/>
      <c r="AKZ389" s="65"/>
      <c r="ALA389" s="65"/>
      <c r="ALB389" s="65"/>
      <c r="ALC389" s="65"/>
      <c r="ALD389" s="65"/>
      <c r="ALE389" s="65"/>
      <c r="ALF389" s="65"/>
      <c r="ALG389" s="65"/>
      <c r="ALH389" s="65"/>
      <c r="ALI389" s="65"/>
      <c r="ALJ389" s="65"/>
      <c r="ALK389" s="65"/>
      <c r="ALL389" s="65"/>
      <c r="ALM389" s="65"/>
      <c r="ALN389" s="65"/>
      <c r="ALO389" s="65"/>
      <c r="ALP389" s="65"/>
      <c r="ALQ389" s="65"/>
      <c r="ALR389" s="65"/>
      <c r="ALS389" s="65"/>
      <c r="ALT389" s="65"/>
      <c r="ALU389" s="65"/>
      <c r="ALV389" s="65"/>
      <c r="ALW389" s="65"/>
      <c r="ALX389" s="65"/>
      <c r="ALY389" s="65"/>
      <c r="ALZ389" s="65"/>
      <c r="AMA389" s="65"/>
      <c r="AMB389" s="65"/>
      <c r="AMC389" s="65"/>
      <c r="AMD389" s="65"/>
      <c r="AME389" s="65"/>
      <c r="AMF389" s="65"/>
      <c r="AMG389" s="65"/>
      <c r="AMH389" s="65"/>
      <c r="AMI389" s="65"/>
    </row>
    <row r="390" spans="1:1023" s="71" customFormat="1">
      <c r="A390" s="71" t="s">
        <v>66</v>
      </c>
      <c r="B390" s="83">
        <v>1991</v>
      </c>
      <c r="C390" s="71" t="s">
        <v>225</v>
      </c>
      <c r="D390" s="83">
        <v>840</v>
      </c>
      <c r="E390" s="71" t="s">
        <v>226</v>
      </c>
      <c r="F390" s="71">
        <v>1117</v>
      </c>
      <c r="G390" s="44" t="s">
        <v>164</v>
      </c>
      <c r="H390" s="44" t="s">
        <v>110</v>
      </c>
      <c r="I390" s="102">
        <v>1</v>
      </c>
      <c r="J390" s="71">
        <v>5</v>
      </c>
      <c r="K390" s="71">
        <v>5</v>
      </c>
      <c r="L390" s="71">
        <v>217</v>
      </c>
      <c r="M390" s="71">
        <v>4000</v>
      </c>
      <c r="N390" s="71">
        <v>100000</v>
      </c>
      <c r="O390" s="71">
        <v>6100000</v>
      </c>
      <c r="P390" s="75">
        <f t="shared" ref="P390:P450" si="127">M390/O390*100</f>
        <v>6.5573770491803282E-2</v>
      </c>
      <c r="Q390" s="75">
        <f t="shared" si="116"/>
        <v>1.639344262295082</v>
      </c>
      <c r="R390" s="71">
        <v>0</v>
      </c>
      <c r="S390" s="71">
        <v>1</v>
      </c>
      <c r="T390" s="74">
        <v>-1</v>
      </c>
      <c r="U390" s="71">
        <v>-1</v>
      </c>
      <c r="V390" s="71">
        <v>0</v>
      </c>
      <c r="W390" s="71">
        <v>0</v>
      </c>
      <c r="X390" s="76">
        <f t="shared" si="121"/>
        <v>-0.16666666666666666</v>
      </c>
      <c r="Y390" s="71">
        <v>-1</v>
      </c>
      <c r="Z390" s="71">
        <v>0</v>
      </c>
      <c r="AA390" s="71">
        <v>0</v>
      </c>
      <c r="AB390" s="71" t="s">
        <v>69</v>
      </c>
      <c r="AC390" s="71">
        <v>-1</v>
      </c>
      <c r="AD390" s="71">
        <v>-1</v>
      </c>
      <c r="AE390" s="71">
        <v>-1</v>
      </c>
      <c r="AF390" s="71" t="s">
        <v>33</v>
      </c>
      <c r="AG390" s="71">
        <v>-1</v>
      </c>
      <c r="AH390" s="76">
        <f t="shared" si="122"/>
        <v>-0.7142857142857143</v>
      </c>
      <c r="AI390" s="76">
        <f t="shared" si="123"/>
        <v>-0.44047619047619047</v>
      </c>
      <c r="AJ390" s="7">
        <v>715.50167060053752</v>
      </c>
      <c r="AK390" s="71">
        <v>-1</v>
      </c>
      <c r="AL390" s="71">
        <v>-1</v>
      </c>
      <c r="AM390" s="71" t="s">
        <v>33</v>
      </c>
      <c r="AN390" s="71">
        <v>-1</v>
      </c>
      <c r="AO390" s="71">
        <v>0</v>
      </c>
      <c r="AP390" s="71" t="s">
        <v>33</v>
      </c>
      <c r="AQ390" s="71">
        <v>0</v>
      </c>
      <c r="AR390" s="71">
        <v>-1</v>
      </c>
      <c r="AS390" s="74" t="s">
        <v>33</v>
      </c>
      <c r="AT390" s="74" t="s">
        <v>33</v>
      </c>
      <c r="AU390" s="71" t="s">
        <v>33</v>
      </c>
      <c r="AV390" s="71" t="s">
        <v>33</v>
      </c>
      <c r="AW390" s="71" t="s">
        <v>33</v>
      </c>
      <c r="AX390" s="71">
        <v>-1</v>
      </c>
      <c r="AY390" s="71">
        <v>-1</v>
      </c>
      <c r="AZ390" s="76">
        <f t="shared" si="124"/>
        <v>-0.75</v>
      </c>
      <c r="BA390" s="71">
        <v>1</v>
      </c>
      <c r="BB390" s="6">
        <v>35065</v>
      </c>
      <c r="BC390" s="71">
        <v>12</v>
      </c>
      <c r="BD390" s="71">
        <v>1</v>
      </c>
      <c r="BE390" s="6">
        <v>35065</v>
      </c>
      <c r="BF390" s="71">
        <v>12</v>
      </c>
    </row>
    <row r="391" spans="1:1023" s="71" customFormat="1">
      <c r="A391" s="71" t="s">
        <v>66</v>
      </c>
      <c r="B391" s="83">
        <v>1992</v>
      </c>
      <c r="C391" s="71" t="s">
        <v>225</v>
      </c>
      <c r="D391" s="83">
        <v>840</v>
      </c>
      <c r="E391" s="71" t="s">
        <v>226</v>
      </c>
      <c r="F391" s="71">
        <v>1117</v>
      </c>
      <c r="G391" s="44" t="s">
        <v>164</v>
      </c>
      <c r="H391" s="44" t="s">
        <v>110</v>
      </c>
      <c r="I391" s="102">
        <v>1</v>
      </c>
      <c r="J391" s="71">
        <v>5</v>
      </c>
      <c r="K391" s="71">
        <v>5</v>
      </c>
      <c r="L391" s="71">
        <v>217</v>
      </c>
      <c r="M391" s="71">
        <v>4000</v>
      </c>
      <c r="N391" s="71">
        <v>100000</v>
      </c>
      <c r="O391" s="71">
        <v>6100000</v>
      </c>
      <c r="P391" s="75">
        <f t="shared" si="127"/>
        <v>6.5573770491803282E-2</v>
      </c>
      <c r="Q391" s="75">
        <f t="shared" si="116"/>
        <v>1.639344262295082</v>
      </c>
      <c r="R391" s="71">
        <v>0</v>
      </c>
      <c r="S391" s="71">
        <v>1</v>
      </c>
      <c r="T391" s="74">
        <v>-1</v>
      </c>
      <c r="U391" s="71">
        <v>-1</v>
      </c>
      <c r="V391" s="71">
        <v>0</v>
      </c>
      <c r="W391" s="71">
        <v>0</v>
      </c>
      <c r="X391" s="76">
        <f t="shared" si="121"/>
        <v>-0.16666666666666666</v>
      </c>
      <c r="Y391" s="71">
        <v>-1</v>
      </c>
      <c r="Z391" s="71">
        <v>0</v>
      </c>
      <c r="AA391" s="71">
        <v>0</v>
      </c>
      <c r="AB391" s="71" t="s">
        <v>69</v>
      </c>
      <c r="AC391" s="71">
        <v>-1</v>
      </c>
      <c r="AD391" s="71">
        <v>-1</v>
      </c>
      <c r="AE391" s="71">
        <v>-1</v>
      </c>
      <c r="AF391" s="71" t="s">
        <v>33</v>
      </c>
      <c r="AG391" s="71">
        <v>-1</v>
      </c>
      <c r="AH391" s="76">
        <f t="shared" si="122"/>
        <v>-0.7142857142857143</v>
      </c>
      <c r="AI391" s="76">
        <f t="shared" si="123"/>
        <v>-0.44047619047619047</v>
      </c>
      <c r="AJ391" s="7">
        <v>815.06477182907361</v>
      </c>
      <c r="AK391" s="71">
        <v>-1</v>
      </c>
      <c r="AL391" s="71">
        <v>-1</v>
      </c>
      <c r="AM391" s="71" t="s">
        <v>33</v>
      </c>
      <c r="AN391" s="71">
        <v>-1</v>
      </c>
      <c r="AO391" s="71">
        <v>0</v>
      </c>
      <c r="AP391" s="71" t="s">
        <v>33</v>
      </c>
      <c r="AQ391" s="71">
        <v>0</v>
      </c>
      <c r="AR391" s="71">
        <v>-1</v>
      </c>
      <c r="AS391" s="74" t="s">
        <v>33</v>
      </c>
      <c r="AT391" s="74" t="s">
        <v>33</v>
      </c>
      <c r="AU391" s="71" t="s">
        <v>33</v>
      </c>
      <c r="AV391" s="71" t="s">
        <v>33</v>
      </c>
      <c r="AW391" s="71" t="s">
        <v>33</v>
      </c>
      <c r="AX391" s="71">
        <v>-1</v>
      </c>
      <c r="AY391" s="71">
        <v>-1</v>
      </c>
      <c r="AZ391" s="76">
        <f t="shared" si="124"/>
        <v>-0.75</v>
      </c>
      <c r="BA391" s="71">
        <v>1</v>
      </c>
      <c r="BB391" s="6">
        <v>35065</v>
      </c>
      <c r="BC391" s="71">
        <v>24</v>
      </c>
      <c r="BD391" s="71">
        <v>1</v>
      </c>
      <c r="BE391" s="6">
        <v>35065</v>
      </c>
      <c r="BF391" s="71">
        <v>24</v>
      </c>
    </row>
    <row r="392" spans="1:1023" s="71" customFormat="1">
      <c r="A392" s="71" t="s">
        <v>66</v>
      </c>
      <c r="B392" s="83">
        <v>1993</v>
      </c>
      <c r="C392" s="71" t="s">
        <v>225</v>
      </c>
      <c r="D392" s="83">
        <v>840</v>
      </c>
      <c r="E392" s="71" t="s">
        <v>226</v>
      </c>
      <c r="F392" s="71">
        <v>1117</v>
      </c>
      <c r="G392" s="44" t="s">
        <v>164</v>
      </c>
      <c r="H392" s="44" t="s">
        <v>110</v>
      </c>
      <c r="I392" s="102">
        <v>1</v>
      </c>
      <c r="J392" s="71">
        <v>5</v>
      </c>
      <c r="K392" s="71">
        <v>5</v>
      </c>
      <c r="L392" s="71">
        <v>217</v>
      </c>
      <c r="M392" s="71">
        <v>4000</v>
      </c>
      <c r="N392" s="71">
        <v>100000</v>
      </c>
      <c r="O392" s="71">
        <v>6100000</v>
      </c>
      <c r="P392" s="75">
        <f t="shared" si="127"/>
        <v>6.5573770491803282E-2</v>
      </c>
      <c r="Q392" s="75">
        <f t="shared" si="116"/>
        <v>1.639344262295082</v>
      </c>
      <c r="R392" s="71">
        <v>0</v>
      </c>
      <c r="S392" s="71">
        <v>1</v>
      </c>
      <c r="T392" s="74">
        <v>-1</v>
      </c>
      <c r="U392" s="71">
        <v>-1</v>
      </c>
      <c r="V392" s="71">
        <v>0</v>
      </c>
      <c r="W392" s="71">
        <v>0</v>
      </c>
      <c r="X392" s="76">
        <f t="shared" si="121"/>
        <v>-0.16666666666666666</v>
      </c>
      <c r="Y392" s="71">
        <v>-1</v>
      </c>
      <c r="Z392" s="71">
        <v>0</v>
      </c>
      <c r="AA392" s="71">
        <v>-1</v>
      </c>
      <c r="AB392" s="71" t="s">
        <v>69</v>
      </c>
      <c r="AC392" s="71">
        <v>-1</v>
      </c>
      <c r="AD392" s="71">
        <v>-1</v>
      </c>
      <c r="AE392" s="71">
        <v>-1</v>
      </c>
      <c r="AF392" s="71" t="s">
        <v>33</v>
      </c>
      <c r="AG392" s="71">
        <v>-1</v>
      </c>
      <c r="AH392" s="76">
        <f t="shared" si="122"/>
        <v>-0.8571428571428571</v>
      </c>
      <c r="AI392" s="76">
        <f t="shared" si="123"/>
        <v>-0.51190476190476186</v>
      </c>
      <c r="AJ392" s="7">
        <v>817.3566816957582</v>
      </c>
      <c r="AK392" s="71">
        <v>-1</v>
      </c>
      <c r="AL392" s="71">
        <v>-1</v>
      </c>
      <c r="AM392" s="71" t="s">
        <v>33</v>
      </c>
      <c r="AN392" s="71">
        <v>-1</v>
      </c>
      <c r="AO392" s="71">
        <v>0</v>
      </c>
      <c r="AP392" s="71" t="s">
        <v>33</v>
      </c>
      <c r="AQ392" s="71">
        <v>0</v>
      </c>
      <c r="AR392" s="71">
        <v>-1</v>
      </c>
      <c r="AS392" s="74" t="s">
        <v>33</v>
      </c>
      <c r="AT392" s="74" t="s">
        <v>33</v>
      </c>
      <c r="AU392" s="71" t="s">
        <v>33</v>
      </c>
      <c r="AV392" s="71" t="s">
        <v>33</v>
      </c>
      <c r="AW392" s="71" t="s">
        <v>33</v>
      </c>
      <c r="AX392" s="71">
        <v>-1</v>
      </c>
      <c r="AY392" s="71">
        <v>-1</v>
      </c>
      <c r="AZ392" s="76">
        <f t="shared" si="124"/>
        <v>-0.75</v>
      </c>
      <c r="BA392" s="71">
        <v>1</v>
      </c>
      <c r="BB392" s="6">
        <v>35065</v>
      </c>
      <c r="BC392" s="71">
        <v>36</v>
      </c>
      <c r="BD392" s="71">
        <v>1</v>
      </c>
      <c r="BE392" s="6">
        <v>35065</v>
      </c>
      <c r="BF392" s="71">
        <v>36</v>
      </c>
    </row>
    <row r="393" spans="1:1023" s="71" customFormat="1">
      <c r="A393" s="71" t="s">
        <v>66</v>
      </c>
      <c r="B393" s="83">
        <v>1994</v>
      </c>
      <c r="C393" s="71" t="s">
        <v>225</v>
      </c>
      <c r="D393" s="83">
        <v>840</v>
      </c>
      <c r="E393" s="71" t="s">
        <v>226</v>
      </c>
      <c r="F393" s="71">
        <v>1117</v>
      </c>
      <c r="G393" s="44" t="s">
        <v>164</v>
      </c>
      <c r="H393" s="44" t="s">
        <v>110</v>
      </c>
      <c r="I393" s="102">
        <v>1</v>
      </c>
      <c r="J393" s="71">
        <v>5</v>
      </c>
      <c r="K393" s="71">
        <v>5</v>
      </c>
      <c r="L393" s="71">
        <v>217</v>
      </c>
      <c r="M393" s="71">
        <v>4000</v>
      </c>
      <c r="N393" s="71">
        <v>100000</v>
      </c>
      <c r="O393" s="71">
        <v>6100000</v>
      </c>
      <c r="P393" s="75">
        <f t="shared" si="127"/>
        <v>6.5573770491803282E-2</v>
      </c>
      <c r="Q393" s="75">
        <f t="shared" si="116"/>
        <v>1.639344262295082</v>
      </c>
      <c r="R393" s="71">
        <v>0</v>
      </c>
      <c r="S393" s="71">
        <v>1</v>
      </c>
      <c r="T393" s="74">
        <v>-1</v>
      </c>
      <c r="U393" s="71">
        <v>-1</v>
      </c>
      <c r="V393" s="71">
        <v>0</v>
      </c>
      <c r="W393" s="71">
        <v>0</v>
      </c>
      <c r="X393" s="76">
        <f t="shared" si="121"/>
        <v>-0.16666666666666666</v>
      </c>
      <c r="Y393" s="71">
        <v>-1</v>
      </c>
      <c r="Z393" s="71">
        <v>0</v>
      </c>
      <c r="AA393" s="71">
        <v>-1</v>
      </c>
      <c r="AB393" s="71" t="s">
        <v>69</v>
      </c>
      <c r="AC393" s="71">
        <v>-1</v>
      </c>
      <c r="AD393" s="71">
        <v>-1</v>
      </c>
      <c r="AE393" s="71">
        <v>-1</v>
      </c>
      <c r="AF393" s="71" t="s">
        <v>33</v>
      </c>
      <c r="AG393" s="71">
        <v>-1</v>
      </c>
      <c r="AH393" s="76">
        <f t="shared" si="122"/>
        <v>-0.8571428571428571</v>
      </c>
      <c r="AI393" s="76">
        <f t="shared" si="123"/>
        <v>-0.51190476190476186</v>
      </c>
      <c r="AJ393" s="7">
        <v>941.7161385788595</v>
      </c>
      <c r="AK393" s="71">
        <v>-1</v>
      </c>
      <c r="AL393" s="71">
        <v>-1</v>
      </c>
      <c r="AM393" s="71" t="s">
        <v>33</v>
      </c>
      <c r="AN393" s="71">
        <v>-1</v>
      </c>
      <c r="AO393" s="71">
        <v>0</v>
      </c>
      <c r="AP393" s="71" t="s">
        <v>33</v>
      </c>
      <c r="AQ393" s="71">
        <v>0</v>
      </c>
      <c r="AR393" s="71">
        <v>-1</v>
      </c>
      <c r="AS393" s="74" t="s">
        <v>33</v>
      </c>
      <c r="AT393" s="74" t="s">
        <v>33</v>
      </c>
      <c r="AU393" s="71" t="s">
        <v>33</v>
      </c>
      <c r="AV393" s="71" t="s">
        <v>33</v>
      </c>
      <c r="AW393" s="71" t="s">
        <v>33</v>
      </c>
      <c r="AX393" s="71">
        <v>-1</v>
      </c>
      <c r="AY393" s="71">
        <v>-1</v>
      </c>
      <c r="AZ393" s="76">
        <f t="shared" si="124"/>
        <v>-0.75</v>
      </c>
      <c r="BA393" s="71">
        <v>1</v>
      </c>
      <c r="BB393" s="6">
        <v>35065</v>
      </c>
      <c r="BC393" s="71">
        <v>48</v>
      </c>
      <c r="BD393" s="71">
        <v>1</v>
      </c>
      <c r="BE393" s="6">
        <v>35065</v>
      </c>
      <c r="BF393" s="71">
        <v>48</v>
      </c>
    </row>
    <row r="394" spans="1:1023" s="71" customFormat="1">
      <c r="A394" s="71" t="s">
        <v>66</v>
      </c>
      <c r="B394" s="83">
        <v>1995</v>
      </c>
      <c r="C394" s="71" t="s">
        <v>225</v>
      </c>
      <c r="D394" s="83">
        <v>840</v>
      </c>
      <c r="E394" s="71" t="s">
        <v>226</v>
      </c>
      <c r="F394" s="71">
        <v>1117</v>
      </c>
      <c r="G394" s="44" t="s">
        <v>164</v>
      </c>
      <c r="H394" s="44" t="s">
        <v>110</v>
      </c>
      <c r="I394" s="102">
        <v>1</v>
      </c>
      <c r="J394" s="71">
        <v>5</v>
      </c>
      <c r="K394" s="71">
        <v>5</v>
      </c>
      <c r="L394" s="71">
        <v>217</v>
      </c>
      <c r="M394" s="71">
        <v>4000</v>
      </c>
      <c r="N394" s="71">
        <v>100000</v>
      </c>
      <c r="O394" s="71">
        <v>6100000</v>
      </c>
      <c r="P394" s="75">
        <f t="shared" si="127"/>
        <v>6.5573770491803282E-2</v>
      </c>
      <c r="Q394" s="75">
        <f t="shared" ref="Q394:Q454" si="128">N394/O394*100</f>
        <v>1.639344262295082</v>
      </c>
      <c r="R394" s="71">
        <v>0</v>
      </c>
      <c r="S394" s="71">
        <v>1</v>
      </c>
      <c r="T394" s="74">
        <v>-1</v>
      </c>
      <c r="U394" s="71">
        <v>-1</v>
      </c>
      <c r="V394" s="71">
        <v>0</v>
      </c>
      <c r="W394" s="71">
        <v>0</v>
      </c>
      <c r="X394" s="76">
        <f t="shared" si="121"/>
        <v>-0.16666666666666666</v>
      </c>
      <c r="Y394" s="71">
        <v>-1</v>
      </c>
      <c r="Z394" s="71">
        <v>0</v>
      </c>
      <c r="AA394" s="71">
        <v>-1</v>
      </c>
      <c r="AB394" s="71" t="s">
        <v>69</v>
      </c>
      <c r="AC394" s="71">
        <v>-1</v>
      </c>
      <c r="AD394" s="71">
        <v>-1</v>
      </c>
      <c r="AE394" s="71">
        <v>-1</v>
      </c>
      <c r="AF394" s="71" t="s">
        <v>33</v>
      </c>
      <c r="AG394" s="71">
        <v>-1</v>
      </c>
      <c r="AH394" s="76">
        <f t="shared" si="122"/>
        <v>-0.8571428571428571</v>
      </c>
      <c r="AI394" s="76">
        <f t="shared" si="123"/>
        <v>-0.51190476190476186</v>
      </c>
      <c r="AJ394" s="7">
        <v>1064.8405920872583</v>
      </c>
      <c r="AK394" s="71">
        <v>-1</v>
      </c>
      <c r="AL394" s="71">
        <v>-1</v>
      </c>
      <c r="AM394" s="71" t="s">
        <v>33</v>
      </c>
      <c r="AN394" s="71">
        <v>-1</v>
      </c>
      <c r="AO394" s="71">
        <v>0</v>
      </c>
      <c r="AP394" s="71" t="s">
        <v>33</v>
      </c>
      <c r="AQ394" s="71">
        <v>0</v>
      </c>
      <c r="AR394" s="71">
        <v>-1</v>
      </c>
      <c r="AS394" s="74" t="s">
        <v>33</v>
      </c>
      <c r="AT394" s="74" t="s">
        <v>33</v>
      </c>
      <c r="AU394" s="71" t="s">
        <v>33</v>
      </c>
      <c r="AV394" s="71" t="s">
        <v>33</v>
      </c>
      <c r="AW394" s="71" t="s">
        <v>33</v>
      </c>
      <c r="AX394" s="71">
        <v>-1</v>
      </c>
      <c r="AY394" s="71">
        <v>-1</v>
      </c>
      <c r="AZ394" s="76">
        <f t="shared" si="124"/>
        <v>-0.75</v>
      </c>
      <c r="BA394" s="71">
        <v>1</v>
      </c>
      <c r="BB394" s="6">
        <v>35065</v>
      </c>
      <c r="BC394" s="71">
        <v>60</v>
      </c>
      <c r="BD394" s="71">
        <v>1</v>
      </c>
      <c r="BE394" s="6">
        <v>35065</v>
      </c>
      <c r="BF394" s="71">
        <v>60</v>
      </c>
    </row>
    <row r="395" spans="1:1023" s="71" customFormat="1">
      <c r="A395" s="8" t="s">
        <v>63</v>
      </c>
      <c r="B395" s="90">
        <v>1996</v>
      </c>
      <c r="C395" s="8" t="s">
        <v>227</v>
      </c>
      <c r="D395" s="90">
        <v>365</v>
      </c>
      <c r="E395" s="8" t="s">
        <v>228</v>
      </c>
      <c r="F395" s="19">
        <v>1195</v>
      </c>
      <c r="G395" s="111">
        <v>34664</v>
      </c>
      <c r="H395" s="112">
        <v>35308</v>
      </c>
      <c r="I395" s="102">
        <v>1</v>
      </c>
      <c r="J395" s="19">
        <v>2</v>
      </c>
      <c r="K395" s="19">
        <v>2</v>
      </c>
      <c r="L395" s="19">
        <v>21</v>
      </c>
      <c r="M395" s="19">
        <v>5000</v>
      </c>
      <c r="N395" s="19">
        <v>50000</v>
      </c>
      <c r="O395" s="19">
        <v>900000</v>
      </c>
      <c r="P395" s="75">
        <f t="shared" si="127"/>
        <v>0.55555555555555558</v>
      </c>
      <c r="Q395" s="75">
        <f t="shared" si="128"/>
        <v>5.5555555555555554</v>
      </c>
      <c r="R395" s="19">
        <v>0</v>
      </c>
      <c r="S395" s="19">
        <v>1</v>
      </c>
      <c r="T395" s="19">
        <v>-1</v>
      </c>
      <c r="U395" s="19">
        <v>0</v>
      </c>
      <c r="V395" s="19">
        <v>0</v>
      </c>
      <c r="W395" s="19">
        <v>-1</v>
      </c>
      <c r="X395" s="76">
        <f t="shared" si="121"/>
        <v>-0.16666666666666666</v>
      </c>
      <c r="Y395" s="19">
        <v>-1</v>
      </c>
      <c r="Z395" s="19">
        <v>0</v>
      </c>
      <c r="AA395" s="19" t="s">
        <v>69</v>
      </c>
      <c r="AB395" s="19" t="s">
        <v>69</v>
      </c>
      <c r="AC395" s="19">
        <v>0</v>
      </c>
      <c r="AD395" s="19">
        <v>1</v>
      </c>
      <c r="AE395" s="19">
        <v>0</v>
      </c>
      <c r="AF395" s="19" t="s">
        <v>33</v>
      </c>
      <c r="AG395" s="19" t="s">
        <v>33</v>
      </c>
      <c r="AH395" s="76">
        <f t="shared" si="122"/>
        <v>0</v>
      </c>
      <c r="AI395" s="76">
        <f t="shared" si="123"/>
        <v>-8.3333333333333329E-2</v>
      </c>
      <c r="AJ395" s="19">
        <v>2651</v>
      </c>
      <c r="AK395" s="19">
        <v>1</v>
      </c>
      <c r="AL395" s="19">
        <v>1</v>
      </c>
      <c r="AM395" s="19" t="s">
        <v>33</v>
      </c>
      <c r="AN395" s="19">
        <v>1</v>
      </c>
      <c r="AO395" s="19">
        <v>0</v>
      </c>
      <c r="AP395" s="19" t="s">
        <v>33</v>
      </c>
      <c r="AQ395" s="19" t="s">
        <v>33</v>
      </c>
      <c r="AR395" s="19" t="s">
        <v>33</v>
      </c>
      <c r="AS395" s="19" t="s">
        <v>33</v>
      </c>
      <c r="AT395" s="19" t="s">
        <v>33</v>
      </c>
      <c r="AU395" s="19" t="s">
        <v>33</v>
      </c>
      <c r="AV395" s="19">
        <v>-1</v>
      </c>
      <c r="AW395" s="19" t="s">
        <v>33</v>
      </c>
      <c r="AX395" s="19">
        <v>1</v>
      </c>
      <c r="AY395" s="19" t="s">
        <v>33</v>
      </c>
      <c r="AZ395" s="76">
        <f t="shared" si="124"/>
        <v>0.5</v>
      </c>
      <c r="BA395" s="19">
        <v>1</v>
      </c>
      <c r="BB395" s="113" t="s">
        <v>171</v>
      </c>
      <c r="BC395" s="19">
        <v>4</v>
      </c>
      <c r="BD395" s="19">
        <v>1</v>
      </c>
      <c r="BE395" s="113" t="s">
        <v>171</v>
      </c>
      <c r="BF395" s="19">
        <v>4</v>
      </c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  <c r="BU395" s="19"/>
      <c r="BV395" s="19"/>
      <c r="BW395" s="19"/>
      <c r="BX395" s="19"/>
      <c r="BY395" s="19"/>
      <c r="BZ395" s="19"/>
      <c r="CA395" s="19"/>
      <c r="CB395" s="19"/>
      <c r="CC395" s="19"/>
      <c r="CD395" s="19"/>
      <c r="CE395" s="19"/>
      <c r="CF395" s="19"/>
      <c r="CG395" s="19"/>
      <c r="CH395" s="19"/>
      <c r="CI395" s="19"/>
      <c r="CJ395" s="19"/>
      <c r="CK395" s="19"/>
      <c r="CL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  <c r="DH395" s="19"/>
      <c r="DI395" s="19"/>
      <c r="DJ395" s="19"/>
      <c r="DK395" s="19"/>
      <c r="DL395" s="19"/>
      <c r="DM395" s="19"/>
      <c r="DN395" s="19"/>
      <c r="DO395" s="19"/>
      <c r="DP395" s="19"/>
      <c r="DQ395" s="19"/>
      <c r="DR395" s="19"/>
      <c r="DS395" s="19"/>
      <c r="DT395" s="19"/>
      <c r="DU395" s="19"/>
      <c r="DV395" s="19"/>
      <c r="DW395" s="19"/>
      <c r="DX395" s="19"/>
      <c r="DY395" s="19"/>
      <c r="DZ395" s="19"/>
      <c r="EA395" s="19"/>
      <c r="EB395" s="19"/>
      <c r="EC395" s="19"/>
      <c r="ED395" s="19"/>
      <c r="EE395" s="19"/>
      <c r="EF395" s="19"/>
      <c r="EG395" s="19"/>
      <c r="EH395" s="19"/>
      <c r="EI395" s="19"/>
      <c r="EJ395" s="19"/>
      <c r="EK395" s="19"/>
      <c r="EL395" s="19"/>
      <c r="EM395" s="19"/>
      <c r="EN395" s="19"/>
      <c r="EO395" s="19"/>
      <c r="EP395" s="19"/>
      <c r="EQ395" s="19"/>
      <c r="ER395" s="19"/>
      <c r="ES395" s="19"/>
      <c r="ET395" s="19"/>
      <c r="EU395" s="19"/>
      <c r="EV395" s="19"/>
      <c r="EW395" s="19"/>
      <c r="EX395" s="19"/>
      <c r="EY395" s="19"/>
      <c r="EZ395" s="19"/>
      <c r="FA395" s="19"/>
      <c r="FB395" s="19"/>
      <c r="FC395" s="19"/>
      <c r="FD395" s="19"/>
      <c r="FE395" s="19"/>
      <c r="FF395" s="19"/>
      <c r="FG395" s="19"/>
      <c r="FH395" s="19"/>
      <c r="FI395" s="19"/>
      <c r="FJ395" s="19"/>
      <c r="FK395" s="19"/>
      <c r="FL395" s="19"/>
      <c r="FM395" s="19"/>
      <c r="FN395" s="19"/>
      <c r="FO395" s="19"/>
      <c r="FP395" s="19"/>
      <c r="FQ395" s="19"/>
      <c r="FR395" s="19"/>
      <c r="FS395" s="19"/>
      <c r="FT395" s="19"/>
      <c r="FU395" s="19"/>
      <c r="FV395" s="19"/>
      <c r="FW395" s="19"/>
      <c r="FX395" s="19"/>
      <c r="FY395" s="19"/>
      <c r="FZ395" s="19"/>
      <c r="GA395" s="19"/>
      <c r="GB395" s="19"/>
      <c r="GC395" s="19"/>
      <c r="GD395" s="19"/>
      <c r="GE395" s="19"/>
      <c r="GF395" s="19"/>
      <c r="GG395" s="19"/>
      <c r="GH395" s="19"/>
      <c r="GI395" s="19"/>
      <c r="GJ395" s="19"/>
      <c r="GK395" s="19"/>
      <c r="GL395" s="19"/>
      <c r="GM395" s="19"/>
      <c r="GN395" s="19"/>
      <c r="GO395" s="19"/>
      <c r="GP395" s="19"/>
      <c r="GQ395" s="19"/>
      <c r="GR395" s="19"/>
      <c r="GS395" s="19"/>
      <c r="GT395" s="19"/>
      <c r="GU395" s="19"/>
      <c r="GV395" s="19"/>
      <c r="GW395" s="19"/>
      <c r="GX395" s="19"/>
      <c r="GY395" s="19"/>
      <c r="GZ395" s="19"/>
      <c r="HA395" s="19"/>
      <c r="HB395" s="19"/>
      <c r="HC395" s="19"/>
      <c r="HD395" s="19"/>
      <c r="HE395" s="19"/>
      <c r="HF395" s="19"/>
      <c r="HG395" s="19"/>
      <c r="HH395" s="19"/>
      <c r="HI395" s="19"/>
      <c r="HJ395" s="19"/>
      <c r="HK395" s="19"/>
      <c r="HL395" s="19"/>
      <c r="HM395" s="19"/>
      <c r="HN395" s="19"/>
      <c r="HO395" s="19"/>
      <c r="HP395" s="19"/>
      <c r="HQ395" s="19"/>
      <c r="HR395" s="19"/>
      <c r="HS395" s="19"/>
      <c r="HT395" s="19"/>
      <c r="HU395" s="19"/>
      <c r="HV395" s="19"/>
      <c r="HW395" s="19"/>
      <c r="HX395" s="19"/>
      <c r="HY395" s="19"/>
      <c r="HZ395" s="19"/>
      <c r="IA395" s="19"/>
      <c r="IB395" s="19"/>
      <c r="IC395" s="19"/>
      <c r="ID395" s="19"/>
      <c r="IE395" s="19"/>
      <c r="IF395" s="19"/>
      <c r="IG395" s="19"/>
      <c r="IH395" s="19"/>
      <c r="II395" s="19"/>
      <c r="IJ395" s="19"/>
      <c r="IK395" s="19"/>
      <c r="IL395" s="19"/>
      <c r="IM395" s="19"/>
      <c r="IN395" s="19"/>
      <c r="IO395" s="19"/>
      <c r="IP395" s="19"/>
      <c r="IQ395" s="19"/>
      <c r="IR395" s="19"/>
      <c r="IS395" s="19"/>
      <c r="IT395" s="19"/>
      <c r="IU395" s="19"/>
      <c r="IV395" s="19"/>
      <c r="IW395" s="19"/>
      <c r="IX395" s="19"/>
      <c r="IY395" s="19"/>
      <c r="IZ395" s="19"/>
      <c r="JA395" s="19"/>
      <c r="JB395" s="19"/>
      <c r="JC395" s="19"/>
      <c r="JD395" s="19"/>
      <c r="JE395" s="19"/>
      <c r="JF395" s="19"/>
      <c r="JG395" s="19"/>
      <c r="JH395" s="19"/>
      <c r="JI395" s="19"/>
      <c r="JJ395" s="19"/>
      <c r="JK395" s="19"/>
      <c r="JL395" s="19"/>
      <c r="JM395" s="19"/>
      <c r="JN395" s="19"/>
      <c r="JO395" s="19"/>
      <c r="JP395" s="19"/>
      <c r="JQ395" s="19"/>
      <c r="JR395" s="19"/>
      <c r="JS395" s="19"/>
      <c r="JT395" s="19"/>
      <c r="JU395" s="19"/>
      <c r="JV395" s="19"/>
      <c r="JW395" s="19"/>
      <c r="JX395" s="19"/>
      <c r="JY395" s="19"/>
      <c r="JZ395" s="19"/>
      <c r="KA395" s="19"/>
      <c r="KB395" s="19"/>
      <c r="KC395" s="19"/>
      <c r="KD395" s="19"/>
      <c r="KE395" s="19"/>
      <c r="KF395" s="19"/>
      <c r="KG395" s="19"/>
      <c r="KH395" s="19"/>
      <c r="KI395" s="19"/>
      <c r="KJ395" s="19"/>
      <c r="KK395" s="19"/>
      <c r="KL395" s="19"/>
      <c r="KM395" s="19"/>
      <c r="KN395" s="19"/>
      <c r="KO395" s="19"/>
      <c r="KP395" s="19"/>
      <c r="KQ395" s="19"/>
      <c r="KR395" s="19"/>
      <c r="KS395" s="19"/>
      <c r="KT395" s="19"/>
      <c r="KU395" s="19"/>
      <c r="KV395" s="19"/>
      <c r="KW395" s="19"/>
      <c r="KX395" s="19"/>
      <c r="KY395" s="19"/>
      <c r="KZ395" s="19"/>
      <c r="LA395" s="19"/>
      <c r="LB395" s="19"/>
      <c r="LC395" s="19"/>
      <c r="LD395" s="19"/>
      <c r="LE395" s="19"/>
      <c r="LF395" s="19"/>
      <c r="LG395" s="19"/>
      <c r="LH395" s="19"/>
      <c r="LI395" s="19"/>
      <c r="LJ395" s="19"/>
      <c r="LK395" s="19"/>
      <c r="LL395" s="19"/>
      <c r="LM395" s="19"/>
      <c r="LN395" s="19"/>
      <c r="LO395" s="19"/>
      <c r="LP395" s="19"/>
      <c r="LQ395" s="19"/>
      <c r="LR395" s="19"/>
      <c r="LS395" s="19"/>
      <c r="LT395" s="19"/>
      <c r="LU395" s="19"/>
      <c r="LV395" s="19"/>
      <c r="LW395" s="19"/>
      <c r="LX395" s="19"/>
      <c r="LY395" s="19"/>
      <c r="LZ395" s="19"/>
      <c r="MA395" s="19"/>
      <c r="MB395" s="19"/>
      <c r="MC395" s="19"/>
      <c r="MD395" s="19"/>
      <c r="ME395" s="19"/>
      <c r="MF395" s="19"/>
      <c r="MG395" s="19"/>
      <c r="MH395" s="19"/>
      <c r="MI395" s="19"/>
      <c r="MJ395" s="19"/>
      <c r="MK395" s="19"/>
      <c r="ML395" s="19"/>
      <c r="MM395" s="19"/>
      <c r="MN395" s="19"/>
      <c r="MO395" s="19"/>
      <c r="MP395" s="19"/>
      <c r="MQ395" s="19"/>
      <c r="MR395" s="19"/>
      <c r="MS395" s="19"/>
      <c r="MT395" s="19"/>
      <c r="MU395" s="19"/>
      <c r="MV395" s="19"/>
      <c r="MW395" s="19"/>
      <c r="MX395" s="19"/>
      <c r="MY395" s="19"/>
      <c r="MZ395" s="19"/>
      <c r="NA395" s="19"/>
      <c r="NB395" s="19"/>
      <c r="NC395" s="19"/>
      <c r="ND395" s="19"/>
      <c r="NE395" s="19"/>
      <c r="NF395" s="19"/>
      <c r="NG395" s="19"/>
      <c r="NH395" s="19"/>
      <c r="NI395" s="19"/>
      <c r="NJ395" s="19"/>
      <c r="NK395" s="19"/>
      <c r="NL395" s="19"/>
      <c r="NM395" s="19"/>
      <c r="NN395" s="19"/>
      <c r="NO395" s="19"/>
      <c r="NP395" s="19"/>
      <c r="NQ395" s="19"/>
      <c r="NR395" s="19"/>
      <c r="NS395" s="19"/>
      <c r="NT395" s="19"/>
      <c r="NU395" s="19"/>
      <c r="NV395" s="19"/>
      <c r="NW395" s="19"/>
      <c r="NX395" s="19"/>
      <c r="NY395" s="19"/>
      <c r="NZ395" s="19"/>
      <c r="OA395" s="19"/>
      <c r="OB395" s="19"/>
      <c r="OC395" s="19"/>
      <c r="OD395" s="19"/>
      <c r="OE395" s="19"/>
      <c r="OF395" s="19"/>
      <c r="OG395" s="19"/>
      <c r="OH395" s="19"/>
      <c r="OI395" s="19"/>
      <c r="OJ395" s="19"/>
      <c r="OK395" s="19"/>
      <c r="OL395" s="19"/>
      <c r="OM395" s="19"/>
      <c r="ON395" s="19"/>
      <c r="OO395" s="19"/>
      <c r="OP395" s="19"/>
      <c r="OQ395" s="19"/>
      <c r="OR395" s="19"/>
      <c r="OS395" s="19"/>
      <c r="OT395" s="19"/>
      <c r="OU395" s="19"/>
      <c r="OV395" s="19"/>
      <c r="OW395" s="19"/>
      <c r="OX395" s="19"/>
      <c r="OY395" s="19"/>
      <c r="OZ395" s="19"/>
      <c r="PA395" s="19"/>
      <c r="PB395" s="19"/>
      <c r="PC395" s="19"/>
      <c r="PD395" s="19"/>
      <c r="PE395" s="19"/>
      <c r="PF395" s="19"/>
      <c r="PG395" s="19"/>
      <c r="PH395" s="19"/>
      <c r="PI395" s="19"/>
      <c r="PJ395" s="19"/>
      <c r="PK395" s="19"/>
      <c r="PL395" s="19"/>
      <c r="PM395" s="19"/>
      <c r="PN395" s="19"/>
      <c r="PO395" s="19"/>
      <c r="PP395" s="19"/>
      <c r="PQ395" s="19"/>
      <c r="PR395" s="19"/>
      <c r="PS395" s="19"/>
      <c r="PT395" s="19"/>
      <c r="PU395" s="19"/>
      <c r="PV395" s="19"/>
      <c r="PW395" s="19"/>
      <c r="PX395" s="19"/>
      <c r="PY395" s="19"/>
      <c r="PZ395" s="19"/>
      <c r="QA395" s="19"/>
      <c r="QB395" s="19"/>
      <c r="QC395" s="19"/>
      <c r="QD395" s="19"/>
      <c r="QE395" s="19"/>
      <c r="QF395" s="19"/>
      <c r="QG395" s="19"/>
      <c r="QH395" s="19"/>
      <c r="QI395" s="19"/>
      <c r="QJ395" s="19"/>
      <c r="QK395" s="19"/>
      <c r="QL395" s="19"/>
      <c r="QM395" s="19"/>
      <c r="QN395" s="19"/>
      <c r="QO395" s="19"/>
      <c r="QP395" s="19"/>
      <c r="QQ395" s="19"/>
      <c r="QR395" s="19"/>
      <c r="QS395" s="19"/>
      <c r="QT395" s="19"/>
      <c r="QU395" s="19"/>
      <c r="QV395" s="19"/>
      <c r="QW395" s="19"/>
      <c r="QX395" s="19"/>
      <c r="QY395" s="19"/>
      <c r="QZ395" s="19"/>
      <c r="RA395" s="19"/>
      <c r="RB395" s="19"/>
      <c r="RC395" s="19"/>
      <c r="RD395" s="19"/>
      <c r="RE395" s="19"/>
      <c r="RF395" s="19"/>
      <c r="RG395" s="19"/>
      <c r="RH395" s="19"/>
      <c r="RI395" s="19"/>
      <c r="RJ395" s="19"/>
      <c r="RK395" s="19"/>
      <c r="RL395" s="19"/>
      <c r="RM395" s="19"/>
      <c r="RN395" s="19"/>
      <c r="RO395" s="19"/>
      <c r="RP395" s="19"/>
      <c r="RQ395" s="19"/>
      <c r="RR395" s="19"/>
      <c r="RS395" s="19"/>
      <c r="RT395" s="19"/>
      <c r="RU395" s="19"/>
      <c r="RV395" s="19"/>
      <c r="RW395" s="19"/>
      <c r="RX395" s="19"/>
      <c r="RY395" s="19"/>
      <c r="RZ395" s="19"/>
      <c r="SA395" s="19"/>
      <c r="SB395" s="19"/>
      <c r="SC395" s="19"/>
      <c r="SD395" s="19"/>
      <c r="SE395" s="19"/>
      <c r="SF395" s="19"/>
      <c r="SG395" s="19"/>
      <c r="SH395" s="19"/>
      <c r="SI395" s="19"/>
      <c r="SJ395" s="19"/>
      <c r="SK395" s="19"/>
      <c r="SL395" s="19"/>
      <c r="SM395" s="19"/>
      <c r="SN395" s="19"/>
      <c r="SO395" s="19"/>
      <c r="SP395" s="19"/>
      <c r="SQ395" s="19"/>
      <c r="SR395" s="19"/>
      <c r="SS395" s="19"/>
      <c r="ST395" s="19"/>
      <c r="SU395" s="19"/>
      <c r="SV395" s="19"/>
      <c r="SW395" s="19"/>
      <c r="SX395" s="19"/>
      <c r="SY395" s="19"/>
      <c r="SZ395" s="19"/>
      <c r="TA395" s="19"/>
      <c r="TB395" s="19"/>
      <c r="TC395" s="19"/>
      <c r="TD395" s="19"/>
      <c r="TE395" s="19"/>
      <c r="TF395" s="19"/>
      <c r="TG395" s="19"/>
      <c r="TH395" s="19"/>
      <c r="TI395" s="19"/>
      <c r="TJ395" s="19"/>
      <c r="TK395" s="19"/>
      <c r="TL395" s="19"/>
      <c r="TM395" s="19"/>
      <c r="TN395" s="19"/>
      <c r="TO395" s="19"/>
      <c r="TP395" s="19"/>
      <c r="TQ395" s="19"/>
      <c r="TR395" s="19"/>
      <c r="TS395" s="19"/>
      <c r="TT395" s="19"/>
      <c r="TU395" s="19"/>
      <c r="TV395" s="19"/>
      <c r="TW395" s="19"/>
      <c r="TX395" s="19"/>
      <c r="TY395" s="19"/>
      <c r="TZ395" s="19"/>
      <c r="UA395" s="19"/>
      <c r="UB395" s="19"/>
      <c r="UC395" s="19"/>
      <c r="UD395" s="19"/>
      <c r="UE395" s="19"/>
      <c r="UF395" s="19"/>
      <c r="UG395" s="19"/>
      <c r="UH395" s="19"/>
      <c r="UI395" s="19"/>
      <c r="UJ395" s="19"/>
      <c r="UK395" s="19"/>
      <c r="UL395" s="19"/>
      <c r="UM395" s="19"/>
      <c r="UN395" s="19"/>
      <c r="UO395" s="19"/>
      <c r="UP395" s="19"/>
      <c r="UQ395" s="19"/>
      <c r="UR395" s="19"/>
      <c r="US395" s="19"/>
      <c r="UT395" s="19"/>
      <c r="UU395" s="19"/>
      <c r="UV395" s="19"/>
      <c r="UW395" s="19"/>
      <c r="UX395" s="19"/>
      <c r="UY395" s="19"/>
      <c r="UZ395" s="19"/>
      <c r="VA395" s="19"/>
      <c r="VB395" s="19"/>
      <c r="VC395" s="19"/>
      <c r="VD395" s="19"/>
      <c r="VE395" s="19"/>
      <c r="VF395" s="19"/>
      <c r="VG395" s="19"/>
      <c r="VH395" s="19"/>
      <c r="VI395" s="19"/>
      <c r="VJ395" s="19"/>
      <c r="VK395" s="19"/>
      <c r="VL395" s="19"/>
      <c r="VM395" s="19"/>
      <c r="VN395" s="19"/>
      <c r="VO395" s="19"/>
      <c r="VP395" s="19"/>
      <c r="VQ395" s="19"/>
      <c r="VR395" s="19"/>
      <c r="VS395" s="19"/>
      <c r="VT395" s="19"/>
      <c r="VU395" s="19"/>
      <c r="VV395" s="19"/>
      <c r="VW395" s="19"/>
      <c r="VX395" s="19"/>
      <c r="VY395" s="19"/>
      <c r="VZ395" s="19"/>
      <c r="WA395" s="19"/>
      <c r="WB395" s="19"/>
      <c r="WC395" s="19"/>
      <c r="WD395" s="19"/>
      <c r="WE395" s="19"/>
      <c r="WF395" s="19"/>
      <c r="WG395" s="19"/>
      <c r="WH395" s="19"/>
      <c r="WI395" s="19"/>
      <c r="WJ395" s="19"/>
      <c r="WK395" s="19"/>
      <c r="WL395" s="19"/>
      <c r="WM395" s="19"/>
      <c r="WN395" s="19"/>
      <c r="WO395" s="19"/>
      <c r="WP395" s="19"/>
      <c r="WQ395" s="19"/>
      <c r="WR395" s="19"/>
      <c r="WS395" s="19"/>
      <c r="WT395" s="19"/>
      <c r="WU395" s="19"/>
      <c r="WV395" s="19"/>
      <c r="WW395" s="19"/>
      <c r="WX395" s="19"/>
      <c r="WY395" s="19"/>
      <c r="WZ395" s="19"/>
      <c r="XA395" s="19"/>
      <c r="XB395" s="19"/>
      <c r="XC395" s="19"/>
      <c r="XD395" s="19"/>
      <c r="XE395" s="19"/>
      <c r="XF395" s="19"/>
      <c r="XG395" s="19"/>
      <c r="XH395" s="19"/>
      <c r="XI395" s="19"/>
      <c r="XJ395" s="19"/>
      <c r="XK395" s="19"/>
      <c r="XL395" s="19"/>
      <c r="XM395" s="19"/>
      <c r="XN395" s="19"/>
      <c r="XO395" s="19"/>
      <c r="XP395" s="19"/>
      <c r="XQ395" s="19"/>
      <c r="XR395" s="19"/>
      <c r="XS395" s="19"/>
      <c r="XT395" s="19"/>
      <c r="XU395" s="19"/>
      <c r="XV395" s="19"/>
      <c r="XW395" s="19"/>
      <c r="XX395" s="19"/>
      <c r="XY395" s="19"/>
      <c r="XZ395" s="19"/>
      <c r="YA395" s="19"/>
      <c r="YB395" s="19"/>
      <c r="YC395" s="19"/>
      <c r="YD395" s="19"/>
      <c r="YE395" s="19"/>
      <c r="YF395" s="19"/>
      <c r="YG395" s="19"/>
      <c r="YH395" s="19"/>
      <c r="YI395" s="19"/>
      <c r="YJ395" s="19"/>
      <c r="YK395" s="19"/>
      <c r="YL395" s="19"/>
      <c r="YM395" s="19"/>
      <c r="YN395" s="19"/>
      <c r="YO395" s="19"/>
      <c r="YP395" s="19"/>
      <c r="YQ395" s="19"/>
      <c r="YR395" s="19"/>
      <c r="YS395" s="19"/>
      <c r="YT395" s="19"/>
      <c r="YU395" s="19"/>
      <c r="YV395" s="19"/>
      <c r="YW395" s="19"/>
      <c r="YX395" s="19"/>
      <c r="YY395" s="19"/>
      <c r="YZ395" s="19"/>
      <c r="ZA395" s="19"/>
      <c r="ZB395" s="19"/>
      <c r="ZC395" s="19"/>
      <c r="ZD395" s="19"/>
      <c r="ZE395" s="19"/>
      <c r="ZF395" s="19"/>
      <c r="ZG395" s="19"/>
      <c r="ZH395" s="19"/>
      <c r="ZI395" s="19"/>
      <c r="ZJ395" s="19"/>
      <c r="ZK395" s="19"/>
      <c r="ZL395" s="19"/>
      <c r="ZM395" s="19"/>
      <c r="ZN395" s="19"/>
      <c r="ZO395" s="19"/>
      <c r="ZP395" s="19"/>
      <c r="ZQ395" s="19"/>
      <c r="ZR395" s="19"/>
      <c r="ZS395" s="19"/>
      <c r="ZT395" s="19"/>
      <c r="ZU395" s="19"/>
      <c r="ZV395" s="19"/>
      <c r="ZW395" s="19"/>
      <c r="ZX395" s="19"/>
      <c r="ZY395" s="19"/>
      <c r="ZZ395" s="19"/>
      <c r="AAA395" s="19"/>
      <c r="AAB395" s="19"/>
      <c r="AAC395" s="19"/>
      <c r="AAD395" s="19"/>
      <c r="AAE395" s="19"/>
      <c r="AAF395" s="19"/>
      <c r="AAG395" s="19"/>
      <c r="AAH395" s="19"/>
      <c r="AAI395" s="19"/>
      <c r="AAJ395" s="19"/>
      <c r="AAK395" s="19"/>
      <c r="AAL395" s="19"/>
      <c r="AAM395" s="19"/>
      <c r="AAN395" s="19"/>
      <c r="AAO395" s="19"/>
      <c r="AAP395" s="19"/>
      <c r="AAQ395" s="19"/>
      <c r="AAR395" s="19"/>
      <c r="AAS395" s="19"/>
      <c r="AAT395" s="19"/>
      <c r="AAU395" s="19"/>
      <c r="AAV395" s="19"/>
      <c r="AAW395" s="19"/>
      <c r="AAX395" s="19"/>
      <c r="AAY395" s="19"/>
      <c r="AAZ395" s="19"/>
      <c r="ABA395" s="19"/>
      <c r="ABB395" s="19"/>
      <c r="ABC395" s="19"/>
      <c r="ABD395" s="19"/>
      <c r="ABE395" s="19"/>
      <c r="ABF395" s="19"/>
      <c r="ABG395" s="19"/>
      <c r="ABH395" s="19"/>
      <c r="ABI395" s="19"/>
      <c r="ABJ395" s="19"/>
      <c r="ABK395" s="19"/>
      <c r="ABL395" s="19"/>
      <c r="ABM395" s="19"/>
      <c r="ABN395" s="19"/>
      <c r="ABO395" s="19"/>
      <c r="ABP395" s="19"/>
      <c r="ABQ395" s="19"/>
      <c r="ABR395" s="19"/>
      <c r="ABS395" s="19"/>
      <c r="ABT395" s="19"/>
      <c r="ABU395" s="19"/>
      <c r="ABV395" s="19"/>
      <c r="ABW395" s="19"/>
      <c r="ABX395" s="19"/>
      <c r="ABY395" s="19"/>
      <c r="ABZ395" s="19"/>
      <c r="ACA395" s="19"/>
      <c r="ACB395" s="19"/>
      <c r="ACC395" s="19"/>
      <c r="ACD395" s="19"/>
      <c r="ACE395" s="19"/>
      <c r="ACF395" s="19"/>
      <c r="ACG395" s="19"/>
      <c r="ACH395" s="19"/>
      <c r="ACI395" s="19"/>
      <c r="ACJ395" s="19"/>
      <c r="ACK395" s="19"/>
      <c r="ACL395" s="19"/>
      <c r="ACM395" s="19"/>
      <c r="ACN395" s="19"/>
      <c r="ACO395" s="19"/>
      <c r="ACP395" s="19"/>
      <c r="ACQ395" s="19"/>
      <c r="ACR395" s="19"/>
      <c r="ACS395" s="19"/>
      <c r="ACT395" s="19"/>
      <c r="ACU395" s="19"/>
      <c r="ACV395" s="19"/>
      <c r="ACW395" s="19"/>
      <c r="ACX395" s="19"/>
      <c r="ACY395" s="19"/>
      <c r="ACZ395" s="19"/>
      <c r="ADA395" s="19"/>
      <c r="ADB395" s="19"/>
      <c r="ADC395" s="19"/>
      <c r="ADD395" s="19"/>
      <c r="ADE395" s="19"/>
      <c r="ADF395" s="19"/>
      <c r="ADG395" s="19"/>
      <c r="ADH395" s="19"/>
      <c r="ADI395" s="19"/>
      <c r="ADJ395" s="19"/>
      <c r="ADK395" s="19"/>
      <c r="ADL395" s="19"/>
      <c r="ADM395" s="19"/>
      <c r="ADN395" s="19"/>
      <c r="ADO395" s="19"/>
      <c r="ADP395" s="19"/>
      <c r="ADQ395" s="19"/>
      <c r="ADR395" s="19"/>
      <c r="ADS395" s="19"/>
      <c r="ADT395" s="19"/>
      <c r="ADU395" s="19"/>
      <c r="ADV395" s="19"/>
      <c r="ADW395" s="19"/>
      <c r="ADX395" s="19"/>
      <c r="ADY395" s="19"/>
      <c r="ADZ395" s="19"/>
      <c r="AEA395" s="19"/>
      <c r="AEB395" s="19"/>
      <c r="AEC395" s="19"/>
      <c r="AED395" s="19"/>
      <c r="AEE395" s="19"/>
      <c r="AEF395" s="19"/>
      <c r="AEG395" s="19"/>
      <c r="AEH395" s="19"/>
      <c r="AEI395" s="19"/>
      <c r="AEJ395" s="19"/>
      <c r="AEK395" s="19"/>
      <c r="AEL395" s="19"/>
      <c r="AEM395" s="19"/>
      <c r="AEN395" s="19"/>
      <c r="AEO395" s="19"/>
      <c r="AEP395" s="19"/>
      <c r="AEQ395" s="19"/>
      <c r="AER395" s="19"/>
      <c r="AES395" s="19"/>
      <c r="AET395" s="19"/>
      <c r="AEU395" s="19"/>
      <c r="AEV395" s="19"/>
      <c r="AEW395" s="19"/>
      <c r="AEX395" s="19"/>
      <c r="AEY395" s="19"/>
      <c r="AEZ395" s="19"/>
      <c r="AFA395" s="19"/>
      <c r="AFB395" s="19"/>
      <c r="AFC395" s="19"/>
      <c r="AFD395" s="19"/>
      <c r="AFE395" s="19"/>
      <c r="AFF395" s="19"/>
      <c r="AFG395" s="19"/>
      <c r="AFH395" s="19"/>
      <c r="AFI395" s="19"/>
      <c r="AFJ395" s="19"/>
      <c r="AFK395" s="19"/>
      <c r="AFL395" s="19"/>
      <c r="AFM395" s="19"/>
      <c r="AFN395" s="19"/>
      <c r="AFO395" s="19"/>
      <c r="AFP395" s="19"/>
      <c r="AFQ395" s="19"/>
      <c r="AFR395" s="19"/>
      <c r="AFS395" s="19"/>
      <c r="AFT395" s="19"/>
      <c r="AFU395" s="19"/>
      <c r="AFV395" s="19"/>
      <c r="AFW395" s="19"/>
      <c r="AFX395" s="19"/>
      <c r="AFY395" s="19"/>
      <c r="AFZ395" s="19"/>
      <c r="AGA395" s="19"/>
      <c r="AGB395" s="19"/>
      <c r="AGC395" s="19"/>
      <c r="AGD395" s="19"/>
      <c r="AGE395" s="19"/>
      <c r="AGF395" s="19"/>
      <c r="AGG395" s="19"/>
      <c r="AGH395" s="19"/>
      <c r="AGI395" s="19"/>
      <c r="AGJ395" s="19"/>
      <c r="AGK395" s="19"/>
      <c r="AGL395" s="19"/>
      <c r="AGM395" s="19"/>
      <c r="AGN395" s="19"/>
      <c r="AGO395" s="19"/>
      <c r="AGP395" s="19"/>
      <c r="AGQ395" s="19"/>
      <c r="AGR395" s="19"/>
      <c r="AGS395" s="19"/>
      <c r="AGT395" s="19"/>
      <c r="AGU395" s="19"/>
      <c r="AGV395" s="19"/>
      <c r="AGW395" s="19"/>
      <c r="AGX395" s="19"/>
      <c r="AGY395" s="19"/>
      <c r="AGZ395" s="19"/>
      <c r="AHA395" s="19"/>
      <c r="AHB395" s="19"/>
      <c r="AHC395" s="19"/>
      <c r="AHD395" s="19"/>
      <c r="AHE395" s="19"/>
      <c r="AHF395" s="19"/>
      <c r="AHG395" s="19"/>
      <c r="AHH395" s="19"/>
      <c r="AHI395" s="19"/>
      <c r="AHJ395" s="19"/>
      <c r="AHK395" s="19"/>
      <c r="AHL395" s="19"/>
      <c r="AHM395" s="19"/>
      <c r="AHN395" s="19"/>
      <c r="AHO395" s="19"/>
      <c r="AHP395" s="19"/>
      <c r="AHQ395" s="19"/>
      <c r="AHR395" s="19"/>
      <c r="AHS395" s="19"/>
      <c r="AHT395" s="19"/>
      <c r="AHU395" s="19"/>
      <c r="AHV395" s="19"/>
      <c r="AHW395" s="19"/>
      <c r="AHX395" s="19"/>
      <c r="AHY395" s="19"/>
      <c r="AHZ395" s="19"/>
      <c r="AIA395" s="19"/>
      <c r="AIB395" s="19"/>
      <c r="AIC395" s="19"/>
      <c r="AID395" s="19"/>
      <c r="AIE395" s="19"/>
      <c r="AIF395" s="19"/>
      <c r="AIG395" s="19"/>
      <c r="AIH395" s="19"/>
      <c r="AII395" s="19"/>
      <c r="AIJ395" s="19"/>
      <c r="AIK395" s="19"/>
      <c r="AIL395" s="19"/>
      <c r="AIM395" s="19"/>
      <c r="AIN395" s="19"/>
      <c r="AIO395" s="19"/>
      <c r="AIP395" s="19"/>
      <c r="AIQ395" s="19"/>
      <c r="AIR395" s="19"/>
      <c r="AIS395" s="19"/>
      <c r="AIT395" s="19"/>
      <c r="AIU395" s="19"/>
      <c r="AIV395" s="19"/>
      <c r="AIW395" s="19"/>
      <c r="AIX395" s="19"/>
      <c r="AIY395" s="19"/>
      <c r="AIZ395" s="19"/>
      <c r="AJA395" s="19"/>
      <c r="AJB395" s="19"/>
      <c r="AJC395" s="19"/>
      <c r="AJD395" s="19"/>
      <c r="AJE395" s="19"/>
      <c r="AJF395" s="19"/>
      <c r="AJG395" s="19"/>
      <c r="AJH395" s="19"/>
      <c r="AJI395" s="19"/>
      <c r="AJJ395" s="19"/>
      <c r="AJK395" s="19"/>
      <c r="AJL395" s="19"/>
      <c r="AJM395" s="19"/>
      <c r="AJN395" s="19"/>
      <c r="AJO395" s="19"/>
      <c r="AJP395" s="19"/>
      <c r="AJQ395" s="19"/>
      <c r="AJR395" s="19"/>
      <c r="AJS395" s="19"/>
      <c r="AJT395" s="19"/>
      <c r="AJU395" s="19"/>
      <c r="AJV395" s="19"/>
      <c r="AJW395" s="19"/>
      <c r="AJX395" s="19"/>
      <c r="AJY395" s="19"/>
      <c r="AJZ395" s="19"/>
      <c r="AKA395" s="19"/>
      <c r="AKB395" s="19"/>
      <c r="AKC395" s="19"/>
      <c r="AKD395" s="19"/>
      <c r="AKE395" s="19"/>
      <c r="AKF395" s="19"/>
      <c r="AKG395" s="19"/>
      <c r="AKH395" s="19"/>
      <c r="AKI395" s="19"/>
      <c r="AKJ395" s="19"/>
      <c r="AKK395" s="19"/>
      <c r="AKL395" s="19"/>
      <c r="AKM395" s="19"/>
      <c r="AKN395" s="19"/>
      <c r="AKO395" s="19"/>
      <c r="AKP395" s="19"/>
      <c r="AKQ395" s="19"/>
      <c r="AKR395" s="19"/>
      <c r="AKS395" s="19"/>
      <c r="AKT395" s="19"/>
      <c r="AKU395" s="19"/>
      <c r="AKV395" s="19"/>
      <c r="AKW395" s="19"/>
      <c r="AKX395" s="19"/>
      <c r="AKY395" s="19"/>
      <c r="AKZ395" s="19"/>
      <c r="ALA395" s="19"/>
      <c r="ALB395" s="19"/>
      <c r="ALC395" s="19"/>
      <c r="ALD395" s="19"/>
      <c r="ALE395" s="19"/>
      <c r="ALF395" s="19"/>
      <c r="ALG395" s="19"/>
      <c r="ALH395" s="19"/>
      <c r="ALI395" s="19"/>
      <c r="ALJ395" s="19"/>
      <c r="ALK395" s="19"/>
      <c r="ALL395" s="19"/>
      <c r="ALM395" s="19"/>
      <c r="ALN395" s="19"/>
      <c r="ALO395" s="19"/>
      <c r="ALP395" s="19"/>
      <c r="ALQ395" s="19"/>
      <c r="ALR395" s="19"/>
      <c r="ALS395" s="19"/>
      <c r="ALT395" s="19"/>
      <c r="ALU395" s="19"/>
      <c r="ALV395" s="19"/>
      <c r="ALW395" s="19"/>
      <c r="ALX395" s="19"/>
      <c r="ALY395" s="19"/>
      <c r="ALZ395" s="19"/>
      <c r="AMA395" s="19"/>
      <c r="AMB395" s="19"/>
      <c r="AMC395" s="19"/>
      <c r="AMD395" s="19"/>
      <c r="AME395" s="19"/>
      <c r="AMF395" s="19"/>
      <c r="AMG395" s="19"/>
      <c r="AMH395" s="19"/>
      <c r="AMI395" s="19"/>
    </row>
    <row r="396" spans="1:1023" s="71" customFormat="1">
      <c r="A396" s="71" t="s">
        <v>63</v>
      </c>
      <c r="B396" s="83">
        <v>1997</v>
      </c>
      <c r="C396" s="71" t="s">
        <v>227</v>
      </c>
      <c r="D396" s="83">
        <v>365</v>
      </c>
      <c r="E396" s="71" t="s">
        <v>228</v>
      </c>
      <c r="F396" s="8">
        <v>1195</v>
      </c>
      <c r="G396" s="111">
        <v>34664</v>
      </c>
      <c r="H396" s="112">
        <v>35308</v>
      </c>
      <c r="I396" s="102">
        <v>1</v>
      </c>
      <c r="J396" s="8">
        <v>2</v>
      </c>
      <c r="K396" s="8">
        <v>2</v>
      </c>
      <c r="L396" s="8">
        <v>21</v>
      </c>
      <c r="M396" s="8">
        <v>5000</v>
      </c>
      <c r="N396" s="8">
        <v>50000</v>
      </c>
      <c r="O396" s="8">
        <v>900000</v>
      </c>
      <c r="P396" s="75">
        <f t="shared" si="127"/>
        <v>0.55555555555555558</v>
      </c>
      <c r="Q396" s="75">
        <f t="shared" si="128"/>
        <v>5.5555555555555554</v>
      </c>
      <c r="R396" s="8">
        <v>0</v>
      </c>
      <c r="S396" s="8">
        <v>1</v>
      </c>
      <c r="T396" s="8">
        <v>-1</v>
      </c>
      <c r="U396" s="8">
        <v>0</v>
      </c>
      <c r="V396" s="8">
        <v>0</v>
      </c>
      <c r="W396" s="8">
        <v>-1</v>
      </c>
      <c r="X396" s="76">
        <f t="shared" si="121"/>
        <v>-0.16666666666666666</v>
      </c>
      <c r="Y396" s="8">
        <v>-1</v>
      </c>
      <c r="Z396" s="8">
        <v>0</v>
      </c>
      <c r="AA396" s="71" t="s">
        <v>69</v>
      </c>
      <c r="AB396" s="71" t="s">
        <v>69</v>
      </c>
      <c r="AC396" s="8">
        <v>0</v>
      </c>
      <c r="AD396" s="8">
        <v>1</v>
      </c>
      <c r="AE396" s="8">
        <v>0</v>
      </c>
      <c r="AF396" s="19" t="s">
        <v>33</v>
      </c>
      <c r="AG396" s="19" t="s">
        <v>33</v>
      </c>
      <c r="AH396" s="76">
        <f t="shared" si="122"/>
        <v>0</v>
      </c>
      <c r="AI396" s="76">
        <f t="shared" si="123"/>
        <v>-8.3333333333333329E-2</v>
      </c>
      <c r="AJ396" s="8">
        <v>2749</v>
      </c>
      <c r="AK396" s="8">
        <v>1</v>
      </c>
      <c r="AL396" s="8">
        <v>1</v>
      </c>
      <c r="AM396" s="71" t="s">
        <v>33</v>
      </c>
      <c r="AN396" s="8">
        <v>1</v>
      </c>
      <c r="AO396" s="8">
        <v>0</v>
      </c>
      <c r="AP396" s="71" t="s">
        <v>33</v>
      </c>
      <c r="AQ396" s="71" t="s">
        <v>33</v>
      </c>
      <c r="AR396" s="71" t="s">
        <v>33</v>
      </c>
      <c r="AS396" s="71" t="s">
        <v>33</v>
      </c>
      <c r="AT396" s="71" t="s">
        <v>33</v>
      </c>
      <c r="AU396" s="71" t="s">
        <v>33</v>
      </c>
      <c r="AV396" s="8">
        <v>-1</v>
      </c>
      <c r="AW396" s="71" t="s">
        <v>33</v>
      </c>
      <c r="AX396" s="71">
        <v>1</v>
      </c>
      <c r="AY396" s="71" t="s">
        <v>33</v>
      </c>
      <c r="AZ396" s="76">
        <f t="shared" si="124"/>
        <v>0.5</v>
      </c>
      <c r="BA396" s="8">
        <v>1</v>
      </c>
      <c r="BB396" s="114" t="s">
        <v>171</v>
      </c>
      <c r="BC396" s="8">
        <f>BC395+12</f>
        <v>16</v>
      </c>
      <c r="BD396" s="8">
        <v>1</v>
      </c>
      <c r="BE396" s="114" t="s">
        <v>171</v>
      </c>
      <c r="BF396" s="8">
        <f>BF395+12</f>
        <v>16</v>
      </c>
      <c r="BG396" s="8"/>
      <c r="BH396" s="8"/>
      <c r="BI396" s="8"/>
      <c r="BJ396" s="8"/>
      <c r="BK396" s="8"/>
      <c r="BL396" s="8"/>
      <c r="BM396" s="8"/>
      <c r="BN396" s="8"/>
      <c r="BO396" s="8"/>
      <c r="BP396" s="8"/>
      <c r="BQ396" s="8"/>
      <c r="BR396" s="8"/>
      <c r="BS396" s="8"/>
      <c r="BT396" s="8"/>
      <c r="BU396" s="8"/>
      <c r="BV396" s="8"/>
      <c r="BW396" s="8"/>
      <c r="BX396" s="8"/>
      <c r="BY396" s="8"/>
      <c r="BZ396" s="8"/>
      <c r="CA396" s="8"/>
      <c r="CB396" s="8"/>
      <c r="CC396" s="8"/>
      <c r="CD396" s="8"/>
      <c r="CE396" s="8"/>
      <c r="CF396" s="8"/>
      <c r="CG396" s="8"/>
      <c r="CH396" s="8"/>
      <c r="CI396" s="8"/>
      <c r="CJ396" s="8"/>
      <c r="CK396" s="8"/>
      <c r="CL396" s="8"/>
      <c r="CM396" s="8"/>
      <c r="CN396" s="8"/>
      <c r="CO396" s="8"/>
      <c r="CP396" s="8"/>
      <c r="CQ396" s="8"/>
      <c r="CR396" s="8"/>
      <c r="CS396" s="8"/>
      <c r="CT396" s="8"/>
      <c r="CU396" s="8"/>
      <c r="CV396" s="8"/>
      <c r="CW396" s="8"/>
      <c r="CX396" s="8"/>
      <c r="CY396" s="8"/>
      <c r="CZ396" s="8"/>
      <c r="DA396" s="8"/>
      <c r="DB396" s="8"/>
      <c r="DC396" s="8"/>
      <c r="DD396" s="8"/>
      <c r="DE396" s="8"/>
      <c r="DF396" s="8"/>
      <c r="DG396" s="8"/>
      <c r="DH396" s="8"/>
      <c r="DI396" s="8"/>
      <c r="DJ396" s="8"/>
      <c r="DK396" s="8"/>
      <c r="DL396" s="8"/>
      <c r="DM396" s="8"/>
      <c r="DN396" s="8"/>
      <c r="DO396" s="8"/>
      <c r="DP396" s="8"/>
      <c r="DQ396" s="8"/>
      <c r="DR396" s="8"/>
      <c r="DS396" s="8"/>
      <c r="DT396" s="8"/>
      <c r="DU396" s="8"/>
      <c r="DV396" s="8"/>
      <c r="DW396" s="8"/>
      <c r="DX396" s="8"/>
      <c r="DY396" s="8"/>
      <c r="DZ396" s="8"/>
      <c r="EA396" s="8"/>
      <c r="EB396" s="8"/>
      <c r="EC396" s="8"/>
      <c r="ED396" s="8"/>
      <c r="EE396" s="8"/>
      <c r="EF396" s="8"/>
      <c r="EG396" s="8"/>
      <c r="EH396" s="8"/>
      <c r="EI396" s="8"/>
      <c r="EJ396" s="8"/>
      <c r="EK396" s="8"/>
      <c r="EL396" s="8"/>
      <c r="EM396" s="8"/>
      <c r="EN396" s="8"/>
      <c r="EO396" s="8"/>
      <c r="EP396" s="8"/>
      <c r="EQ396" s="8"/>
      <c r="ER396" s="8"/>
      <c r="ES396" s="8"/>
      <c r="ET396" s="8"/>
      <c r="EU396" s="8"/>
      <c r="EV396" s="8"/>
      <c r="EW396" s="8"/>
      <c r="EX396" s="8"/>
      <c r="EY396" s="8"/>
      <c r="EZ396" s="8"/>
      <c r="FA396" s="8"/>
      <c r="FB396" s="8"/>
      <c r="FC396" s="8"/>
      <c r="FD396" s="8"/>
      <c r="FE396" s="8"/>
      <c r="FF396" s="8"/>
      <c r="FG396" s="8"/>
      <c r="FH396" s="8"/>
      <c r="FI396" s="8"/>
      <c r="FJ396" s="8"/>
      <c r="FK396" s="8"/>
      <c r="FL396" s="8"/>
      <c r="FM396" s="8"/>
      <c r="FN396" s="8"/>
      <c r="FO396" s="8"/>
      <c r="FP396" s="8"/>
      <c r="FQ396" s="8"/>
      <c r="FR396" s="8"/>
      <c r="FS396" s="8"/>
      <c r="FT396" s="8"/>
      <c r="FU396" s="8"/>
      <c r="FV396" s="8"/>
      <c r="FW396" s="8"/>
      <c r="FX396" s="8"/>
      <c r="FY396" s="8"/>
      <c r="FZ396" s="8"/>
      <c r="GA396" s="8"/>
      <c r="GB396" s="8"/>
      <c r="GC396" s="8"/>
      <c r="GD396" s="8"/>
      <c r="GE396" s="8"/>
      <c r="GF396" s="8"/>
      <c r="GG396" s="8"/>
      <c r="GH396" s="8"/>
      <c r="GI396" s="8"/>
      <c r="GJ396" s="8"/>
      <c r="GK396" s="8"/>
      <c r="GL396" s="8"/>
      <c r="GM396" s="8"/>
      <c r="GN396" s="8"/>
      <c r="GO396" s="8"/>
      <c r="GP396" s="8"/>
      <c r="GQ396" s="8"/>
      <c r="GR396" s="8"/>
      <c r="GS396" s="8"/>
      <c r="GT396" s="8"/>
      <c r="GU396" s="8"/>
      <c r="GV396" s="8"/>
      <c r="GW396" s="8"/>
      <c r="GX396" s="8"/>
      <c r="GY396" s="8"/>
      <c r="GZ396" s="8"/>
      <c r="HA396" s="8"/>
      <c r="HB396" s="8"/>
      <c r="HC396" s="8"/>
      <c r="HD396" s="8"/>
      <c r="HE396" s="8"/>
      <c r="HF396" s="8"/>
      <c r="HG396" s="8"/>
      <c r="HH396" s="8"/>
      <c r="HI396" s="8"/>
      <c r="HJ396" s="8"/>
      <c r="HK396" s="8"/>
      <c r="HL396" s="8"/>
      <c r="HM396" s="8"/>
      <c r="HN396" s="8"/>
      <c r="HO396" s="8"/>
      <c r="HP396" s="8"/>
      <c r="HQ396" s="8"/>
      <c r="HR396" s="8"/>
      <c r="HS396" s="8"/>
      <c r="HT396" s="8"/>
      <c r="HU396" s="8"/>
      <c r="HV396" s="8"/>
      <c r="HW396" s="8"/>
      <c r="HX396" s="8"/>
      <c r="HY396" s="8"/>
      <c r="HZ396" s="8"/>
      <c r="IA396" s="8"/>
      <c r="IB396" s="8"/>
      <c r="IC396" s="8"/>
      <c r="ID396" s="8"/>
      <c r="IE396" s="8"/>
      <c r="IF396" s="8"/>
      <c r="IG396" s="8"/>
      <c r="IH396" s="8"/>
      <c r="II396" s="8"/>
      <c r="IJ396" s="8"/>
      <c r="IK396" s="8"/>
      <c r="IL396" s="8"/>
      <c r="IM396" s="8"/>
      <c r="IN396" s="8"/>
      <c r="IO396" s="8"/>
      <c r="IP396" s="8"/>
      <c r="IQ396" s="8"/>
      <c r="IR396" s="8"/>
      <c r="IS396" s="8"/>
      <c r="IT396" s="8"/>
      <c r="IU396" s="8"/>
      <c r="IV396" s="8"/>
      <c r="IW396" s="8"/>
      <c r="IX396" s="8"/>
      <c r="IY396" s="8"/>
      <c r="IZ396" s="8"/>
      <c r="JA396" s="8"/>
      <c r="JB396" s="8"/>
      <c r="JC396" s="8"/>
      <c r="JD396" s="8"/>
      <c r="JE396" s="8"/>
      <c r="JF396" s="8"/>
      <c r="JG396" s="8"/>
      <c r="JH396" s="8"/>
      <c r="JI396" s="8"/>
      <c r="JJ396" s="8"/>
      <c r="JK396" s="8"/>
      <c r="JL396" s="8"/>
      <c r="JM396" s="8"/>
      <c r="JN396" s="8"/>
      <c r="JO396" s="8"/>
      <c r="JP396" s="8"/>
      <c r="JQ396" s="8"/>
      <c r="JR396" s="8"/>
      <c r="JS396" s="8"/>
      <c r="JT396" s="8"/>
      <c r="JU396" s="8"/>
      <c r="JV396" s="8"/>
      <c r="JW396" s="8"/>
      <c r="JX396" s="8"/>
      <c r="JY396" s="8"/>
      <c r="JZ396" s="8"/>
      <c r="KA396" s="8"/>
      <c r="KB396" s="8"/>
      <c r="KC396" s="8"/>
      <c r="KD396" s="8"/>
      <c r="KE396" s="8"/>
      <c r="KF396" s="8"/>
      <c r="KG396" s="8"/>
      <c r="KH396" s="8"/>
      <c r="KI396" s="8"/>
      <c r="KJ396" s="8"/>
      <c r="KK396" s="8"/>
      <c r="KL396" s="8"/>
      <c r="KM396" s="8"/>
      <c r="KN396" s="8"/>
      <c r="KO396" s="8"/>
      <c r="KP396" s="8"/>
      <c r="KQ396" s="8"/>
      <c r="KR396" s="8"/>
      <c r="KS396" s="8"/>
      <c r="KT396" s="8"/>
      <c r="KU396" s="8"/>
      <c r="KV396" s="8"/>
      <c r="KW396" s="8"/>
      <c r="KX396" s="8"/>
      <c r="KY396" s="8"/>
      <c r="KZ396" s="8"/>
      <c r="LA396" s="8"/>
      <c r="LB396" s="8"/>
      <c r="LC396" s="8"/>
      <c r="LD396" s="8"/>
      <c r="LE396" s="8"/>
      <c r="LF396" s="8"/>
      <c r="LG396" s="8"/>
      <c r="LH396" s="8"/>
      <c r="LI396" s="8"/>
      <c r="LJ396" s="8"/>
      <c r="LK396" s="8"/>
      <c r="LL396" s="8"/>
      <c r="LM396" s="8"/>
      <c r="LN396" s="8"/>
      <c r="LO396" s="8"/>
      <c r="LP396" s="8"/>
      <c r="LQ396" s="8"/>
      <c r="LR396" s="8"/>
      <c r="LS396" s="8"/>
      <c r="LT396" s="8"/>
      <c r="LU396" s="8"/>
      <c r="LV396" s="8"/>
      <c r="LW396" s="8"/>
      <c r="LX396" s="8"/>
      <c r="LY396" s="8"/>
      <c r="LZ396" s="8"/>
      <c r="MA396" s="8"/>
      <c r="MB396" s="8"/>
      <c r="MC396" s="8"/>
      <c r="MD396" s="8"/>
      <c r="ME396" s="8"/>
      <c r="MF396" s="8"/>
      <c r="MG396" s="8"/>
      <c r="MH396" s="8"/>
      <c r="MI396" s="8"/>
      <c r="MJ396" s="8"/>
      <c r="MK396" s="8"/>
      <c r="ML396" s="8"/>
      <c r="MM396" s="8"/>
      <c r="MN396" s="8"/>
      <c r="MO396" s="8"/>
      <c r="MP396" s="8"/>
      <c r="MQ396" s="8"/>
      <c r="MR396" s="8"/>
      <c r="MS396" s="8"/>
      <c r="MT396" s="8"/>
      <c r="MU396" s="8"/>
      <c r="MV396" s="8"/>
      <c r="MW396" s="8"/>
      <c r="MX396" s="8"/>
      <c r="MY396" s="8"/>
      <c r="MZ396" s="8"/>
      <c r="NA396" s="8"/>
      <c r="NB396" s="8"/>
      <c r="NC396" s="8"/>
      <c r="ND396" s="8"/>
      <c r="NE396" s="8"/>
      <c r="NF396" s="8"/>
      <c r="NG396" s="8"/>
      <c r="NH396" s="8"/>
      <c r="NI396" s="8"/>
      <c r="NJ396" s="8"/>
      <c r="NK396" s="8"/>
      <c r="NL396" s="8"/>
      <c r="NM396" s="8"/>
      <c r="NN396" s="8"/>
      <c r="NO396" s="8"/>
      <c r="NP396" s="8"/>
      <c r="NQ396" s="8"/>
      <c r="NR396" s="8"/>
      <c r="NS396" s="8"/>
      <c r="NT396" s="8"/>
      <c r="NU396" s="8"/>
      <c r="NV396" s="8"/>
      <c r="NW396" s="8"/>
      <c r="NX396" s="8"/>
      <c r="NY396" s="8"/>
      <c r="NZ396" s="8"/>
      <c r="OA396" s="8"/>
      <c r="OB396" s="8"/>
      <c r="OC396" s="8"/>
      <c r="OD396" s="8"/>
      <c r="OE396" s="8"/>
      <c r="OF396" s="8"/>
      <c r="OG396" s="8"/>
      <c r="OH396" s="8"/>
      <c r="OI396" s="8"/>
      <c r="OJ396" s="8"/>
      <c r="OK396" s="8"/>
      <c r="OL396" s="8"/>
      <c r="OM396" s="8"/>
      <c r="ON396" s="8"/>
      <c r="OO396" s="8"/>
      <c r="OP396" s="8"/>
      <c r="OQ396" s="8"/>
      <c r="OR396" s="8"/>
      <c r="OS396" s="8"/>
      <c r="OT396" s="8"/>
      <c r="OU396" s="8"/>
      <c r="OV396" s="8"/>
      <c r="OW396" s="8"/>
      <c r="OX396" s="8"/>
      <c r="OY396" s="8"/>
      <c r="OZ396" s="8"/>
      <c r="PA396" s="8"/>
      <c r="PB396" s="8"/>
      <c r="PC396" s="8"/>
      <c r="PD396" s="8"/>
      <c r="PE396" s="8"/>
      <c r="PF396" s="8"/>
      <c r="PG396" s="8"/>
      <c r="PH396" s="8"/>
      <c r="PI396" s="8"/>
      <c r="PJ396" s="8"/>
      <c r="PK396" s="8"/>
      <c r="PL396" s="8"/>
      <c r="PM396" s="8"/>
      <c r="PN396" s="8"/>
      <c r="PO396" s="8"/>
      <c r="PP396" s="8"/>
      <c r="PQ396" s="8"/>
      <c r="PR396" s="8"/>
      <c r="PS396" s="8"/>
      <c r="PT396" s="8"/>
      <c r="PU396" s="8"/>
      <c r="PV396" s="8"/>
      <c r="PW396" s="8"/>
      <c r="PX396" s="8"/>
      <c r="PY396" s="8"/>
      <c r="PZ396" s="8"/>
      <c r="QA396" s="8"/>
      <c r="QB396" s="8"/>
      <c r="QC396" s="8"/>
      <c r="QD396" s="8"/>
      <c r="QE396" s="8"/>
      <c r="QF396" s="8"/>
      <c r="QG396" s="8"/>
      <c r="QH396" s="8"/>
      <c r="QI396" s="8"/>
      <c r="QJ396" s="8"/>
      <c r="QK396" s="8"/>
      <c r="QL396" s="8"/>
      <c r="QM396" s="8"/>
      <c r="QN396" s="8"/>
      <c r="QO396" s="8"/>
      <c r="QP396" s="8"/>
      <c r="QQ396" s="8"/>
      <c r="QR396" s="8"/>
      <c r="QS396" s="8"/>
      <c r="QT396" s="8"/>
      <c r="QU396" s="8"/>
      <c r="QV396" s="8"/>
      <c r="QW396" s="8"/>
      <c r="QX396" s="8"/>
      <c r="QY396" s="8"/>
      <c r="QZ396" s="8"/>
      <c r="RA396" s="8"/>
      <c r="RB396" s="8"/>
      <c r="RC396" s="8"/>
      <c r="RD396" s="8"/>
      <c r="RE396" s="8"/>
      <c r="RF396" s="8"/>
      <c r="RG396" s="8"/>
      <c r="RH396" s="8"/>
      <c r="RI396" s="8"/>
      <c r="RJ396" s="8"/>
      <c r="RK396" s="8"/>
      <c r="RL396" s="8"/>
      <c r="RM396" s="8"/>
      <c r="RN396" s="8"/>
      <c r="RO396" s="8"/>
      <c r="RP396" s="8"/>
      <c r="RQ396" s="8"/>
      <c r="RR396" s="8"/>
      <c r="RS396" s="8"/>
      <c r="RT396" s="8"/>
      <c r="RU396" s="8"/>
      <c r="RV396" s="8"/>
      <c r="RW396" s="8"/>
      <c r="RX396" s="8"/>
      <c r="RY396" s="8"/>
      <c r="RZ396" s="8"/>
      <c r="SA396" s="8"/>
      <c r="SB396" s="8"/>
      <c r="SC396" s="8"/>
      <c r="SD396" s="8"/>
      <c r="SE396" s="8"/>
      <c r="SF396" s="8"/>
      <c r="SG396" s="8"/>
      <c r="SH396" s="8"/>
      <c r="SI396" s="8"/>
      <c r="SJ396" s="8"/>
      <c r="SK396" s="8"/>
      <c r="SL396" s="8"/>
      <c r="SM396" s="8"/>
      <c r="SN396" s="8"/>
      <c r="SO396" s="8"/>
      <c r="SP396" s="8"/>
      <c r="SQ396" s="8"/>
      <c r="SR396" s="8"/>
      <c r="SS396" s="8"/>
      <c r="ST396" s="8"/>
      <c r="SU396" s="8"/>
      <c r="SV396" s="8"/>
      <c r="SW396" s="8"/>
      <c r="SX396" s="8"/>
      <c r="SY396" s="8"/>
      <c r="SZ396" s="8"/>
      <c r="TA396" s="8"/>
      <c r="TB396" s="8"/>
      <c r="TC396" s="8"/>
      <c r="TD396" s="8"/>
      <c r="TE396" s="8"/>
      <c r="TF396" s="8"/>
      <c r="TG396" s="8"/>
      <c r="TH396" s="8"/>
      <c r="TI396" s="8"/>
      <c r="TJ396" s="8"/>
      <c r="TK396" s="8"/>
      <c r="TL396" s="8"/>
      <c r="TM396" s="8"/>
      <c r="TN396" s="8"/>
      <c r="TO396" s="8"/>
      <c r="TP396" s="8"/>
      <c r="TQ396" s="8"/>
      <c r="TR396" s="8"/>
      <c r="TS396" s="8"/>
      <c r="TT396" s="8"/>
      <c r="TU396" s="8"/>
      <c r="TV396" s="8"/>
      <c r="TW396" s="8"/>
      <c r="TX396" s="8"/>
      <c r="TY396" s="8"/>
      <c r="TZ396" s="8"/>
      <c r="UA396" s="8"/>
      <c r="UB396" s="8"/>
      <c r="UC396" s="8"/>
      <c r="UD396" s="8"/>
      <c r="UE396" s="8"/>
      <c r="UF396" s="8"/>
      <c r="UG396" s="8"/>
      <c r="UH396" s="8"/>
      <c r="UI396" s="8"/>
      <c r="UJ396" s="8"/>
      <c r="UK396" s="8"/>
      <c r="UL396" s="8"/>
      <c r="UM396" s="8"/>
      <c r="UN396" s="8"/>
      <c r="UO396" s="8"/>
      <c r="UP396" s="8"/>
      <c r="UQ396" s="8"/>
      <c r="UR396" s="8"/>
      <c r="US396" s="8"/>
      <c r="UT396" s="8"/>
      <c r="UU396" s="8"/>
      <c r="UV396" s="8"/>
      <c r="UW396" s="8"/>
      <c r="UX396" s="8"/>
      <c r="UY396" s="8"/>
      <c r="UZ396" s="8"/>
      <c r="VA396" s="8"/>
      <c r="VB396" s="8"/>
      <c r="VC396" s="8"/>
      <c r="VD396" s="8"/>
      <c r="VE396" s="8"/>
      <c r="VF396" s="8"/>
      <c r="VG396" s="8"/>
      <c r="VH396" s="8"/>
      <c r="VI396" s="8"/>
      <c r="VJ396" s="8"/>
      <c r="VK396" s="8"/>
      <c r="VL396" s="8"/>
      <c r="VM396" s="8"/>
      <c r="VN396" s="8"/>
      <c r="VO396" s="8"/>
      <c r="VP396" s="8"/>
      <c r="VQ396" s="8"/>
      <c r="VR396" s="8"/>
      <c r="VS396" s="8"/>
      <c r="VT396" s="8"/>
      <c r="VU396" s="8"/>
      <c r="VV396" s="8"/>
      <c r="VW396" s="8"/>
      <c r="VX396" s="8"/>
      <c r="VY396" s="8"/>
      <c r="VZ396" s="8"/>
      <c r="WA396" s="8"/>
      <c r="WB396" s="8"/>
      <c r="WC396" s="8"/>
      <c r="WD396" s="8"/>
      <c r="WE396" s="8"/>
      <c r="WF396" s="8"/>
      <c r="WG396" s="8"/>
      <c r="WH396" s="8"/>
      <c r="WI396" s="8"/>
      <c r="WJ396" s="8"/>
      <c r="WK396" s="8"/>
      <c r="WL396" s="8"/>
      <c r="WM396" s="8"/>
      <c r="WN396" s="8"/>
      <c r="WO396" s="8"/>
      <c r="WP396" s="8"/>
      <c r="WQ396" s="8"/>
      <c r="WR396" s="8"/>
      <c r="WS396" s="8"/>
      <c r="WT396" s="8"/>
      <c r="WU396" s="8"/>
      <c r="WV396" s="8"/>
      <c r="WW396" s="8"/>
      <c r="WX396" s="8"/>
      <c r="WY396" s="8"/>
      <c r="WZ396" s="8"/>
      <c r="XA396" s="8"/>
      <c r="XB396" s="8"/>
      <c r="XC396" s="8"/>
      <c r="XD396" s="8"/>
      <c r="XE396" s="8"/>
      <c r="XF396" s="8"/>
      <c r="XG396" s="8"/>
      <c r="XH396" s="8"/>
      <c r="XI396" s="8"/>
      <c r="XJ396" s="8"/>
      <c r="XK396" s="8"/>
      <c r="XL396" s="8"/>
      <c r="XM396" s="8"/>
      <c r="XN396" s="8"/>
      <c r="XO396" s="8"/>
      <c r="XP396" s="8"/>
      <c r="XQ396" s="8"/>
      <c r="XR396" s="8"/>
      <c r="XS396" s="8"/>
      <c r="XT396" s="8"/>
      <c r="XU396" s="8"/>
      <c r="XV396" s="8"/>
      <c r="XW396" s="8"/>
      <c r="XX396" s="8"/>
      <c r="XY396" s="8"/>
      <c r="XZ396" s="8"/>
      <c r="YA396" s="8"/>
      <c r="YB396" s="8"/>
      <c r="YC396" s="8"/>
      <c r="YD396" s="8"/>
      <c r="YE396" s="8"/>
      <c r="YF396" s="8"/>
      <c r="YG396" s="8"/>
      <c r="YH396" s="8"/>
      <c r="YI396" s="8"/>
      <c r="YJ396" s="8"/>
      <c r="YK396" s="8"/>
      <c r="YL396" s="8"/>
      <c r="YM396" s="8"/>
      <c r="YN396" s="8"/>
      <c r="YO396" s="8"/>
      <c r="YP396" s="8"/>
      <c r="YQ396" s="8"/>
      <c r="YR396" s="8"/>
      <c r="YS396" s="8"/>
      <c r="YT396" s="8"/>
      <c r="YU396" s="8"/>
      <c r="YV396" s="8"/>
      <c r="YW396" s="8"/>
      <c r="YX396" s="8"/>
      <c r="YY396" s="8"/>
      <c r="YZ396" s="8"/>
      <c r="ZA396" s="8"/>
      <c r="ZB396" s="8"/>
      <c r="ZC396" s="8"/>
      <c r="ZD396" s="8"/>
      <c r="ZE396" s="8"/>
      <c r="ZF396" s="8"/>
      <c r="ZG396" s="8"/>
      <c r="ZH396" s="8"/>
      <c r="ZI396" s="8"/>
      <c r="ZJ396" s="8"/>
      <c r="ZK396" s="8"/>
      <c r="ZL396" s="8"/>
      <c r="ZM396" s="8"/>
      <c r="ZN396" s="8"/>
      <c r="ZO396" s="8"/>
      <c r="ZP396" s="8"/>
      <c r="ZQ396" s="8"/>
      <c r="ZR396" s="8"/>
      <c r="ZS396" s="8"/>
      <c r="ZT396" s="8"/>
      <c r="ZU396" s="8"/>
      <c r="ZV396" s="8"/>
      <c r="ZW396" s="8"/>
      <c r="ZX396" s="8"/>
      <c r="ZY396" s="8"/>
      <c r="ZZ396" s="8"/>
      <c r="AAA396" s="8"/>
      <c r="AAB396" s="8"/>
      <c r="AAC396" s="8"/>
      <c r="AAD396" s="8"/>
      <c r="AAE396" s="8"/>
      <c r="AAF396" s="8"/>
      <c r="AAG396" s="8"/>
      <c r="AAH396" s="8"/>
      <c r="AAI396" s="8"/>
      <c r="AAJ396" s="8"/>
      <c r="AAK396" s="8"/>
      <c r="AAL396" s="8"/>
      <c r="AAM396" s="8"/>
      <c r="AAN396" s="8"/>
      <c r="AAO396" s="8"/>
      <c r="AAP396" s="8"/>
      <c r="AAQ396" s="8"/>
      <c r="AAR396" s="8"/>
      <c r="AAS396" s="8"/>
      <c r="AAT396" s="8"/>
      <c r="AAU396" s="8"/>
      <c r="AAV396" s="8"/>
      <c r="AAW396" s="8"/>
      <c r="AAX396" s="8"/>
      <c r="AAY396" s="8"/>
      <c r="AAZ396" s="8"/>
      <c r="ABA396" s="8"/>
      <c r="ABB396" s="8"/>
      <c r="ABC396" s="8"/>
      <c r="ABD396" s="8"/>
      <c r="ABE396" s="8"/>
      <c r="ABF396" s="8"/>
      <c r="ABG396" s="8"/>
      <c r="ABH396" s="8"/>
      <c r="ABI396" s="8"/>
      <c r="ABJ396" s="8"/>
      <c r="ABK396" s="8"/>
      <c r="ABL396" s="8"/>
      <c r="ABM396" s="8"/>
      <c r="ABN396" s="8"/>
      <c r="ABO396" s="8"/>
      <c r="ABP396" s="8"/>
      <c r="ABQ396" s="8"/>
      <c r="ABR396" s="8"/>
      <c r="ABS396" s="8"/>
      <c r="ABT396" s="8"/>
      <c r="ABU396" s="8"/>
      <c r="ABV396" s="8"/>
      <c r="ABW396" s="8"/>
      <c r="ABX396" s="8"/>
      <c r="ABY396" s="8"/>
      <c r="ABZ396" s="8"/>
      <c r="ACA396" s="8"/>
      <c r="ACB396" s="8"/>
      <c r="ACC396" s="8"/>
      <c r="ACD396" s="8"/>
      <c r="ACE396" s="8"/>
      <c r="ACF396" s="8"/>
      <c r="ACG396" s="8"/>
      <c r="ACH396" s="8"/>
      <c r="ACI396" s="8"/>
      <c r="ACJ396" s="8"/>
      <c r="ACK396" s="8"/>
      <c r="ACL396" s="8"/>
      <c r="ACM396" s="8"/>
      <c r="ACN396" s="8"/>
      <c r="ACO396" s="8"/>
      <c r="ACP396" s="8"/>
      <c r="ACQ396" s="8"/>
      <c r="ACR396" s="8"/>
      <c r="ACS396" s="8"/>
      <c r="ACT396" s="8"/>
      <c r="ACU396" s="8"/>
      <c r="ACV396" s="8"/>
      <c r="ACW396" s="8"/>
      <c r="ACX396" s="8"/>
      <c r="ACY396" s="8"/>
      <c r="ACZ396" s="8"/>
      <c r="ADA396" s="8"/>
      <c r="ADB396" s="8"/>
      <c r="ADC396" s="8"/>
      <c r="ADD396" s="8"/>
      <c r="ADE396" s="8"/>
      <c r="ADF396" s="8"/>
      <c r="ADG396" s="8"/>
      <c r="ADH396" s="8"/>
      <c r="ADI396" s="8"/>
      <c r="ADJ396" s="8"/>
      <c r="ADK396" s="8"/>
      <c r="ADL396" s="8"/>
      <c r="ADM396" s="8"/>
      <c r="ADN396" s="8"/>
      <c r="ADO396" s="8"/>
      <c r="ADP396" s="8"/>
      <c r="ADQ396" s="8"/>
      <c r="ADR396" s="8"/>
      <c r="ADS396" s="8"/>
      <c r="ADT396" s="8"/>
      <c r="ADU396" s="8"/>
      <c r="ADV396" s="8"/>
      <c r="ADW396" s="8"/>
      <c r="ADX396" s="8"/>
      <c r="ADY396" s="8"/>
      <c r="ADZ396" s="8"/>
      <c r="AEA396" s="8"/>
      <c r="AEB396" s="8"/>
      <c r="AEC396" s="8"/>
      <c r="AED396" s="8"/>
      <c r="AEE396" s="8"/>
      <c r="AEF396" s="8"/>
      <c r="AEG396" s="8"/>
      <c r="AEH396" s="8"/>
      <c r="AEI396" s="8"/>
      <c r="AEJ396" s="8"/>
      <c r="AEK396" s="8"/>
      <c r="AEL396" s="8"/>
      <c r="AEM396" s="8"/>
      <c r="AEN396" s="8"/>
      <c r="AEO396" s="8"/>
      <c r="AEP396" s="8"/>
      <c r="AEQ396" s="8"/>
      <c r="AER396" s="8"/>
      <c r="AES396" s="8"/>
      <c r="AET396" s="8"/>
      <c r="AEU396" s="8"/>
      <c r="AEV396" s="8"/>
      <c r="AEW396" s="8"/>
      <c r="AEX396" s="8"/>
      <c r="AEY396" s="8"/>
      <c r="AEZ396" s="8"/>
      <c r="AFA396" s="8"/>
      <c r="AFB396" s="8"/>
      <c r="AFC396" s="8"/>
      <c r="AFD396" s="8"/>
      <c r="AFE396" s="8"/>
      <c r="AFF396" s="8"/>
      <c r="AFG396" s="8"/>
      <c r="AFH396" s="8"/>
      <c r="AFI396" s="8"/>
      <c r="AFJ396" s="8"/>
      <c r="AFK396" s="8"/>
      <c r="AFL396" s="8"/>
      <c r="AFM396" s="8"/>
      <c r="AFN396" s="8"/>
      <c r="AFO396" s="8"/>
      <c r="AFP396" s="8"/>
      <c r="AFQ396" s="8"/>
      <c r="AFR396" s="8"/>
      <c r="AFS396" s="8"/>
      <c r="AFT396" s="8"/>
      <c r="AFU396" s="8"/>
      <c r="AFV396" s="8"/>
      <c r="AFW396" s="8"/>
      <c r="AFX396" s="8"/>
      <c r="AFY396" s="8"/>
      <c r="AFZ396" s="8"/>
      <c r="AGA396" s="8"/>
      <c r="AGB396" s="8"/>
      <c r="AGC396" s="8"/>
      <c r="AGD396" s="8"/>
      <c r="AGE396" s="8"/>
      <c r="AGF396" s="8"/>
      <c r="AGG396" s="8"/>
      <c r="AGH396" s="8"/>
      <c r="AGI396" s="8"/>
      <c r="AGJ396" s="8"/>
      <c r="AGK396" s="8"/>
      <c r="AGL396" s="8"/>
      <c r="AGM396" s="8"/>
      <c r="AGN396" s="8"/>
      <c r="AGO396" s="8"/>
      <c r="AGP396" s="8"/>
      <c r="AGQ396" s="8"/>
      <c r="AGR396" s="8"/>
      <c r="AGS396" s="8"/>
      <c r="AGT396" s="8"/>
      <c r="AGU396" s="8"/>
      <c r="AGV396" s="8"/>
      <c r="AGW396" s="8"/>
      <c r="AGX396" s="8"/>
      <c r="AGY396" s="8"/>
      <c r="AGZ396" s="8"/>
      <c r="AHA396" s="8"/>
      <c r="AHB396" s="8"/>
      <c r="AHC396" s="8"/>
      <c r="AHD396" s="8"/>
      <c r="AHE396" s="8"/>
      <c r="AHF396" s="8"/>
      <c r="AHG396" s="8"/>
      <c r="AHH396" s="8"/>
      <c r="AHI396" s="8"/>
      <c r="AHJ396" s="8"/>
      <c r="AHK396" s="8"/>
      <c r="AHL396" s="8"/>
      <c r="AHM396" s="8"/>
      <c r="AHN396" s="8"/>
      <c r="AHO396" s="8"/>
      <c r="AHP396" s="8"/>
      <c r="AHQ396" s="8"/>
      <c r="AHR396" s="8"/>
      <c r="AHS396" s="8"/>
      <c r="AHT396" s="8"/>
      <c r="AHU396" s="8"/>
      <c r="AHV396" s="8"/>
      <c r="AHW396" s="8"/>
      <c r="AHX396" s="8"/>
      <c r="AHY396" s="8"/>
      <c r="AHZ396" s="8"/>
      <c r="AIA396" s="8"/>
      <c r="AIB396" s="8"/>
      <c r="AIC396" s="8"/>
      <c r="AID396" s="8"/>
      <c r="AIE396" s="8"/>
      <c r="AIF396" s="8"/>
      <c r="AIG396" s="8"/>
      <c r="AIH396" s="8"/>
      <c r="AII396" s="8"/>
      <c r="AIJ396" s="8"/>
      <c r="AIK396" s="8"/>
      <c r="AIL396" s="8"/>
      <c r="AIM396" s="8"/>
      <c r="AIN396" s="8"/>
      <c r="AIO396" s="8"/>
      <c r="AIP396" s="8"/>
      <c r="AIQ396" s="8"/>
      <c r="AIR396" s="8"/>
      <c r="AIS396" s="8"/>
      <c r="AIT396" s="8"/>
      <c r="AIU396" s="8"/>
      <c r="AIV396" s="8"/>
      <c r="AIW396" s="8"/>
      <c r="AIX396" s="8"/>
      <c r="AIY396" s="8"/>
      <c r="AIZ396" s="8"/>
      <c r="AJA396" s="8"/>
      <c r="AJB396" s="8"/>
      <c r="AJC396" s="8"/>
      <c r="AJD396" s="8"/>
      <c r="AJE396" s="8"/>
      <c r="AJF396" s="8"/>
      <c r="AJG396" s="8"/>
      <c r="AJH396" s="8"/>
      <c r="AJI396" s="8"/>
      <c r="AJJ396" s="8"/>
      <c r="AJK396" s="8"/>
      <c r="AJL396" s="8"/>
      <c r="AJM396" s="8"/>
      <c r="AJN396" s="8"/>
      <c r="AJO396" s="8"/>
      <c r="AJP396" s="8"/>
      <c r="AJQ396" s="8"/>
      <c r="AJR396" s="8"/>
      <c r="AJS396" s="8"/>
      <c r="AJT396" s="8"/>
      <c r="AJU396" s="8"/>
      <c r="AJV396" s="8"/>
      <c r="AJW396" s="8"/>
      <c r="AJX396" s="8"/>
      <c r="AJY396" s="8"/>
      <c r="AJZ396" s="8"/>
      <c r="AKA396" s="8"/>
      <c r="AKB396" s="8"/>
      <c r="AKC396" s="8"/>
      <c r="AKD396" s="8"/>
      <c r="AKE396" s="8"/>
      <c r="AKF396" s="8"/>
      <c r="AKG396" s="8"/>
      <c r="AKH396" s="8"/>
      <c r="AKI396" s="8"/>
      <c r="AKJ396" s="8"/>
      <c r="AKK396" s="8"/>
      <c r="AKL396" s="8"/>
      <c r="AKM396" s="8"/>
      <c r="AKN396" s="8"/>
      <c r="AKO396" s="8"/>
      <c r="AKP396" s="8"/>
      <c r="AKQ396" s="8"/>
      <c r="AKR396" s="8"/>
      <c r="AKS396" s="8"/>
      <c r="AKT396" s="8"/>
      <c r="AKU396" s="8"/>
      <c r="AKV396" s="8"/>
      <c r="AKW396" s="8"/>
      <c r="AKX396" s="8"/>
      <c r="AKY396" s="8"/>
      <c r="AKZ396" s="8"/>
      <c r="ALA396" s="8"/>
      <c r="ALB396" s="8"/>
      <c r="ALC396" s="8"/>
      <c r="ALD396" s="8"/>
      <c r="ALE396" s="8"/>
      <c r="ALF396" s="8"/>
      <c r="ALG396" s="8"/>
      <c r="ALH396" s="8"/>
      <c r="ALI396" s="8"/>
      <c r="ALJ396" s="8"/>
      <c r="ALK396" s="8"/>
      <c r="ALL396" s="8"/>
      <c r="ALM396" s="8"/>
      <c r="ALN396" s="8"/>
      <c r="ALO396" s="8"/>
      <c r="ALP396" s="8"/>
      <c r="ALQ396" s="8"/>
      <c r="ALR396" s="8"/>
      <c r="ALS396" s="8"/>
      <c r="ALT396" s="8"/>
      <c r="ALU396" s="8"/>
      <c r="ALV396" s="8"/>
      <c r="ALW396" s="8"/>
      <c r="ALX396" s="8"/>
      <c r="ALY396" s="8"/>
      <c r="ALZ396" s="8"/>
      <c r="AMA396" s="8"/>
      <c r="AMB396" s="8"/>
      <c r="AMC396" s="8"/>
      <c r="AMD396" s="8"/>
      <c r="AME396" s="8"/>
      <c r="AMF396" s="8"/>
      <c r="AMG396" s="8"/>
      <c r="AMH396" s="8"/>
    </row>
    <row r="397" spans="1:1023" s="71" customFormat="1">
      <c r="A397" s="71" t="s">
        <v>63</v>
      </c>
      <c r="B397" s="83">
        <v>1998</v>
      </c>
      <c r="C397" s="71" t="s">
        <v>227</v>
      </c>
      <c r="D397" s="83">
        <v>365</v>
      </c>
      <c r="E397" s="71" t="s">
        <v>228</v>
      </c>
      <c r="F397" s="8">
        <v>1195</v>
      </c>
      <c r="G397" s="111">
        <v>34664</v>
      </c>
      <c r="H397" s="112">
        <v>35308</v>
      </c>
      <c r="I397" s="102">
        <v>1</v>
      </c>
      <c r="J397" s="8">
        <v>2</v>
      </c>
      <c r="K397" s="8">
        <v>2</v>
      </c>
      <c r="L397" s="8">
        <v>21</v>
      </c>
      <c r="M397" s="8">
        <v>5000</v>
      </c>
      <c r="N397" s="8">
        <v>50000</v>
      </c>
      <c r="O397" s="8">
        <v>900000</v>
      </c>
      <c r="P397" s="75">
        <f t="shared" si="127"/>
        <v>0.55555555555555558</v>
      </c>
      <c r="Q397" s="75">
        <f t="shared" si="128"/>
        <v>5.5555555555555554</v>
      </c>
      <c r="R397" s="8">
        <v>0</v>
      </c>
      <c r="S397" s="8">
        <v>1</v>
      </c>
      <c r="T397" s="8">
        <v>-1</v>
      </c>
      <c r="U397" s="8">
        <v>0</v>
      </c>
      <c r="V397" s="8">
        <v>0</v>
      </c>
      <c r="W397" s="8">
        <v>-1</v>
      </c>
      <c r="X397" s="76">
        <f t="shared" si="121"/>
        <v>-0.16666666666666666</v>
      </c>
      <c r="Y397" s="8">
        <v>-1</v>
      </c>
      <c r="Z397" s="8">
        <v>0</v>
      </c>
      <c r="AA397" s="71" t="s">
        <v>69</v>
      </c>
      <c r="AB397" s="71" t="s">
        <v>69</v>
      </c>
      <c r="AC397" s="8">
        <v>0</v>
      </c>
      <c r="AD397" s="8">
        <v>1</v>
      </c>
      <c r="AE397" s="8">
        <v>0</v>
      </c>
      <c r="AF397" s="19" t="s">
        <v>33</v>
      </c>
      <c r="AG397" s="19" t="s">
        <v>33</v>
      </c>
      <c r="AH397" s="76">
        <f t="shared" si="122"/>
        <v>0</v>
      </c>
      <c r="AI397" s="76">
        <f t="shared" si="123"/>
        <v>-8.3333333333333329E-2</v>
      </c>
      <c r="AJ397" s="8">
        <v>1844</v>
      </c>
      <c r="AK397" s="8">
        <v>1</v>
      </c>
      <c r="AL397" s="8">
        <v>1</v>
      </c>
      <c r="AM397" s="71" t="s">
        <v>33</v>
      </c>
      <c r="AN397" s="8">
        <v>1</v>
      </c>
      <c r="AO397" s="8">
        <v>0</v>
      </c>
      <c r="AP397" s="71" t="s">
        <v>33</v>
      </c>
      <c r="AQ397" s="71" t="s">
        <v>33</v>
      </c>
      <c r="AR397" s="71" t="s">
        <v>33</v>
      </c>
      <c r="AS397" s="71" t="s">
        <v>33</v>
      </c>
      <c r="AT397" s="71" t="s">
        <v>33</v>
      </c>
      <c r="AU397" s="71" t="s">
        <v>33</v>
      </c>
      <c r="AV397" s="8">
        <v>-1</v>
      </c>
      <c r="AW397" s="71" t="s">
        <v>33</v>
      </c>
      <c r="AX397" s="71">
        <v>1</v>
      </c>
      <c r="AY397" s="71" t="s">
        <v>33</v>
      </c>
      <c r="AZ397" s="76">
        <f t="shared" si="124"/>
        <v>0.5</v>
      </c>
      <c r="BA397" s="8">
        <v>1</v>
      </c>
      <c r="BB397" s="114" t="s">
        <v>171</v>
      </c>
      <c r="BC397" s="8">
        <f>BC396+12</f>
        <v>28</v>
      </c>
      <c r="BD397" s="8">
        <v>1</v>
      </c>
      <c r="BE397" s="114" t="s">
        <v>171</v>
      </c>
      <c r="BF397" s="8">
        <f>BF396+12</f>
        <v>28</v>
      </c>
      <c r="BG397" s="8"/>
      <c r="BH397" s="8"/>
      <c r="BI397" s="8"/>
      <c r="BJ397" s="8"/>
      <c r="BK397" s="8"/>
      <c r="BL397" s="8"/>
      <c r="BM397" s="8"/>
      <c r="BN397" s="8"/>
      <c r="BO397" s="8"/>
      <c r="BP397" s="8"/>
      <c r="BQ397" s="8"/>
      <c r="BR397" s="8"/>
      <c r="BS397" s="8"/>
      <c r="BT397" s="8"/>
      <c r="BU397" s="8"/>
      <c r="BV397" s="8"/>
      <c r="BW397" s="8"/>
      <c r="BX397" s="8"/>
      <c r="BY397" s="8"/>
      <c r="BZ397" s="8"/>
      <c r="CA397" s="8"/>
      <c r="CB397" s="8"/>
      <c r="CC397" s="8"/>
      <c r="CD397" s="8"/>
      <c r="CE397" s="8"/>
      <c r="CF397" s="8"/>
      <c r="CG397" s="8"/>
      <c r="CH397" s="8"/>
      <c r="CI397" s="8"/>
      <c r="CJ397" s="8"/>
      <c r="CK397" s="8"/>
      <c r="CL397" s="8"/>
      <c r="CM397" s="8"/>
      <c r="CN397" s="8"/>
      <c r="CO397" s="8"/>
      <c r="CP397" s="8"/>
      <c r="CQ397" s="8"/>
      <c r="CR397" s="8"/>
      <c r="CS397" s="8"/>
      <c r="CT397" s="8"/>
      <c r="CU397" s="8"/>
      <c r="CV397" s="8"/>
      <c r="CW397" s="8"/>
      <c r="CX397" s="8"/>
      <c r="CY397" s="8"/>
      <c r="CZ397" s="8"/>
      <c r="DA397" s="8"/>
      <c r="DB397" s="8"/>
      <c r="DC397" s="8"/>
      <c r="DD397" s="8"/>
      <c r="DE397" s="8"/>
      <c r="DF397" s="8"/>
      <c r="DG397" s="8"/>
      <c r="DH397" s="8"/>
      <c r="DI397" s="8"/>
      <c r="DJ397" s="8"/>
      <c r="DK397" s="8"/>
      <c r="DL397" s="8"/>
      <c r="DM397" s="8"/>
      <c r="DN397" s="8"/>
      <c r="DO397" s="8"/>
      <c r="DP397" s="8"/>
      <c r="DQ397" s="8"/>
      <c r="DR397" s="8"/>
      <c r="DS397" s="8"/>
      <c r="DT397" s="8"/>
      <c r="DU397" s="8"/>
      <c r="DV397" s="8"/>
      <c r="DW397" s="8"/>
      <c r="DX397" s="8"/>
      <c r="DY397" s="8"/>
      <c r="DZ397" s="8"/>
      <c r="EA397" s="8"/>
      <c r="EB397" s="8"/>
      <c r="EC397" s="8"/>
      <c r="ED397" s="8"/>
      <c r="EE397" s="8"/>
      <c r="EF397" s="8"/>
      <c r="EG397" s="8"/>
      <c r="EH397" s="8"/>
      <c r="EI397" s="8"/>
      <c r="EJ397" s="8"/>
      <c r="EK397" s="8"/>
      <c r="EL397" s="8"/>
      <c r="EM397" s="8"/>
      <c r="EN397" s="8"/>
      <c r="EO397" s="8"/>
      <c r="EP397" s="8"/>
      <c r="EQ397" s="8"/>
      <c r="ER397" s="8"/>
      <c r="ES397" s="8"/>
      <c r="ET397" s="8"/>
      <c r="EU397" s="8"/>
      <c r="EV397" s="8"/>
      <c r="EW397" s="8"/>
      <c r="EX397" s="8"/>
      <c r="EY397" s="8"/>
      <c r="EZ397" s="8"/>
      <c r="FA397" s="8"/>
      <c r="FB397" s="8"/>
      <c r="FC397" s="8"/>
      <c r="FD397" s="8"/>
      <c r="FE397" s="8"/>
      <c r="FF397" s="8"/>
      <c r="FG397" s="8"/>
      <c r="FH397" s="8"/>
      <c r="FI397" s="8"/>
      <c r="FJ397" s="8"/>
      <c r="FK397" s="8"/>
      <c r="FL397" s="8"/>
      <c r="FM397" s="8"/>
      <c r="FN397" s="8"/>
      <c r="FO397" s="8"/>
      <c r="FP397" s="8"/>
      <c r="FQ397" s="8"/>
      <c r="FR397" s="8"/>
      <c r="FS397" s="8"/>
      <c r="FT397" s="8"/>
      <c r="FU397" s="8"/>
      <c r="FV397" s="8"/>
      <c r="FW397" s="8"/>
      <c r="FX397" s="8"/>
      <c r="FY397" s="8"/>
      <c r="FZ397" s="8"/>
      <c r="GA397" s="8"/>
      <c r="GB397" s="8"/>
      <c r="GC397" s="8"/>
      <c r="GD397" s="8"/>
      <c r="GE397" s="8"/>
      <c r="GF397" s="8"/>
      <c r="GG397" s="8"/>
      <c r="GH397" s="8"/>
      <c r="GI397" s="8"/>
      <c r="GJ397" s="8"/>
      <c r="GK397" s="8"/>
      <c r="GL397" s="8"/>
      <c r="GM397" s="8"/>
      <c r="GN397" s="8"/>
      <c r="GO397" s="8"/>
      <c r="GP397" s="8"/>
      <c r="GQ397" s="8"/>
      <c r="GR397" s="8"/>
      <c r="GS397" s="8"/>
      <c r="GT397" s="8"/>
      <c r="GU397" s="8"/>
      <c r="GV397" s="8"/>
      <c r="GW397" s="8"/>
      <c r="GX397" s="8"/>
      <c r="GY397" s="8"/>
      <c r="GZ397" s="8"/>
      <c r="HA397" s="8"/>
      <c r="HB397" s="8"/>
      <c r="HC397" s="8"/>
      <c r="HD397" s="8"/>
      <c r="HE397" s="8"/>
      <c r="HF397" s="8"/>
      <c r="HG397" s="8"/>
      <c r="HH397" s="8"/>
      <c r="HI397" s="8"/>
      <c r="HJ397" s="8"/>
      <c r="HK397" s="8"/>
      <c r="HL397" s="8"/>
      <c r="HM397" s="8"/>
      <c r="HN397" s="8"/>
      <c r="HO397" s="8"/>
      <c r="HP397" s="8"/>
      <c r="HQ397" s="8"/>
      <c r="HR397" s="8"/>
      <c r="HS397" s="8"/>
      <c r="HT397" s="8"/>
      <c r="HU397" s="8"/>
      <c r="HV397" s="8"/>
      <c r="HW397" s="8"/>
      <c r="HX397" s="8"/>
      <c r="HY397" s="8"/>
      <c r="HZ397" s="8"/>
      <c r="IA397" s="8"/>
      <c r="IB397" s="8"/>
      <c r="IC397" s="8"/>
      <c r="ID397" s="8"/>
      <c r="IE397" s="8"/>
      <c r="IF397" s="8"/>
      <c r="IG397" s="8"/>
      <c r="IH397" s="8"/>
      <c r="II397" s="8"/>
      <c r="IJ397" s="8"/>
      <c r="IK397" s="8"/>
      <c r="IL397" s="8"/>
      <c r="IM397" s="8"/>
      <c r="IN397" s="8"/>
      <c r="IO397" s="8"/>
      <c r="IP397" s="8"/>
      <c r="IQ397" s="8"/>
      <c r="IR397" s="8"/>
      <c r="IS397" s="8"/>
      <c r="IT397" s="8"/>
      <c r="IU397" s="8"/>
      <c r="IV397" s="8"/>
      <c r="IW397" s="8"/>
      <c r="IX397" s="8"/>
      <c r="IY397" s="8"/>
      <c r="IZ397" s="8"/>
      <c r="JA397" s="8"/>
      <c r="JB397" s="8"/>
      <c r="JC397" s="8"/>
      <c r="JD397" s="8"/>
      <c r="JE397" s="8"/>
      <c r="JF397" s="8"/>
      <c r="JG397" s="8"/>
      <c r="JH397" s="8"/>
      <c r="JI397" s="8"/>
      <c r="JJ397" s="8"/>
      <c r="JK397" s="8"/>
      <c r="JL397" s="8"/>
      <c r="JM397" s="8"/>
      <c r="JN397" s="8"/>
      <c r="JO397" s="8"/>
      <c r="JP397" s="8"/>
      <c r="JQ397" s="8"/>
      <c r="JR397" s="8"/>
      <c r="JS397" s="8"/>
      <c r="JT397" s="8"/>
      <c r="JU397" s="8"/>
      <c r="JV397" s="8"/>
      <c r="JW397" s="8"/>
      <c r="JX397" s="8"/>
      <c r="JY397" s="8"/>
      <c r="JZ397" s="8"/>
      <c r="KA397" s="8"/>
      <c r="KB397" s="8"/>
      <c r="KC397" s="8"/>
      <c r="KD397" s="8"/>
      <c r="KE397" s="8"/>
      <c r="KF397" s="8"/>
      <c r="KG397" s="8"/>
      <c r="KH397" s="8"/>
      <c r="KI397" s="8"/>
      <c r="KJ397" s="8"/>
      <c r="KK397" s="8"/>
      <c r="KL397" s="8"/>
      <c r="KM397" s="8"/>
      <c r="KN397" s="8"/>
      <c r="KO397" s="8"/>
      <c r="KP397" s="8"/>
      <c r="KQ397" s="8"/>
      <c r="KR397" s="8"/>
      <c r="KS397" s="8"/>
      <c r="KT397" s="8"/>
      <c r="KU397" s="8"/>
      <c r="KV397" s="8"/>
      <c r="KW397" s="8"/>
      <c r="KX397" s="8"/>
      <c r="KY397" s="8"/>
      <c r="KZ397" s="8"/>
      <c r="LA397" s="8"/>
      <c r="LB397" s="8"/>
      <c r="LC397" s="8"/>
      <c r="LD397" s="8"/>
      <c r="LE397" s="8"/>
      <c r="LF397" s="8"/>
      <c r="LG397" s="8"/>
      <c r="LH397" s="8"/>
      <c r="LI397" s="8"/>
      <c r="LJ397" s="8"/>
      <c r="LK397" s="8"/>
      <c r="LL397" s="8"/>
      <c r="LM397" s="8"/>
      <c r="LN397" s="8"/>
      <c r="LO397" s="8"/>
      <c r="LP397" s="8"/>
      <c r="LQ397" s="8"/>
      <c r="LR397" s="8"/>
      <c r="LS397" s="8"/>
      <c r="LT397" s="8"/>
      <c r="LU397" s="8"/>
      <c r="LV397" s="8"/>
      <c r="LW397" s="8"/>
      <c r="LX397" s="8"/>
      <c r="LY397" s="8"/>
      <c r="LZ397" s="8"/>
      <c r="MA397" s="8"/>
      <c r="MB397" s="8"/>
      <c r="MC397" s="8"/>
      <c r="MD397" s="8"/>
      <c r="ME397" s="8"/>
      <c r="MF397" s="8"/>
      <c r="MG397" s="8"/>
      <c r="MH397" s="8"/>
      <c r="MI397" s="8"/>
      <c r="MJ397" s="8"/>
      <c r="MK397" s="8"/>
      <c r="ML397" s="8"/>
      <c r="MM397" s="8"/>
      <c r="MN397" s="8"/>
      <c r="MO397" s="8"/>
      <c r="MP397" s="8"/>
      <c r="MQ397" s="8"/>
      <c r="MR397" s="8"/>
      <c r="MS397" s="8"/>
      <c r="MT397" s="8"/>
      <c r="MU397" s="8"/>
      <c r="MV397" s="8"/>
      <c r="MW397" s="8"/>
      <c r="MX397" s="8"/>
      <c r="MY397" s="8"/>
      <c r="MZ397" s="8"/>
      <c r="NA397" s="8"/>
      <c r="NB397" s="8"/>
      <c r="NC397" s="8"/>
      <c r="ND397" s="8"/>
      <c r="NE397" s="8"/>
      <c r="NF397" s="8"/>
      <c r="NG397" s="8"/>
      <c r="NH397" s="8"/>
      <c r="NI397" s="8"/>
      <c r="NJ397" s="8"/>
      <c r="NK397" s="8"/>
      <c r="NL397" s="8"/>
      <c r="NM397" s="8"/>
      <c r="NN397" s="8"/>
      <c r="NO397" s="8"/>
      <c r="NP397" s="8"/>
      <c r="NQ397" s="8"/>
      <c r="NR397" s="8"/>
      <c r="NS397" s="8"/>
      <c r="NT397" s="8"/>
      <c r="NU397" s="8"/>
      <c r="NV397" s="8"/>
      <c r="NW397" s="8"/>
      <c r="NX397" s="8"/>
      <c r="NY397" s="8"/>
      <c r="NZ397" s="8"/>
      <c r="OA397" s="8"/>
      <c r="OB397" s="8"/>
      <c r="OC397" s="8"/>
      <c r="OD397" s="8"/>
      <c r="OE397" s="8"/>
      <c r="OF397" s="8"/>
      <c r="OG397" s="8"/>
      <c r="OH397" s="8"/>
      <c r="OI397" s="8"/>
      <c r="OJ397" s="8"/>
      <c r="OK397" s="8"/>
      <c r="OL397" s="8"/>
      <c r="OM397" s="8"/>
      <c r="ON397" s="8"/>
      <c r="OO397" s="8"/>
      <c r="OP397" s="8"/>
      <c r="OQ397" s="8"/>
      <c r="OR397" s="8"/>
      <c r="OS397" s="8"/>
      <c r="OT397" s="8"/>
      <c r="OU397" s="8"/>
      <c r="OV397" s="8"/>
      <c r="OW397" s="8"/>
      <c r="OX397" s="8"/>
      <c r="OY397" s="8"/>
      <c r="OZ397" s="8"/>
      <c r="PA397" s="8"/>
      <c r="PB397" s="8"/>
      <c r="PC397" s="8"/>
      <c r="PD397" s="8"/>
      <c r="PE397" s="8"/>
      <c r="PF397" s="8"/>
      <c r="PG397" s="8"/>
      <c r="PH397" s="8"/>
      <c r="PI397" s="8"/>
      <c r="PJ397" s="8"/>
      <c r="PK397" s="8"/>
      <c r="PL397" s="8"/>
      <c r="PM397" s="8"/>
      <c r="PN397" s="8"/>
      <c r="PO397" s="8"/>
      <c r="PP397" s="8"/>
      <c r="PQ397" s="8"/>
      <c r="PR397" s="8"/>
      <c r="PS397" s="8"/>
      <c r="PT397" s="8"/>
      <c r="PU397" s="8"/>
      <c r="PV397" s="8"/>
      <c r="PW397" s="8"/>
      <c r="PX397" s="8"/>
      <c r="PY397" s="8"/>
      <c r="PZ397" s="8"/>
      <c r="QA397" s="8"/>
      <c r="QB397" s="8"/>
      <c r="QC397" s="8"/>
      <c r="QD397" s="8"/>
      <c r="QE397" s="8"/>
      <c r="QF397" s="8"/>
      <c r="QG397" s="8"/>
      <c r="QH397" s="8"/>
      <c r="QI397" s="8"/>
      <c r="QJ397" s="8"/>
      <c r="QK397" s="8"/>
      <c r="QL397" s="8"/>
      <c r="QM397" s="8"/>
      <c r="QN397" s="8"/>
      <c r="QO397" s="8"/>
      <c r="QP397" s="8"/>
      <c r="QQ397" s="8"/>
      <c r="QR397" s="8"/>
      <c r="QS397" s="8"/>
      <c r="QT397" s="8"/>
      <c r="QU397" s="8"/>
      <c r="QV397" s="8"/>
      <c r="QW397" s="8"/>
      <c r="QX397" s="8"/>
      <c r="QY397" s="8"/>
      <c r="QZ397" s="8"/>
      <c r="RA397" s="8"/>
      <c r="RB397" s="8"/>
      <c r="RC397" s="8"/>
      <c r="RD397" s="8"/>
      <c r="RE397" s="8"/>
      <c r="RF397" s="8"/>
      <c r="RG397" s="8"/>
      <c r="RH397" s="8"/>
      <c r="RI397" s="8"/>
      <c r="RJ397" s="8"/>
      <c r="RK397" s="8"/>
      <c r="RL397" s="8"/>
      <c r="RM397" s="8"/>
      <c r="RN397" s="8"/>
      <c r="RO397" s="8"/>
      <c r="RP397" s="8"/>
      <c r="RQ397" s="8"/>
      <c r="RR397" s="8"/>
      <c r="RS397" s="8"/>
      <c r="RT397" s="8"/>
      <c r="RU397" s="8"/>
      <c r="RV397" s="8"/>
      <c r="RW397" s="8"/>
      <c r="RX397" s="8"/>
      <c r="RY397" s="8"/>
      <c r="RZ397" s="8"/>
      <c r="SA397" s="8"/>
      <c r="SB397" s="8"/>
      <c r="SC397" s="8"/>
      <c r="SD397" s="8"/>
      <c r="SE397" s="8"/>
      <c r="SF397" s="8"/>
      <c r="SG397" s="8"/>
      <c r="SH397" s="8"/>
      <c r="SI397" s="8"/>
      <c r="SJ397" s="8"/>
      <c r="SK397" s="8"/>
      <c r="SL397" s="8"/>
      <c r="SM397" s="8"/>
      <c r="SN397" s="8"/>
      <c r="SO397" s="8"/>
      <c r="SP397" s="8"/>
      <c r="SQ397" s="8"/>
      <c r="SR397" s="8"/>
      <c r="SS397" s="8"/>
      <c r="ST397" s="8"/>
      <c r="SU397" s="8"/>
      <c r="SV397" s="8"/>
      <c r="SW397" s="8"/>
      <c r="SX397" s="8"/>
      <c r="SY397" s="8"/>
      <c r="SZ397" s="8"/>
      <c r="TA397" s="8"/>
      <c r="TB397" s="8"/>
      <c r="TC397" s="8"/>
      <c r="TD397" s="8"/>
      <c r="TE397" s="8"/>
      <c r="TF397" s="8"/>
      <c r="TG397" s="8"/>
      <c r="TH397" s="8"/>
      <c r="TI397" s="8"/>
      <c r="TJ397" s="8"/>
      <c r="TK397" s="8"/>
      <c r="TL397" s="8"/>
      <c r="TM397" s="8"/>
      <c r="TN397" s="8"/>
      <c r="TO397" s="8"/>
      <c r="TP397" s="8"/>
      <c r="TQ397" s="8"/>
      <c r="TR397" s="8"/>
      <c r="TS397" s="8"/>
      <c r="TT397" s="8"/>
      <c r="TU397" s="8"/>
      <c r="TV397" s="8"/>
      <c r="TW397" s="8"/>
      <c r="TX397" s="8"/>
      <c r="TY397" s="8"/>
      <c r="TZ397" s="8"/>
      <c r="UA397" s="8"/>
      <c r="UB397" s="8"/>
      <c r="UC397" s="8"/>
      <c r="UD397" s="8"/>
      <c r="UE397" s="8"/>
      <c r="UF397" s="8"/>
      <c r="UG397" s="8"/>
      <c r="UH397" s="8"/>
      <c r="UI397" s="8"/>
      <c r="UJ397" s="8"/>
      <c r="UK397" s="8"/>
      <c r="UL397" s="8"/>
      <c r="UM397" s="8"/>
      <c r="UN397" s="8"/>
      <c r="UO397" s="8"/>
      <c r="UP397" s="8"/>
      <c r="UQ397" s="8"/>
      <c r="UR397" s="8"/>
      <c r="US397" s="8"/>
      <c r="UT397" s="8"/>
      <c r="UU397" s="8"/>
      <c r="UV397" s="8"/>
      <c r="UW397" s="8"/>
      <c r="UX397" s="8"/>
      <c r="UY397" s="8"/>
      <c r="UZ397" s="8"/>
      <c r="VA397" s="8"/>
      <c r="VB397" s="8"/>
      <c r="VC397" s="8"/>
      <c r="VD397" s="8"/>
      <c r="VE397" s="8"/>
      <c r="VF397" s="8"/>
      <c r="VG397" s="8"/>
      <c r="VH397" s="8"/>
      <c r="VI397" s="8"/>
      <c r="VJ397" s="8"/>
      <c r="VK397" s="8"/>
      <c r="VL397" s="8"/>
      <c r="VM397" s="8"/>
      <c r="VN397" s="8"/>
      <c r="VO397" s="8"/>
      <c r="VP397" s="8"/>
      <c r="VQ397" s="8"/>
      <c r="VR397" s="8"/>
      <c r="VS397" s="8"/>
      <c r="VT397" s="8"/>
      <c r="VU397" s="8"/>
      <c r="VV397" s="8"/>
      <c r="VW397" s="8"/>
      <c r="VX397" s="8"/>
      <c r="VY397" s="8"/>
      <c r="VZ397" s="8"/>
      <c r="WA397" s="8"/>
      <c r="WB397" s="8"/>
      <c r="WC397" s="8"/>
      <c r="WD397" s="8"/>
      <c r="WE397" s="8"/>
      <c r="WF397" s="8"/>
      <c r="WG397" s="8"/>
      <c r="WH397" s="8"/>
      <c r="WI397" s="8"/>
      <c r="WJ397" s="8"/>
      <c r="WK397" s="8"/>
      <c r="WL397" s="8"/>
      <c r="WM397" s="8"/>
      <c r="WN397" s="8"/>
      <c r="WO397" s="8"/>
      <c r="WP397" s="8"/>
      <c r="WQ397" s="8"/>
      <c r="WR397" s="8"/>
      <c r="WS397" s="8"/>
      <c r="WT397" s="8"/>
      <c r="WU397" s="8"/>
      <c r="WV397" s="8"/>
      <c r="WW397" s="8"/>
      <c r="WX397" s="8"/>
      <c r="WY397" s="8"/>
      <c r="WZ397" s="8"/>
      <c r="XA397" s="8"/>
      <c r="XB397" s="8"/>
      <c r="XC397" s="8"/>
      <c r="XD397" s="8"/>
      <c r="XE397" s="8"/>
      <c r="XF397" s="8"/>
      <c r="XG397" s="8"/>
      <c r="XH397" s="8"/>
      <c r="XI397" s="8"/>
      <c r="XJ397" s="8"/>
      <c r="XK397" s="8"/>
      <c r="XL397" s="8"/>
      <c r="XM397" s="8"/>
      <c r="XN397" s="8"/>
      <c r="XO397" s="8"/>
      <c r="XP397" s="8"/>
      <c r="XQ397" s="8"/>
      <c r="XR397" s="8"/>
      <c r="XS397" s="8"/>
      <c r="XT397" s="8"/>
      <c r="XU397" s="8"/>
      <c r="XV397" s="8"/>
      <c r="XW397" s="8"/>
      <c r="XX397" s="8"/>
      <c r="XY397" s="8"/>
      <c r="XZ397" s="8"/>
      <c r="YA397" s="8"/>
      <c r="YB397" s="8"/>
      <c r="YC397" s="8"/>
      <c r="YD397" s="8"/>
      <c r="YE397" s="8"/>
      <c r="YF397" s="8"/>
      <c r="YG397" s="8"/>
      <c r="YH397" s="8"/>
      <c r="YI397" s="8"/>
      <c r="YJ397" s="8"/>
      <c r="YK397" s="8"/>
      <c r="YL397" s="8"/>
      <c r="YM397" s="8"/>
      <c r="YN397" s="8"/>
      <c r="YO397" s="8"/>
      <c r="YP397" s="8"/>
      <c r="YQ397" s="8"/>
      <c r="YR397" s="8"/>
      <c r="YS397" s="8"/>
      <c r="YT397" s="8"/>
      <c r="YU397" s="8"/>
      <c r="YV397" s="8"/>
      <c r="YW397" s="8"/>
      <c r="YX397" s="8"/>
      <c r="YY397" s="8"/>
      <c r="YZ397" s="8"/>
      <c r="ZA397" s="8"/>
      <c r="ZB397" s="8"/>
      <c r="ZC397" s="8"/>
      <c r="ZD397" s="8"/>
      <c r="ZE397" s="8"/>
      <c r="ZF397" s="8"/>
      <c r="ZG397" s="8"/>
      <c r="ZH397" s="8"/>
      <c r="ZI397" s="8"/>
      <c r="ZJ397" s="8"/>
      <c r="ZK397" s="8"/>
      <c r="ZL397" s="8"/>
      <c r="ZM397" s="8"/>
      <c r="ZN397" s="8"/>
      <c r="ZO397" s="8"/>
      <c r="ZP397" s="8"/>
      <c r="ZQ397" s="8"/>
      <c r="ZR397" s="8"/>
      <c r="ZS397" s="8"/>
      <c r="ZT397" s="8"/>
      <c r="ZU397" s="8"/>
      <c r="ZV397" s="8"/>
      <c r="ZW397" s="8"/>
      <c r="ZX397" s="8"/>
      <c r="ZY397" s="8"/>
      <c r="ZZ397" s="8"/>
      <c r="AAA397" s="8"/>
      <c r="AAB397" s="8"/>
      <c r="AAC397" s="8"/>
      <c r="AAD397" s="8"/>
      <c r="AAE397" s="8"/>
      <c r="AAF397" s="8"/>
      <c r="AAG397" s="8"/>
      <c r="AAH397" s="8"/>
      <c r="AAI397" s="8"/>
      <c r="AAJ397" s="8"/>
      <c r="AAK397" s="8"/>
      <c r="AAL397" s="8"/>
      <c r="AAM397" s="8"/>
      <c r="AAN397" s="8"/>
      <c r="AAO397" s="8"/>
      <c r="AAP397" s="8"/>
      <c r="AAQ397" s="8"/>
      <c r="AAR397" s="8"/>
      <c r="AAS397" s="8"/>
      <c r="AAT397" s="8"/>
      <c r="AAU397" s="8"/>
      <c r="AAV397" s="8"/>
      <c r="AAW397" s="8"/>
      <c r="AAX397" s="8"/>
      <c r="AAY397" s="8"/>
      <c r="AAZ397" s="8"/>
      <c r="ABA397" s="8"/>
      <c r="ABB397" s="8"/>
      <c r="ABC397" s="8"/>
      <c r="ABD397" s="8"/>
      <c r="ABE397" s="8"/>
      <c r="ABF397" s="8"/>
      <c r="ABG397" s="8"/>
      <c r="ABH397" s="8"/>
      <c r="ABI397" s="8"/>
      <c r="ABJ397" s="8"/>
      <c r="ABK397" s="8"/>
      <c r="ABL397" s="8"/>
      <c r="ABM397" s="8"/>
      <c r="ABN397" s="8"/>
      <c r="ABO397" s="8"/>
      <c r="ABP397" s="8"/>
      <c r="ABQ397" s="8"/>
      <c r="ABR397" s="8"/>
      <c r="ABS397" s="8"/>
      <c r="ABT397" s="8"/>
      <c r="ABU397" s="8"/>
      <c r="ABV397" s="8"/>
      <c r="ABW397" s="8"/>
      <c r="ABX397" s="8"/>
      <c r="ABY397" s="8"/>
      <c r="ABZ397" s="8"/>
      <c r="ACA397" s="8"/>
      <c r="ACB397" s="8"/>
      <c r="ACC397" s="8"/>
      <c r="ACD397" s="8"/>
      <c r="ACE397" s="8"/>
      <c r="ACF397" s="8"/>
      <c r="ACG397" s="8"/>
      <c r="ACH397" s="8"/>
      <c r="ACI397" s="8"/>
      <c r="ACJ397" s="8"/>
      <c r="ACK397" s="8"/>
      <c r="ACL397" s="8"/>
      <c r="ACM397" s="8"/>
      <c r="ACN397" s="8"/>
      <c r="ACO397" s="8"/>
      <c r="ACP397" s="8"/>
      <c r="ACQ397" s="8"/>
      <c r="ACR397" s="8"/>
      <c r="ACS397" s="8"/>
      <c r="ACT397" s="8"/>
      <c r="ACU397" s="8"/>
      <c r="ACV397" s="8"/>
      <c r="ACW397" s="8"/>
      <c r="ACX397" s="8"/>
      <c r="ACY397" s="8"/>
      <c r="ACZ397" s="8"/>
      <c r="ADA397" s="8"/>
      <c r="ADB397" s="8"/>
      <c r="ADC397" s="8"/>
      <c r="ADD397" s="8"/>
      <c r="ADE397" s="8"/>
      <c r="ADF397" s="8"/>
      <c r="ADG397" s="8"/>
      <c r="ADH397" s="8"/>
      <c r="ADI397" s="8"/>
      <c r="ADJ397" s="8"/>
      <c r="ADK397" s="8"/>
      <c r="ADL397" s="8"/>
      <c r="ADM397" s="8"/>
      <c r="ADN397" s="8"/>
      <c r="ADO397" s="8"/>
      <c r="ADP397" s="8"/>
      <c r="ADQ397" s="8"/>
      <c r="ADR397" s="8"/>
      <c r="ADS397" s="8"/>
      <c r="ADT397" s="8"/>
      <c r="ADU397" s="8"/>
      <c r="ADV397" s="8"/>
      <c r="ADW397" s="8"/>
      <c r="ADX397" s="8"/>
      <c r="ADY397" s="8"/>
      <c r="ADZ397" s="8"/>
      <c r="AEA397" s="8"/>
      <c r="AEB397" s="8"/>
      <c r="AEC397" s="8"/>
      <c r="AED397" s="8"/>
      <c r="AEE397" s="8"/>
      <c r="AEF397" s="8"/>
      <c r="AEG397" s="8"/>
      <c r="AEH397" s="8"/>
      <c r="AEI397" s="8"/>
      <c r="AEJ397" s="8"/>
      <c r="AEK397" s="8"/>
      <c r="AEL397" s="8"/>
      <c r="AEM397" s="8"/>
      <c r="AEN397" s="8"/>
      <c r="AEO397" s="8"/>
      <c r="AEP397" s="8"/>
      <c r="AEQ397" s="8"/>
      <c r="AER397" s="8"/>
      <c r="AES397" s="8"/>
      <c r="AET397" s="8"/>
      <c r="AEU397" s="8"/>
      <c r="AEV397" s="8"/>
      <c r="AEW397" s="8"/>
      <c r="AEX397" s="8"/>
      <c r="AEY397" s="8"/>
      <c r="AEZ397" s="8"/>
      <c r="AFA397" s="8"/>
      <c r="AFB397" s="8"/>
      <c r="AFC397" s="8"/>
      <c r="AFD397" s="8"/>
      <c r="AFE397" s="8"/>
      <c r="AFF397" s="8"/>
      <c r="AFG397" s="8"/>
      <c r="AFH397" s="8"/>
      <c r="AFI397" s="8"/>
      <c r="AFJ397" s="8"/>
      <c r="AFK397" s="8"/>
      <c r="AFL397" s="8"/>
      <c r="AFM397" s="8"/>
      <c r="AFN397" s="8"/>
      <c r="AFO397" s="8"/>
      <c r="AFP397" s="8"/>
      <c r="AFQ397" s="8"/>
      <c r="AFR397" s="8"/>
      <c r="AFS397" s="8"/>
      <c r="AFT397" s="8"/>
      <c r="AFU397" s="8"/>
      <c r="AFV397" s="8"/>
      <c r="AFW397" s="8"/>
      <c r="AFX397" s="8"/>
      <c r="AFY397" s="8"/>
      <c r="AFZ397" s="8"/>
      <c r="AGA397" s="8"/>
      <c r="AGB397" s="8"/>
      <c r="AGC397" s="8"/>
      <c r="AGD397" s="8"/>
      <c r="AGE397" s="8"/>
      <c r="AGF397" s="8"/>
      <c r="AGG397" s="8"/>
      <c r="AGH397" s="8"/>
      <c r="AGI397" s="8"/>
      <c r="AGJ397" s="8"/>
      <c r="AGK397" s="8"/>
      <c r="AGL397" s="8"/>
      <c r="AGM397" s="8"/>
      <c r="AGN397" s="8"/>
      <c r="AGO397" s="8"/>
      <c r="AGP397" s="8"/>
      <c r="AGQ397" s="8"/>
      <c r="AGR397" s="8"/>
      <c r="AGS397" s="8"/>
      <c r="AGT397" s="8"/>
      <c r="AGU397" s="8"/>
      <c r="AGV397" s="8"/>
      <c r="AGW397" s="8"/>
      <c r="AGX397" s="8"/>
      <c r="AGY397" s="8"/>
      <c r="AGZ397" s="8"/>
      <c r="AHA397" s="8"/>
      <c r="AHB397" s="8"/>
      <c r="AHC397" s="8"/>
      <c r="AHD397" s="8"/>
      <c r="AHE397" s="8"/>
      <c r="AHF397" s="8"/>
      <c r="AHG397" s="8"/>
      <c r="AHH397" s="8"/>
      <c r="AHI397" s="8"/>
      <c r="AHJ397" s="8"/>
      <c r="AHK397" s="8"/>
      <c r="AHL397" s="8"/>
      <c r="AHM397" s="8"/>
      <c r="AHN397" s="8"/>
      <c r="AHO397" s="8"/>
      <c r="AHP397" s="8"/>
      <c r="AHQ397" s="8"/>
      <c r="AHR397" s="8"/>
      <c r="AHS397" s="8"/>
      <c r="AHT397" s="8"/>
      <c r="AHU397" s="8"/>
      <c r="AHV397" s="8"/>
      <c r="AHW397" s="8"/>
      <c r="AHX397" s="8"/>
      <c r="AHY397" s="8"/>
      <c r="AHZ397" s="8"/>
      <c r="AIA397" s="8"/>
      <c r="AIB397" s="8"/>
      <c r="AIC397" s="8"/>
      <c r="AID397" s="8"/>
      <c r="AIE397" s="8"/>
      <c r="AIF397" s="8"/>
      <c r="AIG397" s="8"/>
      <c r="AIH397" s="8"/>
      <c r="AII397" s="8"/>
      <c r="AIJ397" s="8"/>
      <c r="AIK397" s="8"/>
      <c r="AIL397" s="8"/>
      <c r="AIM397" s="8"/>
      <c r="AIN397" s="8"/>
      <c r="AIO397" s="8"/>
      <c r="AIP397" s="8"/>
      <c r="AIQ397" s="8"/>
      <c r="AIR397" s="8"/>
      <c r="AIS397" s="8"/>
      <c r="AIT397" s="8"/>
      <c r="AIU397" s="8"/>
      <c r="AIV397" s="8"/>
      <c r="AIW397" s="8"/>
      <c r="AIX397" s="8"/>
      <c r="AIY397" s="8"/>
      <c r="AIZ397" s="8"/>
      <c r="AJA397" s="8"/>
      <c r="AJB397" s="8"/>
      <c r="AJC397" s="8"/>
      <c r="AJD397" s="8"/>
      <c r="AJE397" s="8"/>
      <c r="AJF397" s="8"/>
      <c r="AJG397" s="8"/>
      <c r="AJH397" s="8"/>
      <c r="AJI397" s="8"/>
      <c r="AJJ397" s="8"/>
      <c r="AJK397" s="8"/>
      <c r="AJL397" s="8"/>
      <c r="AJM397" s="8"/>
      <c r="AJN397" s="8"/>
      <c r="AJO397" s="8"/>
      <c r="AJP397" s="8"/>
      <c r="AJQ397" s="8"/>
      <c r="AJR397" s="8"/>
      <c r="AJS397" s="8"/>
      <c r="AJT397" s="8"/>
      <c r="AJU397" s="8"/>
      <c r="AJV397" s="8"/>
      <c r="AJW397" s="8"/>
      <c r="AJX397" s="8"/>
      <c r="AJY397" s="8"/>
      <c r="AJZ397" s="8"/>
      <c r="AKA397" s="8"/>
      <c r="AKB397" s="8"/>
      <c r="AKC397" s="8"/>
      <c r="AKD397" s="8"/>
      <c r="AKE397" s="8"/>
      <c r="AKF397" s="8"/>
      <c r="AKG397" s="8"/>
      <c r="AKH397" s="8"/>
      <c r="AKI397" s="8"/>
      <c r="AKJ397" s="8"/>
      <c r="AKK397" s="8"/>
      <c r="AKL397" s="8"/>
      <c r="AKM397" s="8"/>
      <c r="AKN397" s="8"/>
      <c r="AKO397" s="8"/>
      <c r="AKP397" s="8"/>
      <c r="AKQ397" s="8"/>
      <c r="AKR397" s="8"/>
      <c r="AKS397" s="8"/>
      <c r="AKT397" s="8"/>
      <c r="AKU397" s="8"/>
      <c r="AKV397" s="8"/>
      <c r="AKW397" s="8"/>
      <c r="AKX397" s="8"/>
      <c r="AKY397" s="8"/>
      <c r="AKZ397" s="8"/>
      <c r="ALA397" s="8"/>
      <c r="ALB397" s="8"/>
      <c r="ALC397" s="8"/>
      <c r="ALD397" s="8"/>
      <c r="ALE397" s="8"/>
      <c r="ALF397" s="8"/>
      <c r="ALG397" s="8"/>
      <c r="ALH397" s="8"/>
      <c r="ALI397" s="8"/>
      <c r="ALJ397" s="8"/>
      <c r="ALK397" s="8"/>
      <c r="ALL397" s="8"/>
      <c r="ALM397" s="8"/>
      <c r="ALN397" s="8"/>
      <c r="ALO397" s="8"/>
      <c r="ALP397" s="8"/>
      <c r="ALQ397" s="8"/>
      <c r="ALR397" s="8"/>
      <c r="ALS397" s="8"/>
      <c r="ALT397" s="8"/>
      <c r="ALU397" s="8"/>
      <c r="ALV397" s="8"/>
      <c r="ALW397" s="8"/>
      <c r="ALX397" s="8"/>
      <c r="ALY397" s="8"/>
      <c r="ALZ397" s="8"/>
      <c r="AMA397" s="8"/>
      <c r="AMB397" s="8"/>
      <c r="AMC397" s="8"/>
      <c r="AMD397" s="8"/>
      <c r="AME397" s="8"/>
      <c r="AMF397" s="8"/>
      <c r="AMG397" s="8"/>
      <c r="AMH397" s="8"/>
    </row>
    <row r="398" spans="1:1023" s="71" customFormat="1">
      <c r="A398" s="71" t="s">
        <v>63</v>
      </c>
      <c r="B398" s="83">
        <v>1999</v>
      </c>
      <c r="C398" s="71" t="s">
        <v>227</v>
      </c>
      <c r="D398" s="83">
        <v>365</v>
      </c>
      <c r="E398" s="71" t="s">
        <v>228</v>
      </c>
      <c r="F398" s="8">
        <v>1195</v>
      </c>
      <c r="G398" s="111">
        <v>34664</v>
      </c>
      <c r="H398" s="112">
        <v>35308</v>
      </c>
      <c r="I398" s="102">
        <v>1</v>
      </c>
      <c r="J398" s="8">
        <v>2</v>
      </c>
      <c r="K398" s="8">
        <v>2</v>
      </c>
      <c r="L398" s="8">
        <v>21</v>
      </c>
      <c r="M398" s="8">
        <v>5000</v>
      </c>
      <c r="N398" s="8">
        <v>50000</v>
      </c>
      <c r="O398" s="8">
        <v>900000</v>
      </c>
      <c r="P398" s="75">
        <f t="shared" si="127"/>
        <v>0.55555555555555558</v>
      </c>
      <c r="Q398" s="75">
        <f t="shared" si="128"/>
        <v>5.5555555555555554</v>
      </c>
      <c r="R398" s="8">
        <v>0</v>
      </c>
      <c r="S398" s="8">
        <v>1</v>
      </c>
      <c r="T398" s="8">
        <v>-1</v>
      </c>
      <c r="U398" s="8">
        <v>0</v>
      </c>
      <c r="V398" s="8">
        <v>0</v>
      </c>
      <c r="W398" s="8">
        <v>-1</v>
      </c>
      <c r="X398" s="76">
        <f t="shared" si="121"/>
        <v>-0.16666666666666666</v>
      </c>
      <c r="Y398" s="8">
        <v>-1</v>
      </c>
      <c r="Z398" s="8">
        <v>0</v>
      </c>
      <c r="AA398" s="71" t="s">
        <v>69</v>
      </c>
      <c r="AB398" s="71" t="s">
        <v>69</v>
      </c>
      <c r="AC398" s="8">
        <v>0</v>
      </c>
      <c r="AD398" s="8">
        <v>1</v>
      </c>
      <c r="AE398" s="8">
        <v>0</v>
      </c>
      <c r="AF398" s="19" t="s">
        <v>33</v>
      </c>
      <c r="AG398" s="19" t="s">
        <v>33</v>
      </c>
      <c r="AH398" s="76">
        <f t="shared" si="122"/>
        <v>0</v>
      </c>
      <c r="AI398" s="76">
        <f t="shared" si="123"/>
        <v>-8.3333333333333329E-2</v>
      </c>
      <c r="AJ398" s="8">
        <v>1339</v>
      </c>
      <c r="AK398" s="8">
        <v>1</v>
      </c>
      <c r="AL398" s="8">
        <v>1</v>
      </c>
      <c r="AM398" s="71" t="s">
        <v>33</v>
      </c>
      <c r="AN398" s="8">
        <v>1</v>
      </c>
      <c r="AO398" s="8">
        <v>0</v>
      </c>
      <c r="AP398" s="71" t="s">
        <v>33</v>
      </c>
      <c r="AQ398" s="71" t="s">
        <v>33</v>
      </c>
      <c r="AR398" s="71" t="s">
        <v>33</v>
      </c>
      <c r="AS398" s="71" t="s">
        <v>33</v>
      </c>
      <c r="AT398" s="71" t="s">
        <v>33</v>
      </c>
      <c r="AU398" s="71" t="s">
        <v>33</v>
      </c>
      <c r="AV398" s="8">
        <v>-1</v>
      </c>
      <c r="AW398" s="71" t="s">
        <v>33</v>
      </c>
      <c r="AX398" s="71">
        <v>1</v>
      </c>
      <c r="AY398" s="71" t="s">
        <v>33</v>
      </c>
      <c r="AZ398" s="76">
        <f t="shared" si="124"/>
        <v>0.5</v>
      </c>
      <c r="BA398" s="8">
        <v>1</v>
      </c>
      <c r="BB398" s="114" t="s">
        <v>171</v>
      </c>
      <c r="BC398" s="8">
        <v>37</v>
      </c>
      <c r="BD398" s="8">
        <v>1</v>
      </c>
      <c r="BE398" s="114" t="s">
        <v>171</v>
      </c>
      <c r="BF398" s="8">
        <v>37</v>
      </c>
      <c r="BG398" s="8"/>
      <c r="BH398" s="8"/>
      <c r="BI398" s="8"/>
      <c r="BJ398" s="8"/>
      <c r="BK398" s="8"/>
      <c r="BL398" s="8"/>
      <c r="BM398" s="8"/>
      <c r="BN398" s="8"/>
      <c r="BO398" s="8"/>
      <c r="BP398" s="8"/>
      <c r="BQ398" s="8"/>
      <c r="BR398" s="8"/>
      <c r="BS398" s="8"/>
      <c r="BT398" s="8"/>
      <c r="BU398" s="8"/>
      <c r="BV398" s="8"/>
      <c r="BW398" s="8"/>
      <c r="BX398" s="8"/>
      <c r="BY398" s="8"/>
      <c r="BZ398" s="8"/>
      <c r="CA398" s="8"/>
      <c r="CB398" s="8"/>
      <c r="CC398" s="8"/>
      <c r="CD398" s="8"/>
      <c r="CE398" s="8"/>
      <c r="CF398" s="8"/>
      <c r="CG398" s="8"/>
      <c r="CH398" s="8"/>
      <c r="CI398" s="8"/>
      <c r="CJ398" s="8"/>
      <c r="CK398" s="8"/>
      <c r="CL398" s="8"/>
      <c r="CM398" s="8"/>
      <c r="CN398" s="8"/>
      <c r="CO398" s="8"/>
      <c r="CP398" s="8"/>
      <c r="CQ398" s="8"/>
      <c r="CR398" s="8"/>
      <c r="CS398" s="8"/>
      <c r="CT398" s="8"/>
      <c r="CU398" s="8"/>
      <c r="CV398" s="8"/>
      <c r="CW398" s="8"/>
      <c r="CX398" s="8"/>
      <c r="CY398" s="8"/>
      <c r="CZ398" s="8"/>
      <c r="DA398" s="8"/>
      <c r="DB398" s="8"/>
      <c r="DC398" s="8"/>
      <c r="DD398" s="8"/>
      <c r="DE398" s="8"/>
      <c r="DF398" s="8"/>
      <c r="DG398" s="8"/>
      <c r="DH398" s="8"/>
      <c r="DI398" s="8"/>
      <c r="DJ398" s="8"/>
      <c r="DK398" s="8"/>
      <c r="DL398" s="8"/>
      <c r="DM398" s="8"/>
      <c r="DN398" s="8"/>
      <c r="DO398" s="8"/>
      <c r="DP398" s="8"/>
      <c r="DQ398" s="8"/>
      <c r="DR398" s="8"/>
      <c r="DS398" s="8"/>
      <c r="DT398" s="8"/>
      <c r="DU398" s="8"/>
      <c r="DV398" s="8"/>
      <c r="DW398" s="8"/>
      <c r="DX398" s="8"/>
      <c r="DY398" s="8"/>
      <c r="DZ398" s="8"/>
      <c r="EA398" s="8"/>
      <c r="EB398" s="8"/>
      <c r="EC398" s="8"/>
      <c r="ED398" s="8"/>
      <c r="EE398" s="8"/>
      <c r="EF398" s="8"/>
      <c r="EG398" s="8"/>
      <c r="EH398" s="8"/>
      <c r="EI398" s="8"/>
      <c r="EJ398" s="8"/>
      <c r="EK398" s="8"/>
      <c r="EL398" s="8"/>
      <c r="EM398" s="8"/>
      <c r="EN398" s="8"/>
      <c r="EO398" s="8"/>
      <c r="EP398" s="8"/>
      <c r="EQ398" s="8"/>
      <c r="ER398" s="8"/>
      <c r="ES398" s="8"/>
      <c r="ET398" s="8"/>
      <c r="EU398" s="8"/>
      <c r="EV398" s="8"/>
      <c r="EW398" s="8"/>
      <c r="EX398" s="8"/>
      <c r="EY398" s="8"/>
      <c r="EZ398" s="8"/>
      <c r="FA398" s="8"/>
      <c r="FB398" s="8"/>
      <c r="FC398" s="8"/>
      <c r="FD398" s="8"/>
      <c r="FE398" s="8"/>
      <c r="FF398" s="8"/>
      <c r="FG398" s="8"/>
      <c r="FH398" s="8"/>
      <c r="FI398" s="8"/>
      <c r="FJ398" s="8"/>
      <c r="FK398" s="8"/>
      <c r="FL398" s="8"/>
      <c r="FM398" s="8"/>
      <c r="FN398" s="8"/>
      <c r="FO398" s="8"/>
      <c r="FP398" s="8"/>
      <c r="FQ398" s="8"/>
      <c r="FR398" s="8"/>
      <c r="FS398" s="8"/>
      <c r="FT398" s="8"/>
      <c r="FU398" s="8"/>
      <c r="FV398" s="8"/>
      <c r="FW398" s="8"/>
      <c r="FX398" s="8"/>
      <c r="FY398" s="8"/>
      <c r="FZ398" s="8"/>
      <c r="GA398" s="8"/>
      <c r="GB398" s="8"/>
      <c r="GC398" s="8"/>
      <c r="GD398" s="8"/>
      <c r="GE398" s="8"/>
      <c r="GF398" s="8"/>
      <c r="GG398" s="8"/>
      <c r="GH398" s="8"/>
      <c r="GI398" s="8"/>
      <c r="GJ398" s="8"/>
      <c r="GK398" s="8"/>
      <c r="GL398" s="8"/>
      <c r="GM398" s="8"/>
      <c r="GN398" s="8"/>
      <c r="GO398" s="8"/>
      <c r="GP398" s="8"/>
      <c r="GQ398" s="8"/>
      <c r="GR398" s="8"/>
      <c r="GS398" s="8"/>
      <c r="GT398" s="8"/>
      <c r="GU398" s="8"/>
      <c r="GV398" s="8"/>
      <c r="GW398" s="8"/>
      <c r="GX398" s="8"/>
      <c r="GY398" s="8"/>
      <c r="GZ398" s="8"/>
      <c r="HA398" s="8"/>
      <c r="HB398" s="8"/>
      <c r="HC398" s="8"/>
      <c r="HD398" s="8"/>
      <c r="HE398" s="8"/>
      <c r="HF398" s="8"/>
      <c r="HG398" s="8"/>
      <c r="HH398" s="8"/>
      <c r="HI398" s="8"/>
      <c r="HJ398" s="8"/>
      <c r="HK398" s="8"/>
      <c r="HL398" s="8"/>
      <c r="HM398" s="8"/>
      <c r="HN398" s="8"/>
      <c r="HO398" s="8"/>
      <c r="HP398" s="8"/>
      <c r="HQ398" s="8"/>
      <c r="HR398" s="8"/>
      <c r="HS398" s="8"/>
      <c r="HT398" s="8"/>
      <c r="HU398" s="8"/>
      <c r="HV398" s="8"/>
      <c r="HW398" s="8"/>
      <c r="HX398" s="8"/>
      <c r="HY398" s="8"/>
      <c r="HZ398" s="8"/>
      <c r="IA398" s="8"/>
      <c r="IB398" s="8"/>
      <c r="IC398" s="8"/>
      <c r="ID398" s="8"/>
      <c r="IE398" s="8"/>
      <c r="IF398" s="8"/>
      <c r="IG398" s="8"/>
      <c r="IH398" s="8"/>
      <c r="II398" s="8"/>
      <c r="IJ398" s="8"/>
      <c r="IK398" s="8"/>
      <c r="IL398" s="8"/>
      <c r="IM398" s="8"/>
      <c r="IN398" s="8"/>
      <c r="IO398" s="8"/>
      <c r="IP398" s="8"/>
      <c r="IQ398" s="8"/>
      <c r="IR398" s="8"/>
      <c r="IS398" s="8"/>
      <c r="IT398" s="8"/>
      <c r="IU398" s="8"/>
      <c r="IV398" s="8"/>
      <c r="IW398" s="8"/>
      <c r="IX398" s="8"/>
      <c r="IY398" s="8"/>
      <c r="IZ398" s="8"/>
      <c r="JA398" s="8"/>
      <c r="JB398" s="8"/>
      <c r="JC398" s="8"/>
      <c r="JD398" s="8"/>
      <c r="JE398" s="8"/>
      <c r="JF398" s="8"/>
      <c r="JG398" s="8"/>
      <c r="JH398" s="8"/>
      <c r="JI398" s="8"/>
      <c r="JJ398" s="8"/>
      <c r="JK398" s="8"/>
      <c r="JL398" s="8"/>
      <c r="JM398" s="8"/>
      <c r="JN398" s="8"/>
      <c r="JO398" s="8"/>
      <c r="JP398" s="8"/>
      <c r="JQ398" s="8"/>
      <c r="JR398" s="8"/>
      <c r="JS398" s="8"/>
      <c r="JT398" s="8"/>
      <c r="JU398" s="8"/>
      <c r="JV398" s="8"/>
      <c r="JW398" s="8"/>
      <c r="JX398" s="8"/>
      <c r="JY398" s="8"/>
      <c r="JZ398" s="8"/>
      <c r="KA398" s="8"/>
      <c r="KB398" s="8"/>
      <c r="KC398" s="8"/>
      <c r="KD398" s="8"/>
      <c r="KE398" s="8"/>
      <c r="KF398" s="8"/>
      <c r="KG398" s="8"/>
      <c r="KH398" s="8"/>
      <c r="KI398" s="8"/>
      <c r="KJ398" s="8"/>
      <c r="KK398" s="8"/>
      <c r="KL398" s="8"/>
      <c r="KM398" s="8"/>
      <c r="KN398" s="8"/>
      <c r="KO398" s="8"/>
      <c r="KP398" s="8"/>
      <c r="KQ398" s="8"/>
      <c r="KR398" s="8"/>
      <c r="KS398" s="8"/>
      <c r="KT398" s="8"/>
      <c r="KU398" s="8"/>
      <c r="KV398" s="8"/>
      <c r="KW398" s="8"/>
      <c r="KX398" s="8"/>
      <c r="KY398" s="8"/>
      <c r="KZ398" s="8"/>
      <c r="LA398" s="8"/>
      <c r="LB398" s="8"/>
      <c r="LC398" s="8"/>
      <c r="LD398" s="8"/>
      <c r="LE398" s="8"/>
      <c r="LF398" s="8"/>
      <c r="LG398" s="8"/>
      <c r="LH398" s="8"/>
      <c r="LI398" s="8"/>
      <c r="LJ398" s="8"/>
      <c r="LK398" s="8"/>
      <c r="LL398" s="8"/>
      <c r="LM398" s="8"/>
      <c r="LN398" s="8"/>
      <c r="LO398" s="8"/>
      <c r="LP398" s="8"/>
      <c r="LQ398" s="8"/>
      <c r="LR398" s="8"/>
      <c r="LS398" s="8"/>
      <c r="LT398" s="8"/>
      <c r="LU398" s="8"/>
      <c r="LV398" s="8"/>
      <c r="LW398" s="8"/>
      <c r="LX398" s="8"/>
      <c r="LY398" s="8"/>
      <c r="LZ398" s="8"/>
      <c r="MA398" s="8"/>
      <c r="MB398" s="8"/>
      <c r="MC398" s="8"/>
      <c r="MD398" s="8"/>
      <c r="ME398" s="8"/>
      <c r="MF398" s="8"/>
      <c r="MG398" s="8"/>
      <c r="MH398" s="8"/>
      <c r="MI398" s="8"/>
      <c r="MJ398" s="8"/>
      <c r="MK398" s="8"/>
      <c r="ML398" s="8"/>
      <c r="MM398" s="8"/>
      <c r="MN398" s="8"/>
      <c r="MO398" s="8"/>
      <c r="MP398" s="8"/>
      <c r="MQ398" s="8"/>
      <c r="MR398" s="8"/>
      <c r="MS398" s="8"/>
      <c r="MT398" s="8"/>
      <c r="MU398" s="8"/>
      <c r="MV398" s="8"/>
      <c r="MW398" s="8"/>
      <c r="MX398" s="8"/>
      <c r="MY398" s="8"/>
      <c r="MZ398" s="8"/>
      <c r="NA398" s="8"/>
      <c r="NB398" s="8"/>
      <c r="NC398" s="8"/>
      <c r="ND398" s="8"/>
      <c r="NE398" s="8"/>
      <c r="NF398" s="8"/>
      <c r="NG398" s="8"/>
      <c r="NH398" s="8"/>
      <c r="NI398" s="8"/>
      <c r="NJ398" s="8"/>
      <c r="NK398" s="8"/>
      <c r="NL398" s="8"/>
      <c r="NM398" s="8"/>
      <c r="NN398" s="8"/>
      <c r="NO398" s="8"/>
      <c r="NP398" s="8"/>
      <c r="NQ398" s="8"/>
      <c r="NR398" s="8"/>
      <c r="NS398" s="8"/>
      <c r="NT398" s="8"/>
      <c r="NU398" s="8"/>
      <c r="NV398" s="8"/>
      <c r="NW398" s="8"/>
      <c r="NX398" s="8"/>
      <c r="NY398" s="8"/>
      <c r="NZ398" s="8"/>
      <c r="OA398" s="8"/>
      <c r="OB398" s="8"/>
      <c r="OC398" s="8"/>
      <c r="OD398" s="8"/>
      <c r="OE398" s="8"/>
      <c r="OF398" s="8"/>
      <c r="OG398" s="8"/>
      <c r="OH398" s="8"/>
      <c r="OI398" s="8"/>
      <c r="OJ398" s="8"/>
      <c r="OK398" s="8"/>
      <c r="OL398" s="8"/>
      <c r="OM398" s="8"/>
      <c r="ON398" s="8"/>
      <c r="OO398" s="8"/>
      <c r="OP398" s="8"/>
      <c r="OQ398" s="8"/>
      <c r="OR398" s="8"/>
      <c r="OS398" s="8"/>
      <c r="OT398" s="8"/>
      <c r="OU398" s="8"/>
      <c r="OV398" s="8"/>
      <c r="OW398" s="8"/>
      <c r="OX398" s="8"/>
      <c r="OY398" s="8"/>
      <c r="OZ398" s="8"/>
      <c r="PA398" s="8"/>
      <c r="PB398" s="8"/>
      <c r="PC398" s="8"/>
      <c r="PD398" s="8"/>
      <c r="PE398" s="8"/>
      <c r="PF398" s="8"/>
      <c r="PG398" s="8"/>
      <c r="PH398" s="8"/>
      <c r="PI398" s="8"/>
      <c r="PJ398" s="8"/>
      <c r="PK398" s="8"/>
      <c r="PL398" s="8"/>
      <c r="PM398" s="8"/>
      <c r="PN398" s="8"/>
      <c r="PO398" s="8"/>
      <c r="PP398" s="8"/>
      <c r="PQ398" s="8"/>
      <c r="PR398" s="8"/>
      <c r="PS398" s="8"/>
      <c r="PT398" s="8"/>
      <c r="PU398" s="8"/>
      <c r="PV398" s="8"/>
      <c r="PW398" s="8"/>
      <c r="PX398" s="8"/>
      <c r="PY398" s="8"/>
      <c r="PZ398" s="8"/>
      <c r="QA398" s="8"/>
      <c r="QB398" s="8"/>
      <c r="QC398" s="8"/>
      <c r="QD398" s="8"/>
      <c r="QE398" s="8"/>
      <c r="QF398" s="8"/>
      <c r="QG398" s="8"/>
      <c r="QH398" s="8"/>
      <c r="QI398" s="8"/>
      <c r="QJ398" s="8"/>
      <c r="QK398" s="8"/>
      <c r="QL398" s="8"/>
      <c r="QM398" s="8"/>
      <c r="QN398" s="8"/>
      <c r="QO398" s="8"/>
      <c r="QP398" s="8"/>
      <c r="QQ398" s="8"/>
      <c r="QR398" s="8"/>
      <c r="QS398" s="8"/>
      <c r="QT398" s="8"/>
      <c r="QU398" s="8"/>
      <c r="QV398" s="8"/>
      <c r="QW398" s="8"/>
      <c r="QX398" s="8"/>
      <c r="QY398" s="8"/>
      <c r="QZ398" s="8"/>
      <c r="RA398" s="8"/>
      <c r="RB398" s="8"/>
      <c r="RC398" s="8"/>
      <c r="RD398" s="8"/>
      <c r="RE398" s="8"/>
      <c r="RF398" s="8"/>
      <c r="RG398" s="8"/>
      <c r="RH398" s="8"/>
      <c r="RI398" s="8"/>
      <c r="RJ398" s="8"/>
      <c r="RK398" s="8"/>
      <c r="RL398" s="8"/>
      <c r="RM398" s="8"/>
      <c r="RN398" s="8"/>
      <c r="RO398" s="8"/>
      <c r="RP398" s="8"/>
      <c r="RQ398" s="8"/>
      <c r="RR398" s="8"/>
      <c r="RS398" s="8"/>
      <c r="RT398" s="8"/>
      <c r="RU398" s="8"/>
      <c r="RV398" s="8"/>
      <c r="RW398" s="8"/>
      <c r="RX398" s="8"/>
      <c r="RY398" s="8"/>
      <c r="RZ398" s="8"/>
      <c r="SA398" s="8"/>
      <c r="SB398" s="8"/>
      <c r="SC398" s="8"/>
      <c r="SD398" s="8"/>
      <c r="SE398" s="8"/>
      <c r="SF398" s="8"/>
      <c r="SG398" s="8"/>
      <c r="SH398" s="8"/>
      <c r="SI398" s="8"/>
      <c r="SJ398" s="8"/>
      <c r="SK398" s="8"/>
      <c r="SL398" s="8"/>
      <c r="SM398" s="8"/>
      <c r="SN398" s="8"/>
      <c r="SO398" s="8"/>
      <c r="SP398" s="8"/>
      <c r="SQ398" s="8"/>
      <c r="SR398" s="8"/>
      <c r="SS398" s="8"/>
      <c r="ST398" s="8"/>
      <c r="SU398" s="8"/>
      <c r="SV398" s="8"/>
      <c r="SW398" s="8"/>
      <c r="SX398" s="8"/>
      <c r="SY398" s="8"/>
      <c r="SZ398" s="8"/>
      <c r="TA398" s="8"/>
      <c r="TB398" s="8"/>
      <c r="TC398" s="8"/>
      <c r="TD398" s="8"/>
      <c r="TE398" s="8"/>
      <c r="TF398" s="8"/>
      <c r="TG398" s="8"/>
      <c r="TH398" s="8"/>
      <c r="TI398" s="8"/>
      <c r="TJ398" s="8"/>
      <c r="TK398" s="8"/>
      <c r="TL398" s="8"/>
      <c r="TM398" s="8"/>
      <c r="TN398" s="8"/>
      <c r="TO398" s="8"/>
      <c r="TP398" s="8"/>
      <c r="TQ398" s="8"/>
      <c r="TR398" s="8"/>
      <c r="TS398" s="8"/>
      <c r="TT398" s="8"/>
      <c r="TU398" s="8"/>
      <c r="TV398" s="8"/>
      <c r="TW398" s="8"/>
      <c r="TX398" s="8"/>
      <c r="TY398" s="8"/>
      <c r="TZ398" s="8"/>
      <c r="UA398" s="8"/>
      <c r="UB398" s="8"/>
      <c r="UC398" s="8"/>
      <c r="UD398" s="8"/>
      <c r="UE398" s="8"/>
      <c r="UF398" s="8"/>
      <c r="UG398" s="8"/>
      <c r="UH398" s="8"/>
      <c r="UI398" s="8"/>
      <c r="UJ398" s="8"/>
      <c r="UK398" s="8"/>
      <c r="UL398" s="8"/>
      <c r="UM398" s="8"/>
      <c r="UN398" s="8"/>
      <c r="UO398" s="8"/>
      <c r="UP398" s="8"/>
      <c r="UQ398" s="8"/>
      <c r="UR398" s="8"/>
      <c r="US398" s="8"/>
      <c r="UT398" s="8"/>
      <c r="UU398" s="8"/>
      <c r="UV398" s="8"/>
      <c r="UW398" s="8"/>
      <c r="UX398" s="8"/>
      <c r="UY398" s="8"/>
      <c r="UZ398" s="8"/>
      <c r="VA398" s="8"/>
      <c r="VB398" s="8"/>
      <c r="VC398" s="8"/>
      <c r="VD398" s="8"/>
      <c r="VE398" s="8"/>
      <c r="VF398" s="8"/>
      <c r="VG398" s="8"/>
      <c r="VH398" s="8"/>
      <c r="VI398" s="8"/>
      <c r="VJ398" s="8"/>
      <c r="VK398" s="8"/>
      <c r="VL398" s="8"/>
      <c r="VM398" s="8"/>
      <c r="VN398" s="8"/>
      <c r="VO398" s="8"/>
      <c r="VP398" s="8"/>
      <c r="VQ398" s="8"/>
      <c r="VR398" s="8"/>
      <c r="VS398" s="8"/>
      <c r="VT398" s="8"/>
      <c r="VU398" s="8"/>
      <c r="VV398" s="8"/>
      <c r="VW398" s="8"/>
      <c r="VX398" s="8"/>
      <c r="VY398" s="8"/>
      <c r="VZ398" s="8"/>
      <c r="WA398" s="8"/>
      <c r="WB398" s="8"/>
      <c r="WC398" s="8"/>
      <c r="WD398" s="8"/>
      <c r="WE398" s="8"/>
      <c r="WF398" s="8"/>
      <c r="WG398" s="8"/>
      <c r="WH398" s="8"/>
      <c r="WI398" s="8"/>
      <c r="WJ398" s="8"/>
      <c r="WK398" s="8"/>
      <c r="WL398" s="8"/>
      <c r="WM398" s="8"/>
      <c r="WN398" s="8"/>
      <c r="WO398" s="8"/>
      <c r="WP398" s="8"/>
      <c r="WQ398" s="8"/>
      <c r="WR398" s="8"/>
      <c r="WS398" s="8"/>
      <c r="WT398" s="8"/>
      <c r="WU398" s="8"/>
      <c r="WV398" s="8"/>
      <c r="WW398" s="8"/>
      <c r="WX398" s="8"/>
      <c r="WY398" s="8"/>
      <c r="WZ398" s="8"/>
      <c r="XA398" s="8"/>
      <c r="XB398" s="8"/>
      <c r="XC398" s="8"/>
      <c r="XD398" s="8"/>
      <c r="XE398" s="8"/>
      <c r="XF398" s="8"/>
      <c r="XG398" s="8"/>
      <c r="XH398" s="8"/>
      <c r="XI398" s="8"/>
      <c r="XJ398" s="8"/>
      <c r="XK398" s="8"/>
      <c r="XL398" s="8"/>
      <c r="XM398" s="8"/>
      <c r="XN398" s="8"/>
      <c r="XO398" s="8"/>
      <c r="XP398" s="8"/>
      <c r="XQ398" s="8"/>
      <c r="XR398" s="8"/>
      <c r="XS398" s="8"/>
      <c r="XT398" s="8"/>
      <c r="XU398" s="8"/>
      <c r="XV398" s="8"/>
      <c r="XW398" s="8"/>
      <c r="XX398" s="8"/>
      <c r="XY398" s="8"/>
      <c r="XZ398" s="8"/>
      <c r="YA398" s="8"/>
      <c r="YB398" s="8"/>
      <c r="YC398" s="8"/>
      <c r="YD398" s="8"/>
      <c r="YE398" s="8"/>
      <c r="YF398" s="8"/>
      <c r="YG398" s="8"/>
      <c r="YH398" s="8"/>
      <c r="YI398" s="8"/>
      <c r="YJ398" s="8"/>
      <c r="YK398" s="8"/>
      <c r="YL398" s="8"/>
      <c r="YM398" s="8"/>
      <c r="YN398" s="8"/>
      <c r="YO398" s="8"/>
      <c r="YP398" s="8"/>
      <c r="YQ398" s="8"/>
      <c r="YR398" s="8"/>
      <c r="YS398" s="8"/>
      <c r="YT398" s="8"/>
      <c r="YU398" s="8"/>
      <c r="YV398" s="8"/>
      <c r="YW398" s="8"/>
      <c r="YX398" s="8"/>
      <c r="YY398" s="8"/>
      <c r="YZ398" s="8"/>
      <c r="ZA398" s="8"/>
      <c r="ZB398" s="8"/>
      <c r="ZC398" s="8"/>
      <c r="ZD398" s="8"/>
      <c r="ZE398" s="8"/>
      <c r="ZF398" s="8"/>
      <c r="ZG398" s="8"/>
      <c r="ZH398" s="8"/>
      <c r="ZI398" s="8"/>
      <c r="ZJ398" s="8"/>
      <c r="ZK398" s="8"/>
      <c r="ZL398" s="8"/>
      <c r="ZM398" s="8"/>
      <c r="ZN398" s="8"/>
      <c r="ZO398" s="8"/>
      <c r="ZP398" s="8"/>
      <c r="ZQ398" s="8"/>
      <c r="ZR398" s="8"/>
      <c r="ZS398" s="8"/>
      <c r="ZT398" s="8"/>
      <c r="ZU398" s="8"/>
      <c r="ZV398" s="8"/>
      <c r="ZW398" s="8"/>
      <c r="ZX398" s="8"/>
      <c r="ZY398" s="8"/>
      <c r="ZZ398" s="8"/>
      <c r="AAA398" s="8"/>
      <c r="AAB398" s="8"/>
      <c r="AAC398" s="8"/>
      <c r="AAD398" s="8"/>
      <c r="AAE398" s="8"/>
      <c r="AAF398" s="8"/>
      <c r="AAG398" s="8"/>
      <c r="AAH398" s="8"/>
      <c r="AAI398" s="8"/>
      <c r="AAJ398" s="8"/>
      <c r="AAK398" s="8"/>
      <c r="AAL398" s="8"/>
      <c r="AAM398" s="8"/>
      <c r="AAN398" s="8"/>
      <c r="AAO398" s="8"/>
      <c r="AAP398" s="8"/>
      <c r="AAQ398" s="8"/>
      <c r="AAR398" s="8"/>
      <c r="AAS398" s="8"/>
      <c r="AAT398" s="8"/>
      <c r="AAU398" s="8"/>
      <c r="AAV398" s="8"/>
      <c r="AAW398" s="8"/>
      <c r="AAX398" s="8"/>
      <c r="AAY398" s="8"/>
      <c r="AAZ398" s="8"/>
      <c r="ABA398" s="8"/>
      <c r="ABB398" s="8"/>
      <c r="ABC398" s="8"/>
      <c r="ABD398" s="8"/>
      <c r="ABE398" s="8"/>
      <c r="ABF398" s="8"/>
      <c r="ABG398" s="8"/>
      <c r="ABH398" s="8"/>
      <c r="ABI398" s="8"/>
      <c r="ABJ398" s="8"/>
      <c r="ABK398" s="8"/>
      <c r="ABL398" s="8"/>
      <c r="ABM398" s="8"/>
      <c r="ABN398" s="8"/>
      <c r="ABO398" s="8"/>
      <c r="ABP398" s="8"/>
      <c r="ABQ398" s="8"/>
      <c r="ABR398" s="8"/>
      <c r="ABS398" s="8"/>
      <c r="ABT398" s="8"/>
      <c r="ABU398" s="8"/>
      <c r="ABV398" s="8"/>
      <c r="ABW398" s="8"/>
      <c r="ABX398" s="8"/>
      <c r="ABY398" s="8"/>
      <c r="ABZ398" s="8"/>
      <c r="ACA398" s="8"/>
      <c r="ACB398" s="8"/>
      <c r="ACC398" s="8"/>
      <c r="ACD398" s="8"/>
      <c r="ACE398" s="8"/>
      <c r="ACF398" s="8"/>
      <c r="ACG398" s="8"/>
      <c r="ACH398" s="8"/>
      <c r="ACI398" s="8"/>
      <c r="ACJ398" s="8"/>
      <c r="ACK398" s="8"/>
      <c r="ACL398" s="8"/>
      <c r="ACM398" s="8"/>
      <c r="ACN398" s="8"/>
      <c r="ACO398" s="8"/>
      <c r="ACP398" s="8"/>
      <c r="ACQ398" s="8"/>
      <c r="ACR398" s="8"/>
      <c r="ACS398" s="8"/>
      <c r="ACT398" s="8"/>
      <c r="ACU398" s="8"/>
      <c r="ACV398" s="8"/>
      <c r="ACW398" s="8"/>
      <c r="ACX398" s="8"/>
      <c r="ACY398" s="8"/>
      <c r="ACZ398" s="8"/>
      <c r="ADA398" s="8"/>
      <c r="ADB398" s="8"/>
      <c r="ADC398" s="8"/>
      <c r="ADD398" s="8"/>
      <c r="ADE398" s="8"/>
      <c r="ADF398" s="8"/>
      <c r="ADG398" s="8"/>
      <c r="ADH398" s="8"/>
      <c r="ADI398" s="8"/>
      <c r="ADJ398" s="8"/>
      <c r="ADK398" s="8"/>
      <c r="ADL398" s="8"/>
      <c r="ADM398" s="8"/>
      <c r="ADN398" s="8"/>
      <c r="ADO398" s="8"/>
      <c r="ADP398" s="8"/>
      <c r="ADQ398" s="8"/>
      <c r="ADR398" s="8"/>
      <c r="ADS398" s="8"/>
      <c r="ADT398" s="8"/>
      <c r="ADU398" s="8"/>
      <c r="ADV398" s="8"/>
      <c r="ADW398" s="8"/>
      <c r="ADX398" s="8"/>
      <c r="ADY398" s="8"/>
      <c r="ADZ398" s="8"/>
      <c r="AEA398" s="8"/>
      <c r="AEB398" s="8"/>
      <c r="AEC398" s="8"/>
      <c r="AED398" s="8"/>
      <c r="AEE398" s="8"/>
      <c r="AEF398" s="8"/>
      <c r="AEG398" s="8"/>
      <c r="AEH398" s="8"/>
      <c r="AEI398" s="8"/>
      <c r="AEJ398" s="8"/>
      <c r="AEK398" s="8"/>
      <c r="AEL398" s="8"/>
      <c r="AEM398" s="8"/>
      <c r="AEN398" s="8"/>
      <c r="AEO398" s="8"/>
      <c r="AEP398" s="8"/>
      <c r="AEQ398" s="8"/>
      <c r="AER398" s="8"/>
      <c r="AES398" s="8"/>
      <c r="AET398" s="8"/>
      <c r="AEU398" s="8"/>
      <c r="AEV398" s="8"/>
      <c r="AEW398" s="8"/>
      <c r="AEX398" s="8"/>
      <c r="AEY398" s="8"/>
      <c r="AEZ398" s="8"/>
      <c r="AFA398" s="8"/>
      <c r="AFB398" s="8"/>
      <c r="AFC398" s="8"/>
      <c r="AFD398" s="8"/>
      <c r="AFE398" s="8"/>
      <c r="AFF398" s="8"/>
      <c r="AFG398" s="8"/>
      <c r="AFH398" s="8"/>
      <c r="AFI398" s="8"/>
      <c r="AFJ398" s="8"/>
      <c r="AFK398" s="8"/>
      <c r="AFL398" s="8"/>
      <c r="AFM398" s="8"/>
      <c r="AFN398" s="8"/>
      <c r="AFO398" s="8"/>
      <c r="AFP398" s="8"/>
      <c r="AFQ398" s="8"/>
      <c r="AFR398" s="8"/>
      <c r="AFS398" s="8"/>
      <c r="AFT398" s="8"/>
      <c r="AFU398" s="8"/>
      <c r="AFV398" s="8"/>
      <c r="AFW398" s="8"/>
      <c r="AFX398" s="8"/>
      <c r="AFY398" s="8"/>
      <c r="AFZ398" s="8"/>
      <c r="AGA398" s="8"/>
      <c r="AGB398" s="8"/>
      <c r="AGC398" s="8"/>
      <c r="AGD398" s="8"/>
      <c r="AGE398" s="8"/>
      <c r="AGF398" s="8"/>
      <c r="AGG398" s="8"/>
      <c r="AGH398" s="8"/>
      <c r="AGI398" s="8"/>
      <c r="AGJ398" s="8"/>
      <c r="AGK398" s="8"/>
      <c r="AGL398" s="8"/>
      <c r="AGM398" s="8"/>
      <c r="AGN398" s="8"/>
      <c r="AGO398" s="8"/>
      <c r="AGP398" s="8"/>
      <c r="AGQ398" s="8"/>
      <c r="AGR398" s="8"/>
      <c r="AGS398" s="8"/>
      <c r="AGT398" s="8"/>
      <c r="AGU398" s="8"/>
      <c r="AGV398" s="8"/>
      <c r="AGW398" s="8"/>
      <c r="AGX398" s="8"/>
      <c r="AGY398" s="8"/>
      <c r="AGZ398" s="8"/>
      <c r="AHA398" s="8"/>
      <c r="AHB398" s="8"/>
      <c r="AHC398" s="8"/>
      <c r="AHD398" s="8"/>
      <c r="AHE398" s="8"/>
      <c r="AHF398" s="8"/>
      <c r="AHG398" s="8"/>
      <c r="AHH398" s="8"/>
      <c r="AHI398" s="8"/>
      <c r="AHJ398" s="8"/>
      <c r="AHK398" s="8"/>
      <c r="AHL398" s="8"/>
      <c r="AHM398" s="8"/>
      <c r="AHN398" s="8"/>
      <c r="AHO398" s="8"/>
      <c r="AHP398" s="8"/>
      <c r="AHQ398" s="8"/>
      <c r="AHR398" s="8"/>
      <c r="AHS398" s="8"/>
      <c r="AHT398" s="8"/>
      <c r="AHU398" s="8"/>
      <c r="AHV398" s="8"/>
      <c r="AHW398" s="8"/>
      <c r="AHX398" s="8"/>
      <c r="AHY398" s="8"/>
      <c r="AHZ398" s="8"/>
      <c r="AIA398" s="8"/>
      <c r="AIB398" s="8"/>
      <c r="AIC398" s="8"/>
      <c r="AID398" s="8"/>
      <c r="AIE398" s="8"/>
      <c r="AIF398" s="8"/>
      <c r="AIG398" s="8"/>
      <c r="AIH398" s="8"/>
      <c r="AII398" s="8"/>
      <c r="AIJ398" s="8"/>
      <c r="AIK398" s="8"/>
      <c r="AIL398" s="8"/>
      <c r="AIM398" s="8"/>
      <c r="AIN398" s="8"/>
      <c r="AIO398" s="8"/>
      <c r="AIP398" s="8"/>
      <c r="AIQ398" s="8"/>
      <c r="AIR398" s="8"/>
      <c r="AIS398" s="8"/>
      <c r="AIT398" s="8"/>
      <c r="AIU398" s="8"/>
      <c r="AIV398" s="8"/>
      <c r="AIW398" s="8"/>
      <c r="AIX398" s="8"/>
      <c r="AIY398" s="8"/>
      <c r="AIZ398" s="8"/>
      <c r="AJA398" s="8"/>
      <c r="AJB398" s="8"/>
      <c r="AJC398" s="8"/>
      <c r="AJD398" s="8"/>
      <c r="AJE398" s="8"/>
      <c r="AJF398" s="8"/>
      <c r="AJG398" s="8"/>
      <c r="AJH398" s="8"/>
      <c r="AJI398" s="8"/>
      <c r="AJJ398" s="8"/>
      <c r="AJK398" s="8"/>
      <c r="AJL398" s="8"/>
      <c r="AJM398" s="8"/>
      <c r="AJN398" s="8"/>
      <c r="AJO398" s="8"/>
      <c r="AJP398" s="8"/>
      <c r="AJQ398" s="8"/>
      <c r="AJR398" s="8"/>
      <c r="AJS398" s="8"/>
      <c r="AJT398" s="8"/>
      <c r="AJU398" s="8"/>
      <c r="AJV398" s="8"/>
      <c r="AJW398" s="8"/>
      <c r="AJX398" s="8"/>
      <c r="AJY398" s="8"/>
      <c r="AJZ398" s="8"/>
      <c r="AKA398" s="8"/>
      <c r="AKB398" s="8"/>
      <c r="AKC398" s="8"/>
      <c r="AKD398" s="8"/>
      <c r="AKE398" s="8"/>
      <c r="AKF398" s="8"/>
      <c r="AKG398" s="8"/>
      <c r="AKH398" s="8"/>
      <c r="AKI398" s="8"/>
      <c r="AKJ398" s="8"/>
      <c r="AKK398" s="8"/>
      <c r="AKL398" s="8"/>
      <c r="AKM398" s="8"/>
      <c r="AKN398" s="8"/>
      <c r="AKO398" s="8"/>
      <c r="AKP398" s="8"/>
      <c r="AKQ398" s="8"/>
      <c r="AKR398" s="8"/>
      <c r="AKS398" s="8"/>
      <c r="AKT398" s="8"/>
      <c r="AKU398" s="8"/>
      <c r="AKV398" s="8"/>
      <c r="AKW398" s="8"/>
      <c r="AKX398" s="8"/>
      <c r="AKY398" s="8"/>
      <c r="AKZ398" s="8"/>
      <c r="ALA398" s="8"/>
      <c r="ALB398" s="8"/>
      <c r="ALC398" s="8"/>
      <c r="ALD398" s="8"/>
      <c r="ALE398" s="8"/>
      <c r="ALF398" s="8"/>
      <c r="ALG398" s="8"/>
      <c r="ALH398" s="8"/>
      <c r="ALI398" s="8"/>
      <c r="ALJ398" s="8"/>
      <c r="ALK398" s="8"/>
      <c r="ALL398" s="8"/>
      <c r="ALM398" s="8"/>
      <c r="ALN398" s="8"/>
      <c r="ALO398" s="8"/>
      <c r="ALP398" s="8"/>
      <c r="ALQ398" s="8"/>
      <c r="ALR398" s="8"/>
      <c r="ALS398" s="8"/>
      <c r="ALT398" s="8"/>
      <c r="ALU398" s="8"/>
      <c r="ALV398" s="8"/>
      <c r="ALW398" s="8"/>
      <c r="ALX398" s="8"/>
      <c r="ALY398" s="8"/>
      <c r="ALZ398" s="8"/>
      <c r="AMA398" s="8"/>
      <c r="AMB398" s="8"/>
      <c r="AMC398" s="8"/>
      <c r="AMD398" s="8"/>
      <c r="AME398" s="8"/>
      <c r="AMF398" s="8"/>
      <c r="AMG398" s="8"/>
      <c r="AMH398" s="8"/>
    </row>
    <row r="399" spans="1:1023" s="71" customFormat="1">
      <c r="A399" s="74" t="s">
        <v>44</v>
      </c>
      <c r="B399" s="81">
        <v>2002</v>
      </c>
      <c r="C399" s="74" t="s">
        <v>229</v>
      </c>
      <c r="D399" s="81">
        <v>517</v>
      </c>
      <c r="E399" s="74" t="s">
        <v>230</v>
      </c>
      <c r="F399" s="8" t="s">
        <v>231</v>
      </c>
      <c r="G399" s="71" t="s">
        <v>167</v>
      </c>
      <c r="H399" s="112" t="s">
        <v>168</v>
      </c>
      <c r="I399" s="102">
        <v>1</v>
      </c>
      <c r="J399" s="8">
        <v>5</v>
      </c>
      <c r="K399" s="8">
        <v>5</v>
      </c>
      <c r="L399" s="8">
        <v>138</v>
      </c>
      <c r="M399" s="8">
        <v>519000</v>
      </c>
      <c r="N399" s="71">
        <v>1093000</v>
      </c>
      <c r="O399" s="71">
        <v>7200000</v>
      </c>
      <c r="P399" s="75">
        <f t="shared" si="127"/>
        <v>7.208333333333333</v>
      </c>
      <c r="Q399" s="75">
        <f t="shared" si="128"/>
        <v>15.180555555555555</v>
      </c>
      <c r="R399" s="8">
        <v>1</v>
      </c>
      <c r="S399" s="8">
        <v>1</v>
      </c>
      <c r="T399" s="8">
        <v>1</v>
      </c>
      <c r="U399" s="8">
        <v>1</v>
      </c>
      <c r="V399" s="8">
        <v>0</v>
      </c>
      <c r="W399" s="8">
        <v>0</v>
      </c>
      <c r="X399" s="76">
        <f t="shared" si="121"/>
        <v>0.66666666666666663</v>
      </c>
      <c r="Y399" s="8">
        <v>1</v>
      </c>
      <c r="Z399" s="8">
        <v>0</v>
      </c>
      <c r="AA399" s="71" t="s">
        <v>69</v>
      </c>
      <c r="AB399" s="71" t="s">
        <v>69</v>
      </c>
      <c r="AC399" s="8">
        <v>0</v>
      </c>
      <c r="AD399" s="8">
        <v>1</v>
      </c>
      <c r="AE399" s="8">
        <v>1</v>
      </c>
      <c r="AF399" s="19" t="s">
        <v>33</v>
      </c>
      <c r="AG399" s="71" t="s">
        <v>33</v>
      </c>
      <c r="AH399" s="76">
        <f t="shared" si="122"/>
        <v>0.6</v>
      </c>
      <c r="AI399" s="76">
        <f t="shared" si="123"/>
        <v>0.6333333333333333</v>
      </c>
      <c r="AJ399" s="8">
        <v>187</v>
      </c>
      <c r="AK399" s="8">
        <v>1</v>
      </c>
      <c r="AL399" s="8">
        <v>1</v>
      </c>
      <c r="AM399" s="74" t="s">
        <v>33</v>
      </c>
      <c r="AN399" s="8">
        <v>1</v>
      </c>
      <c r="AO399" s="71" t="s">
        <v>33</v>
      </c>
      <c r="AP399" s="71" t="s">
        <v>33</v>
      </c>
      <c r="AQ399" s="71" t="s">
        <v>33</v>
      </c>
      <c r="AR399" s="71" t="s">
        <v>33</v>
      </c>
      <c r="AS399" s="71">
        <v>1</v>
      </c>
      <c r="AT399" s="71" t="s">
        <v>33</v>
      </c>
      <c r="AU399" s="71" t="s">
        <v>33</v>
      </c>
      <c r="AV399" s="71" t="s">
        <v>33</v>
      </c>
      <c r="AW399" s="71" t="s">
        <v>33</v>
      </c>
      <c r="AX399" s="71" t="s">
        <v>33</v>
      </c>
      <c r="AY399" s="71" t="s">
        <v>33</v>
      </c>
      <c r="AZ399" s="76">
        <f t="shared" si="124"/>
        <v>1</v>
      </c>
      <c r="BA399" s="8">
        <v>1</v>
      </c>
      <c r="BB399" s="6">
        <v>39860</v>
      </c>
      <c r="BC399" s="8">
        <v>9</v>
      </c>
      <c r="BD399" s="8">
        <v>1</v>
      </c>
      <c r="BE399" s="6">
        <v>39860</v>
      </c>
      <c r="BF399" s="8">
        <v>9</v>
      </c>
      <c r="BG399" s="8"/>
      <c r="BH399" s="8"/>
      <c r="BI399" s="8"/>
      <c r="BJ399" s="8"/>
      <c r="BK399" s="8"/>
      <c r="BL399" s="8"/>
      <c r="BM399" s="8"/>
      <c r="BN399" s="8"/>
      <c r="BO399" s="8"/>
      <c r="BP399" s="8"/>
      <c r="BQ399" s="8"/>
      <c r="BR399" s="8"/>
      <c r="BS399" s="8"/>
      <c r="BT399" s="8"/>
      <c r="BU399" s="8"/>
      <c r="BV399" s="8"/>
      <c r="BW399" s="8"/>
      <c r="BX399" s="8"/>
      <c r="BY399" s="8"/>
      <c r="BZ399" s="8"/>
      <c r="CA399" s="8"/>
      <c r="CB399" s="8"/>
      <c r="CC399" s="8"/>
      <c r="CD399" s="8"/>
      <c r="CE399" s="8"/>
      <c r="CF399" s="8"/>
      <c r="CG399" s="8"/>
      <c r="CH399" s="8"/>
      <c r="CI399" s="8"/>
      <c r="CJ399" s="8"/>
      <c r="CK399" s="8"/>
      <c r="CL399" s="8"/>
      <c r="CM399" s="8"/>
      <c r="CN399" s="8"/>
      <c r="CO399" s="8"/>
      <c r="CP399" s="8"/>
      <c r="CQ399" s="8"/>
      <c r="CR399" s="8"/>
      <c r="CS399" s="8"/>
      <c r="CT399" s="8"/>
      <c r="CU399" s="8"/>
      <c r="CV399" s="8"/>
      <c r="CW399" s="8"/>
      <c r="CX399" s="8"/>
      <c r="CY399" s="8"/>
      <c r="CZ399" s="8"/>
      <c r="DA399" s="8"/>
      <c r="DB399" s="8"/>
      <c r="DC399" s="8"/>
      <c r="DD399" s="8"/>
      <c r="DE399" s="8"/>
      <c r="DF399" s="8"/>
      <c r="DG399" s="8"/>
      <c r="DH399" s="8"/>
      <c r="DI399" s="8"/>
      <c r="DJ399" s="8"/>
      <c r="DK399" s="8"/>
      <c r="DL399" s="8"/>
      <c r="DM399" s="8"/>
      <c r="DN399" s="8"/>
      <c r="DO399" s="8"/>
      <c r="DP399" s="8"/>
      <c r="DQ399" s="8"/>
      <c r="DR399" s="8"/>
      <c r="DS399" s="8"/>
      <c r="DT399" s="8"/>
      <c r="DU399" s="8"/>
      <c r="DV399" s="8"/>
      <c r="DW399" s="8"/>
      <c r="DX399" s="8"/>
      <c r="DY399" s="8"/>
      <c r="DZ399" s="8"/>
      <c r="EA399" s="8"/>
      <c r="EB399" s="8"/>
      <c r="EC399" s="8"/>
      <c r="ED399" s="8"/>
      <c r="EE399" s="8"/>
      <c r="EF399" s="8"/>
      <c r="EG399" s="8"/>
      <c r="EH399" s="8"/>
      <c r="EI399" s="8"/>
      <c r="EJ399" s="8"/>
      <c r="EK399" s="8"/>
      <c r="EL399" s="8"/>
      <c r="EM399" s="8"/>
      <c r="EN399" s="8"/>
      <c r="EO399" s="8"/>
      <c r="EP399" s="8"/>
      <c r="EQ399" s="8"/>
      <c r="ER399" s="8"/>
      <c r="ES399" s="8"/>
      <c r="ET399" s="8"/>
      <c r="EU399" s="8"/>
      <c r="EV399" s="8"/>
      <c r="EW399" s="8"/>
      <c r="EX399" s="8"/>
      <c r="EY399" s="8"/>
      <c r="EZ399" s="8"/>
      <c r="FA399" s="8"/>
      <c r="FB399" s="8"/>
      <c r="FC399" s="8"/>
      <c r="FD399" s="8"/>
      <c r="FE399" s="8"/>
      <c r="FF399" s="8"/>
      <c r="FG399" s="8"/>
      <c r="FH399" s="8"/>
      <c r="FI399" s="8"/>
      <c r="FJ399" s="8"/>
      <c r="FK399" s="8"/>
      <c r="FL399" s="8"/>
      <c r="FM399" s="8"/>
      <c r="FN399" s="8"/>
      <c r="FO399" s="8"/>
      <c r="FP399" s="8"/>
      <c r="FQ399" s="8"/>
      <c r="FR399" s="8"/>
      <c r="FS399" s="8"/>
      <c r="FT399" s="8"/>
      <c r="FU399" s="8"/>
      <c r="FV399" s="8"/>
      <c r="FW399" s="8"/>
      <c r="FX399" s="8"/>
      <c r="FY399" s="8"/>
      <c r="FZ399" s="8"/>
      <c r="GA399" s="8"/>
      <c r="GB399" s="8"/>
      <c r="GC399" s="8"/>
      <c r="GD399" s="8"/>
      <c r="GE399" s="8"/>
      <c r="GF399" s="8"/>
      <c r="GG399" s="8"/>
      <c r="GH399" s="8"/>
      <c r="GI399" s="8"/>
      <c r="GJ399" s="8"/>
      <c r="GK399" s="8"/>
      <c r="GL399" s="8"/>
      <c r="GM399" s="8"/>
      <c r="GN399" s="8"/>
      <c r="GO399" s="8"/>
      <c r="GP399" s="8"/>
      <c r="GQ399" s="8"/>
      <c r="GR399" s="8"/>
      <c r="GS399" s="8"/>
      <c r="GT399" s="8"/>
      <c r="GU399" s="8"/>
      <c r="GV399" s="8"/>
      <c r="GW399" s="8"/>
      <c r="GX399" s="8"/>
      <c r="GY399" s="8"/>
      <c r="GZ399" s="8"/>
      <c r="HA399" s="8"/>
      <c r="HB399" s="8"/>
      <c r="HC399" s="8"/>
      <c r="HD399" s="8"/>
      <c r="HE399" s="8"/>
      <c r="HF399" s="8"/>
      <c r="HG399" s="8"/>
      <c r="HH399" s="8"/>
      <c r="HI399" s="8"/>
      <c r="HJ399" s="8"/>
      <c r="HK399" s="8"/>
      <c r="HL399" s="8"/>
      <c r="HM399" s="8"/>
      <c r="HN399" s="8"/>
      <c r="HO399" s="8"/>
      <c r="HP399" s="8"/>
      <c r="HQ399" s="8"/>
      <c r="HR399" s="8"/>
      <c r="HS399" s="8"/>
      <c r="HT399" s="8"/>
      <c r="HU399" s="8"/>
      <c r="HV399" s="8"/>
      <c r="HW399" s="8"/>
      <c r="HX399" s="8"/>
      <c r="HY399" s="8"/>
      <c r="HZ399" s="8"/>
      <c r="IA399" s="8"/>
      <c r="IB399" s="8"/>
      <c r="IC399" s="8"/>
      <c r="ID399" s="8"/>
      <c r="IE399" s="8"/>
      <c r="IF399" s="8"/>
      <c r="IG399" s="8"/>
      <c r="IH399" s="8"/>
      <c r="II399" s="8"/>
      <c r="IJ399" s="8"/>
      <c r="IK399" s="8"/>
      <c r="IL399" s="8"/>
      <c r="IM399" s="8"/>
      <c r="IN399" s="8"/>
      <c r="IO399" s="8"/>
      <c r="IP399" s="8"/>
      <c r="IQ399" s="8"/>
      <c r="IR399" s="8"/>
      <c r="IS399" s="8"/>
      <c r="IT399" s="8"/>
      <c r="IU399" s="8"/>
      <c r="IV399" s="8"/>
      <c r="IW399" s="8"/>
      <c r="IX399" s="8"/>
      <c r="IY399" s="8"/>
      <c r="IZ399" s="8"/>
      <c r="JA399" s="8"/>
      <c r="JB399" s="8"/>
      <c r="JC399" s="8"/>
      <c r="JD399" s="8"/>
      <c r="JE399" s="8"/>
      <c r="JF399" s="8"/>
      <c r="JG399" s="8"/>
      <c r="JH399" s="8"/>
      <c r="JI399" s="8"/>
      <c r="JJ399" s="8"/>
      <c r="JK399" s="8"/>
      <c r="JL399" s="8"/>
      <c r="JM399" s="8"/>
      <c r="JN399" s="8"/>
      <c r="JO399" s="8"/>
      <c r="JP399" s="8"/>
      <c r="JQ399" s="8"/>
      <c r="JR399" s="8"/>
      <c r="JS399" s="8"/>
      <c r="JT399" s="8"/>
      <c r="JU399" s="8"/>
      <c r="JV399" s="8"/>
      <c r="JW399" s="8"/>
      <c r="JX399" s="8"/>
      <c r="JY399" s="8"/>
      <c r="JZ399" s="8"/>
      <c r="KA399" s="8"/>
      <c r="KB399" s="8"/>
      <c r="KC399" s="8"/>
      <c r="KD399" s="8"/>
      <c r="KE399" s="8"/>
      <c r="KF399" s="8"/>
      <c r="KG399" s="8"/>
      <c r="KH399" s="8"/>
      <c r="KI399" s="8"/>
      <c r="KJ399" s="8"/>
      <c r="KK399" s="8"/>
      <c r="KL399" s="8"/>
      <c r="KM399" s="8"/>
      <c r="KN399" s="8"/>
      <c r="KO399" s="8"/>
      <c r="KP399" s="8"/>
      <c r="KQ399" s="8"/>
      <c r="KR399" s="8"/>
      <c r="KS399" s="8"/>
      <c r="KT399" s="8"/>
      <c r="KU399" s="8"/>
      <c r="KV399" s="8"/>
      <c r="KW399" s="8"/>
      <c r="KX399" s="8"/>
      <c r="KY399" s="8"/>
      <c r="KZ399" s="8"/>
      <c r="LA399" s="8"/>
      <c r="LB399" s="8"/>
      <c r="LC399" s="8"/>
      <c r="LD399" s="8"/>
      <c r="LE399" s="8"/>
      <c r="LF399" s="8"/>
      <c r="LG399" s="8"/>
      <c r="LH399" s="8"/>
      <c r="LI399" s="8"/>
      <c r="LJ399" s="8"/>
      <c r="LK399" s="8"/>
      <c r="LL399" s="8"/>
      <c r="LM399" s="8"/>
      <c r="LN399" s="8"/>
      <c r="LO399" s="8"/>
      <c r="LP399" s="8"/>
      <c r="LQ399" s="8"/>
      <c r="LR399" s="8"/>
      <c r="LS399" s="8"/>
      <c r="LT399" s="8"/>
      <c r="LU399" s="8"/>
      <c r="LV399" s="8"/>
      <c r="LW399" s="8"/>
      <c r="LX399" s="8"/>
      <c r="LY399" s="8"/>
      <c r="LZ399" s="8"/>
      <c r="MA399" s="8"/>
      <c r="MB399" s="8"/>
      <c r="MC399" s="8"/>
      <c r="MD399" s="8"/>
      <c r="ME399" s="8"/>
      <c r="MF399" s="8"/>
      <c r="MG399" s="8"/>
      <c r="MH399" s="8"/>
      <c r="MI399" s="8"/>
      <c r="MJ399" s="8"/>
      <c r="MK399" s="8"/>
      <c r="ML399" s="8"/>
      <c r="MM399" s="8"/>
      <c r="MN399" s="8"/>
      <c r="MO399" s="8"/>
      <c r="MP399" s="8"/>
      <c r="MQ399" s="8"/>
      <c r="MR399" s="8"/>
      <c r="MS399" s="8"/>
      <c r="MT399" s="8"/>
      <c r="MU399" s="8"/>
      <c r="MV399" s="8"/>
      <c r="MW399" s="8"/>
      <c r="MX399" s="8"/>
      <c r="MY399" s="8"/>
      <c r="MZ399" s="8"/>
      <c r="NA399" s="8"/>
      <c r="NB399" s="8"/>
      <c r="NC399" s="8"/>
      <c r="ND399" s="8"/>
      <c r="NE399" s="8"/>
      <c r="NF399" s="8"/>
      <c r="NG399" s="8"/>
      <c r="NH399" s="8"/>
      <c r="NI399" s="8"/>
      <c r="NJ399" s="8"/>
      <c r="NK399" s="8"/>
      <c r="NL399" s="8"/>
      <c r="NM399" s="8"/>
      <c r="NN399" s="8"/>
      <c r="NO399" s="8"/>
      <c r="NP399" s="8"/>
      <c r="NQ399" s="8"/>
      <c r="NR399" s="8"/>
      <c r="NS399" s="8"/>
      <c r="NT399" s="8"/>
      <c r="NU399" s="8"/>
      <c r="NV399" s="8"/>
      <c r="NW399" s="8"/>
      <c r="NX399" s="8"/>
      <c r="NY399" s="8"/>
      <c r="NZ399" s="8"/>
      <c r="OA399" s="8"/>
      <c r="OB399" s="8"/>
      <c r="OC399" s="8"/>
      <c r="OD399" s="8"/>
      <c r="OE399" s="8"/>
      <c r="OF399" s="8"/>
      <c r="OG399" s="8"/>
      <c r="OH399" s="8"/>
      <c r="OI399" s="8"/>
      <c r="OJ399" s="8"/>
      <c r="OK399" s="8"/>
      <c r="OL399" s="8"/>
      <c r="OM399" s="8"/>
      <c r="ON399" s="8"/>
      <c r="OO399" s="8"/>
      <c r="OP399" s="8"/>
      <c r="OQ399" s="8"/>
      <c r="OR399" s="8"/>
      <c r="OS399" s="8"/>
      <c r="OT399" s="8"/>
      <c r="OU399" s="8"/>
      <c r="OV399" s="8"/>
      <c r="OW399" s="8"/>
      <c r="OX399" s="8"/>
      <c r="OY399" s="8"/>
      <c r="OZ399" s="8"/>
      <c r="PA399" s="8"/>
      <c r="PB399" s="8"/>
      <c r="PC399" s="8"/>
      <c r="PD399" s="8"/>
      <c r="PE399" s="8"/>
      <c r="PF399" s="8"/>
      <c r="PG399" s="8"/>
      <c r="PH399" s="8"/>
      <c r="PI399" s="8"/>
      <c r="PJ399" s="8"/>
      <c r="PK399" s="8"/>
      <c r="PL399" s="8"/>
      <c r="PM399" s="8"/>
      <c r="PN399" s="8"/>
      <c r="PO399" s="8"/>
      <c r="PP399" s="8"/>
      <c r="PQ399" s="8"/>
      <c r="PR399" s="8"/>
      <c r="PS399" s="8"/>
      <c r="PT399" s="8"/>
      <c r="PU399" s="8"/>
      <c r="PV399" s="8"/>
      <c r="PW399" s="8"/>
      <c r="PX399" s="8"/>
      <c r="PY399" s="8"/>
      <c r="PZ399" s="8"/>
      <c r="QA399" s="8"/>
      <c r="QB399" s="8"/>
      <c r="QC399" s="8"/>
      <c r="QD399" s="8"/>
      <c r="QE399" s="8"/>
      <c r="QF399" s="8"/>
      <c r="QG399" s="8"/>
      <c r="QH399" s="8"/>
      <c r="QI399" s="8"/>
      <c r="QJ399" s="8"/>
      <c r="QK399" s="8"/>
      <c r="QL399" s="8"/>
      <c r="QM399" s="8"/>
      <c r="QN399" s="8"/>
      <c r="QO399" s="8"/>
      <c r="QP399" s="8"/>
      <c r="QQ399" s="8"/>
      <c r="QR399" s="8"/>
      <c r="QS399" s="8"/>
      <c r="QT399" s="8"/>
      <c r="QU399" s="8"/>
      <c r="QV399" s="8"/>
      <c r="QW399" s="8"/>
      <c r="QX399" s="8"/>
      <c r="QY399" s="8"/>
      <c r="QZ399" s="8"/>
      <c r="RA399" s="8"/>
      <c r="RB399" s="8"/>
      <c r="RC399" s="8"/>
      <c r="RD399" s="8"/>
      <c r="RE399" s="8"/>
      <c r="RF399" s="8"/>
      <c r="RG399" s="8"/>
      <c r="RH399" s="8"/>
      <c r="RI399" s="8"/>
      <c r="RJ399" s="8"/>
      <c r="RK399" s="8"/>
      <c r="RL399" s="8"/>
      <c r="RM399" s="8"/>
      <c r="RN399" s="8"/>
      <c r="RO399" s="8"/>
      <c r="RP399" s="8"/>
      <c r="RQ399" s="8"/>
      <c r="RR399" s="8"/>
      <c r="RS399" s="8"/>
      <c r="RT399" s="8"/>
      <c r="RU399" s="8"/>
      <c r="RV399" s="8"/>
      <c r="RW399" s="8"/>
      <c r="RX399" s="8"/>
      <c r="RY399" s="8"/>
      <c r="RZ399" s="8"/>
      <c r="SA399" s="8"/>
      <c r="SB399" s="8"/>
      <c r="SC399" s="8"/>
      <c r="SD399" s="8"/>
      <c r="SE399" s="8"/>
      <c r="SF399" s="8"/>
      <c r="SG399" s="8"/>
      <c r="SH399" s="8"/>
      <c r="SI399" s="8"/>
      <c r="SJ399" s="8"/>
      <c r="SK399" s="8"/>
      <c r="SL399" s="8"/>
      <c r="SM399" s="8"/>
      <c r="SN399" s="8"/>
      <c r="SO399" s="8"/>
      <c r="SP399" s="8"/>
      <c r="SQ399" s="8"/>
      <c r="SR399" s="8"/>
      <c r="SS399" s="8"/>
      <c r="ST399" s="8"/>
      <c r="SU399" s="8"/>
      <c r="SV399" s="8"/>
      <c r="SW399" s="8"/>
      <c r="SX399" s="8"/>
      <c r="SY399" s="8"/>
      <c r="SZ399" s="8"/>
      <c r="TA399" s="8"/>
      <c r="TB399" s="8"/>
      <c r="TC399" s="8"/>
      <c r="TD399" s="8"/>
      <c r="TE399" s="8"/>
      <c r="TF399" s="8"/>
      <c r="TG399" s="8"/>
      <c r="TH399" s="8"/>
      <c r="TI399" s="8"/>
      <c r="TJ399" s="8"/>
      <c r="TK399" s="8"/>
      <c r="TL399" s="8"/>
      <c r="TM399" s="8"/>
      <c r="TN399" s="8"/>
      <c r="TO399" s="8"/>
      <c r="TP399" s="8"/>
      <c r="TQ399" s="8"/>
      <c r="TR399" s="8"/>
      <c r="TS399" s="8"/>
      <c r="TT399" s="8"/>
      <c r="TU399" s="8"/>
      <c r="TV399" s="8"/>
      <c r="TW399" s="8"/>
      <c r="TX399" s="8"/>
      <c r="TY399" s="8"/>
      <c r="TZ399" s="8"/>
      <c r="UA399" s="8"/>
      <c r="UB399" s="8"/>
      <c r="UC399" s="8"/>
      <c r="UD399" s="8"/>
      <c r="UE399" s="8"/>
      <c r="UF399" s="8"/>
      <c r="UG399" s="8"/>
      <c r="UH399" s="8"/>
      <c r="UI399" s="8"/>
      <c r="UJ399" s="8"/>
      <c r="UK399" s="8"/>
      <c r="UL399" s="8"/>
      <c r="UM399" s="8"/>
      <c r="UN399" s="8"/>
      <c r="UO399" s="8"/>
      <c r="UP399" s="8"/>
      <c r="UQ399" s="8"/>
      <c r="UR399" s="8"/>
      <c r="US399" s="8"/>
      <c r="UT399" s="8"/>
      <c r="UU399" s="8"/>
      <c r="UV399" s="8"/>
      <c r="UW399" s="8"/>
      <c r="UX399" s="8"/>
      <c r="UY399" s="8"/>
      <c r="UZ399" s="8"/>
      <c r="VA399" s="8"/>
      <c r="VB399" s="8"/>
      <c r="VC399" s="8"/>
      <c r="VD399" s="8"/>
      <c r="VE399" s="8"/>
      <c r="VF399" s="8"/>
      <c r="VG399" s="8"/>
      <c r="VH399" s="8"/>
      <c r="VI399" s="8"/>
      <c r="VJ399" s="8"/>
      <c r="VK399" s="8"/>
      <c r="VL399" s="8"/>
      <c r="VM399" s="8"/>
      <c r="VN399" s="8"/>
      <c r="VO399" s="8"/>
      <c r="VP399" s="8"/>
      <c r="VQ399" s="8"/>
      <c r="VR399" s="8"/>
      <c r="VS399" s="8"/>
      <c r="VT399" s="8"/>
      <c r="VU399" s="8"/>
      <c r="VV399" s="8"/>
      <c r="VW399" s="8"/>
      <c r="VX399" s="8"/>
      <c r="VY399" s="8"/>
      <c r="VZ399" s="8"/>
      <c r="WA399" s="8"/>
      <c r="WB399" s="8"/>
      <c r="WC399" s="8"/>
      <c r="WD399" s="8"/>
      <c r="WE399" s="8"/>
      <c r="WF399" s="8"/>
      <c r="WG399" s="8"/>
      <c r="WH399" s="8"/>
      <c r="WI399" s="8"/>
      <c r="WJ399" s="8"/>
      <c r="WK399" s="8"/>
      <c r="WL399" s="8"/>
      <c r="WM399" s="8"/>
      <c r="WN399" s="8"/>
      <c r="WO399" s="8"/>
      <c r="WP399" s="8"/>
      <c r="WQ399" s="8"/>
      <c r="WR399" s="8"/>
      <c r="WS399" s="8"/>
      <c r="WT399" s="8"/>
      <c r="WU399" s="8"/>
      <c r="WV399" s="8"/>
      <c r="WW399" s="8"/>
      <c r="WX399" s="8"/>
      <c r="WY399" s="8"/>
      <c r="WZ399" s="8"/>
      <c r="XA399" s="8"/>
      <c r="XB399" s="8"/>
      <c r="XC399" s="8"/>
      <c r="XD399" s="8"/>
      <c r="XE399" s="8"/>
      <c r="XF399" s="8"/>
      <c r="XG399" s="8"/>
      <c r="XH399" s="8"/>
      <c r="XI399" s="8"/>
      <c r="XJ399" s="8"/>
      <c r="XK399" s="8"/>
      <c r="XL399" s="8"/>
      <c r="XM399" s="8"/>
      <c r="XN399" s="8"/>
      <c r="XO399" s="8"/>
      <c r="XP399" s="8"/>
      <c r="XQ399" s="8"/>
      <c r="XR399" s="8"/>
      <c r="XS399" s="8"/>
      <c r="XT399" s="8"/>
      <c r="XU399" s="8"/>
      <c r="XV399" s="8"/>
      <c r="XW399" s="8"/>
      <c r="XX399" s="8"/>
      <c r="XY399" s="8"/>
      <c r="XZ399" s="8"/>
      <c r="YA399" s="8"/>
      <c r="YB399" s="8"/>
      <c r="YC399" s="8"/>
      <c r="YD399" s="8"/>
      <c r="YE399" s="8"/>
      <c r="YF399" s="8"/>
      <c r="YG399" s="8"/>
      <c r="YH399" s="8"/>
      <c r="YI399" s="8"/>
      <c r="YJ399" s="8"/>
      <c r="YK399" s="8"/>
      <c r="YL399" s="8"/>
      <c r="YM399" s="8"/>
      <c r="YN399" s="8"/>
      <c r="YO399" s="8"/>
      <c r="YP399" s="8"/>
      <c r="YQ399" s="8"/>
      <c r="YR399" s="8"/>
      <c r="YS399" s="8"/>
      <c r="YT399" s="8"/>
      <c r="YU399" s="8"/>
      <c r="YV399" s="8"/>
      <c r="YW399" s="8"/>
      <c r="YX399" s="8"/>
      <c r="YY399" s="8"/>
      <c r="YZ399" s="8"/>
      <c r="ZA399" s="8"/>
      <c r="ZB399" s="8"/>
      <c r="ZC399" s="8"/>
      <c r="ZD399" s="8"/>
      <c r="ZE399" s="8"/>
      <c r="ZF399" s="8"/>
      <c r="ZG399" s="8"/>
      <c r="ZH399" s="8"/>
      <c r="ZI399" s="8"/>
      <c r="ZJ399" s="8"/>
      <c r="ZK399" s="8"/>
      <c r="ZL399" s="8"/>
      <c r="ZM399" s="8"/>
      <c r="ZN399" s="8"/>
      <c r="ZO399" s="8"/>
      <c r="ZP399" s="8"/>
      <c r="ZQ399" s="8"/>
      <c r="ZR399" s="8"/>
      <c r="ZS399" s="8"/>
      <c r="ZT399" s="8"/>
      <c r="ZU399" s="8"/>
      <c r="ZV399" s="8"/>
      <c r="ZW399" s="8"/>
      <c r="ZX399" s="8"/>
      <c r="ZY399" s="8"/>
      <c r="ZZ399" s="8"/>
      <c r="AAA399" s="8"/>
      <c r="AAB399" s="8"/>
      <c r="AAC399" s="8"/>
      <c r="AAD399" s="8"/>
      <c r="AAE399" s="8"/>
      <c r="AAF399" s="8"/>
      <c r="AAG399" s="8"/>
      <c r="AAH399" s="8"/>
      <c r="AAI399" s="8"/>
      <c r="AAJ399" s="8"/>
      <c r="AAK399" s="8"/>
      <c r="AAL399" s="8"/>
      <c r="AAM399" s="8"/>
      <c r="AAN399" s="8"/>
      <c r="AAO399" s="8"/>
      <c r="AAP399" s="8"/>
      <c r="AAQ399" s="8"/>
      <c r="AAR399" s="8"/>
      <c r="AAS399" s="8"/>
      <c r="AAT399" s="8"/>
      <c r="AAU399" s="8"/>
      <c r="AAV399" s="8"/>
      <c r="AAW399" s="8"/>
      <c r="AAX399" s="8"/>
      <c r="AAY399" s="8"/>
      <c r="AAZ399" s="8"/>
      <c r="ABA399" s="8"/>
      <c r="ABB399" s="8"/>
      <c r="ABC399" s="8"/>
      <c r="ABD399" s="8"/>
      <c r="ABE399" s="8"/>
      <c r="ABF399" s="8"/>
      <c r="ABG399" s="8"/>
      <c r="ABH399" s="8"/>
      <c r="ABI399" s="8"/>
      <c r="ABJ399" s="8"/>
      <c r="ABK399" s="8"/>
      <c r="ABL399" s="8"/>
      <c r="ABM399" s="8"/>
      <c r="ABN399" s="8"/>
      <c r="ABO399" s="8"/>
      <c r="ABP399" s="8"/>
      <c r="ABQ399" s="8"/>
      <c r="ABR399" s="8"/>
      <c r="ABS399" s="8"/>
      <c r="ABT399" s="8"/>
      <c r="ABU399" s="8"/>
      <c r="ABV399" s="8"/>
      <c r="ABW399" s="8"/>
      <c r="ABX399" s="8"/>
      <c r="ABY399" s="8"/>
      <c r="ABZ399" s="8"/>
      <c r="ACA399" s="8"/>
      <c r="ACB399" s="8"/>
      <c r="ACC399" s="8"/>
      <c r="ACD399" s="8"/>
      <c r="ACE399" s="8"/>
      <c r="ACF399" s="8"/>
      <c r="ACG399" s="8"/>
      <c r="ACH399" s="8"/>
      <c r="ACI399" s="8"/>
      <c r="ACJ399" s="8"/>
      <c r="ACK399" s="8"/>
      <c r="ACL399" s="8"/>
      <c r="ACM399" s="8"/>
      <c r="ACN399" s="8"/>
      <c r="ACO399" s="8"/>
      <c r="ACP399" s="8"/>
      <c r="ACQ399" s="8"/>
      <c r="ACR399" s="8"/>
      <c r="ACS399" s="8"/>
      <c r="ACT399" s="8"/>
      <c r="ACU399" s="8"/>
      <c r="ACV399" s="8"/>
      <c r="ACW399" s="8"/>
      <c r="ACX399" s="8"/>
      <c r="ACY399" s="8"/>
      <c r="ACZ399" s="8"/>
      <c r="ADA399" s="8"/>
      <c r="ADB399" s="8"/>
      <c r="ADC399" s="8"/>
      <c r="ADD399" s="8"/>
      <c r="ADE399" s="8"/>
      <c r="ADF399" s="8"/>
      <c r="ADG399" s="8"/>
      <c r="ADH399" s="8"/>
      <c r="ADI399" s="8"/>
      <c r="ADJ399" s="8"/>
      <c r="ADK399" s="8"/>
      <c r="ADL399" s="8"/>
      <c r="ADM399" s="8"/>
      <c r="ADN399" s="8"/>
      <c r="ADO399" s="8"/>
      <c r="ADP399" s="8"/>
      <c r="ADQ399" s="8"/>
      <c r="ADR399" s="8"/>
      <c r="ADS399" s="8"/>
      <c r="ADT399" s="8"/>
      <c r="ADU399" s="8"/>
      <c r="ADV399" s="8"/>
      <c r="ADW399" s="8"/>
      <c r="ADX399" s="8"/>
      <c r="ADY399" s="8"/>
      <c r="ADZ399" s="8"/>
      <c r="AEA399" s="8"/>
      <c r="AEB399" s="8"/>
      <c r="AEC399" s="8"/>
      <c r="AED399" s="8"/>
      <c r="AEE399" s="8"/>
      <c r="AEF399" s="8"/>
      <c r="AEG399" s="8"/>
      <c r="AEH399" s="8"/>
      <c r="AEI399" s="8"/>
      <c r="AEJ399" s="8"/>
      <c r="AEK399" s="8"/>
      <c r="AEL399" s="8"/>
      <c r="AEM399" s="8"/>
      <c r="AEN399" s="8"/>
      <c r="AEO399" s="8"/>
      <c r="AEP399" s="8"/>
      <c r="AEQ399" s="8"/>
      <c r="AER399" s="8"/>
      <c r="AES399" s="8"/>
      <c r="AET399" s="8"/>
      <c r="AEU399" s="8"/>
      <c r="AEV399" s="8"/>
      <c r="AEW399" s="8"/>
      <c r="AEX399" s="8"/>
      <c r="AEY399" s="8"/>
      <c r="AEZ399" s="8"/>
      <c r="AFA399" s="8"/>
      <c r="AFB399" s="8"/>
      <c r="AFC399" s="8"/>
      <c r="AFD399" s="8"/>
      <c r="AFE399" s="8"/>
      <c r="AFF399" s="8"/>
      <c r="AFG399" s="8"/>
      <c r="AFH399" s="8"/>
      <c r="AFI399" s="8"/>
      <c r="AFJ399" s="8"/>
      <c r="AFK399" s="8"/>
      <c r="AFL399" s="8"/>
      <c r="AFM399" s="8"/>
      <c r="AFN399" s="8"/>
      <c r="AFO399" s="8"/>
      <c r="AFP399" s="8"/>
      <c r="AFQ399" s="8"/>
      <c r="AFR399" s="8"/>
      <c r="AFS399" s="8"/>
      <c r="AFT399" s="8"/>
      <c r="AFU399" s="8"/>
      <c r="AFV399" s="8"/>
      <c r="AFW399" s="8"/>
      <c r="AFX399" s="8"/>
      <c r="AFY399" s="8"/>
      <c r="AFZ399" s="8"/>
      <c r="AGA399" s="8"/>
      <c r="AGB399" s="8"/>
      <c r="AGC399" s="8"/>
      <c r="AGD399" s="8"/>
      <c r="AGE399" s="8"/>
      <c r="AGF399" s="8"/>
      <c r="AGG399" s="8"/>
      <c r="AGH399" s="8"/>
      <c r="AGI399" s="8"/>
      <c r="AGJ399" s="8"/>
      <c r="AGK399" s="8"/>
      <c r="AGL399" s="8"/>
      <c r="AGM399" s="8"/>
      <c r="AGN399" s="8"/>
      <c r="AGO399" s="8"/>
      <c r="AGP399" s="8"/>
      <c r="AGQ399" s="8"/>
      <c r="AGR399" s="8"/>
      <c r="AGS399" s="8"/>
      <c r="AGT399" s="8"/>
      <c r="AGU399" s="8"/>
      <c r="AGV399" s="8"/>
      <c r="AGW399" s="8"/>
      <c r="AGX399" s="8"/>
      <c r="AGY399" s="8"/>
      <c r="AGZ399" s="8"/>
      <c r="AHA399" s="8"/>
      <c r="AHB399" s="8"/>
      <c r="AHC399" s="8"/>
      <c r="AHD399" s="8"/>
      <c r="AHE399" s="8"/>
      <c r="AHF399" s="8"/>
      <c r="AHG399" s="8"/>
      <c r="AHH399" s="8"/>
      <c r="AHI399" s="8"/>
      <c r="AHJ399" s="8"/>
      <c r="AHK399" s="8"/>
      <c r="AHL399" s="8"/>
      <c r="AHM399" s="8"/>
      <c r="AHN399" s="8"/>
      <c r="AHO399" s="8"/>
      <c r="AHP399" s="8"/>
      <c r="AHQ399" s="8"/>
      <c r="AHR399" s="8"/>
      <c r="AHS399" s="8"/>
      <c r="AHT399" s="8"/>
      <c r="AHU399" s="8"/>
      <c r="AHV399" s="8"/>
      <c r="AHW399" s="8"/>
      <c r="AHX399" s="8"/>
      <c r="AHY399" s="8"/>
      <c r="AHZ399" s="8"/>
      <c r="AIA399" s="8"/>
      <c r="AIB399" s="8"/>
      <c r="AIC399" s="8"/>
      <c r="AID399" s="8"/>
      <c r="AIE399" s="8"/>
      <c r="AIF399" s="8"/>
      <c r="AIG399" s="8"/>
      <c r="AIH399" s="8"/>
      <c r="AII399" s="8"/>
      <c r="AIJ399" s="8"/>
      <c r="AIK399" s="8"/>
      <c r="AIL399" s="8"/>
      <c r="AIM399" s="8"/>
      <c r="AIN399" s="8"/>
      <c r="AIO399" s="8"/>
      <c r="AIP399" s="8"/>
      <c r="AIQ399" s="8"/>
      <c r="AIR399" s="8"/>
      <c r="AIS399" s="8"/>
      <c r="AIT399" s="8"/>
      <c r="AIU399" s="8"/>
      <c r="AIV399" s="8"/>
      <c r="AIW399" s="8"/>
      <c r="AIX399" s="8"/>
      <c r="AIY399" s="8"/>
      <c r="AIZ399" s="8"/>
      <c r="AJA399" s="8"/>
      <c r="AJB399" s="8"/>
      <c r="AJC399" s="8"/>
      <c r="AJD399" s="8"/>
      <c r="AJE399" s="8"/>
      <c r="AJF399" s="8"/>
      <c r="AJG399" s="8"/>
      <c r="AJH399" s="8"/>
      <c r="AJI399" s="8"/>
      <c r="AJJ399" s="8"/>
      <c r="AJK399" s="8"/>
      <c r="AJL399" s="8"/>
      <c r="AJM399" s="8"/>
      <c r="AJN399" s="8"/>
      <c r="AJO399" s="8"/>
      <c r="AJP399" s="8"/>
      <c r="AJQ399" s="8"/>
      <c r="AJR399" s="8"/>
      <c r="AJS399" s="8"/>
      <c r="AJT399" s="8"/>
      <c r="AJU399" s="8"/>
      <c r="AJV399" s="8"/>
      <c r="AJW399" s="8"/>
      <c r="AJX399" s="8"/>
      <c r="AJY399" s="8"/>
      <c r="AJZ399" s="8"/>
      <c r="AKA399" s="8"/>
      <c r="AKB399" s="8"/>
      <c r="AKC399" s="8"/>
      <c r="AKD399" s="8"/>
      <c r="AKE399" s="8"/>
      <c r="AKF399" s="8"/>
      <c r="AKG399" s="8"/>
      <c r="AKH399" s="8"/>
      <c r="AKI399" s="8"/>
      <c r="AKJ399" s="8"/>
      <c r="AKK399" s="8"/>
      <c r="AKL399" s="8"/>
      <c r="AKM399" s="8"/>
      <c r="AKN399" s="8"/>
      <c r="AKO399" s="8"/>
      <c r="AKP399" s="8"/>
      <c r="AKQ399" s="8"/>
      <c r="AKR399" s="8"/>
      <c r="AKS399" s="8"/>
      <c r="AKT399" s="8"/>
      <c r="AKU399" s="8"/>
      <c r="AKV399" s="8"/>
      <c r="AKW399" s="8"/>
      <c r="AKX399" s="8"/>
      <c r="AKY399" s="8"/>
      <c r="AKZ399" s="8"/>
      <c r="ALA399" s="8"/>
      <c r="ALB399" s="8"/>
      <c r="ALC399" s="8"/>
      <c r="ALD399" s="8"/>
      <c r="ALE399" s="8"/>
      <c r="ALF399" s="8"/>
      <c r="ALG399" s="8"/>
      <c r="ALH399" s="8"/>
      <c r="ALI399" s="8"/>
      <c r="ALJ399" s="8"/>
      <c r="ALK399" s="8"/>
      <c r="ALL399" s="8"/>
      <c r="ALM399" s="8"/>
      <c r="ALN399" s="8"/>
      <c r="ALO399" s="8"/>
      <c r="ALP399" s="8"/>
      <c r="ALQ399" s="8"/>
      <c r="ALR399" s="8"/>
      <c r="ALS399" s="8"/>
      <c r="ALT399" s="8"/>
      <c r="ALU399" s="8"/>
      <c r="ALV399" s="8"/>
      <c r="ALW399" s="8"/>
      <c r="ALX399" s="8"/>
      <c r="ALY399" s="8"/>
      <c r="ALZ399" s="8"/>
      <c r="AMA399" s="8"/>
      <c r="AMB399" s="8"/>
      <c r="AMC399" s="8"/>
      <c r="AMD399" s="8"/>
      <c r="AME399" s="8"/>
      <c r="AMF399" s="8"/>
      <c r="AMG399" s="8"/>
      <c r="AMH399" s="8"/>
    </row>
    <row r="400" spans="1:1023" s="71" customFormat="1">
      <c r="A400" s="74" t="s">
        <v>44</v>
      </c>
      <c r="B400" s="81">
        <v>2003</v>
      </c>
      <c r="C400" s="74" t="s">
        <v>229</v>
      </c>
      <c r="D400" s="81">
        <v>517</v>
      </c>
      <c r="E400" s="74" t="s">
        <v>230</v>
      </c>
      <c r="F400" s="71" t="s">
        <v>231</v>
      </c>
      <c r="G400" s="71" t="s">
        <v>167</v>
      </c>
      <c r="H400" s="112" t="s">
        <v>168</v>
      </c>
      <c r="I400" s="102">
        <v>1</v>
      </c>
      <c r="J400" s="71">
        <v>5</v>
      </c>
      <c r="K400" s="71">
        <v>5</v>
      </c>
      <c r="L400" s="8">
        <v>138</v>
      </c>
      <c r="M400" s="8">
        <v>519000</v>
      </c>
      <c r="N400" s="71">
        <v>1093000</v>
      </c>
      <c r="O400" s="71">
        <v>7200000</v>
      </c>
      <c r="P400" s="75">
        <f t="shared" si="127"/>
        <v>7.208333333333333</v>
      </c>
      <c r="Q400" s="75">
        <f t="shared" si="128"/>
        <v>15.180555555555555</v>
      </c>
      <c r="R400" s="71">
        <v>1</v>
      </c>
      <c r="S400" s="71">
        <v>1</v>
      </c>
      <c r="T400" s="71">
        <v>1</v>
      </c>
      <c r="U400" s="71">
        <v>1</v>
      </c>
      <c r="V400" s="71">
        <v>0</v>
      </c>
      <c r="W400" s="71">
        <v>0</v>
      </c>
      <c r="X400" s="76">
        <f t="shared" si="121"/>
        <v>0.66666666666666663</v>
      </c>
      <c r="Y400" s="71">
        <v>1</v>
      </c>
      <c r="Z400" s="71">
        <v>0</v>
      </c>
      <c r="AA400" s="71" t="s">
        <v>69</v>
      </c>
      <c r="AB400" s="71" t="s">
        <v>69</v>
      </c>
      <c r="AC400" s="71">
        <v>0</v>
      </c>
      <c r="AD400" s="71">
        <v>1</v>
      </c>
      <c r="AE400" s="71">
        <v>1</v>
      </c>
      <c r="AF400" s="71" t="s">
        <v>33</v>
      </c>
      <c r="AG400" s="71" t="s">
        <v>33</v>
      </c>
      <c r="AH400" s="76">
        <f t="shared" si="122"/>
        <v>0.6</v>
      </c>
      <c r="AI400" s="76">
        <f t="shared" si="123"/>
        <v>0.6333333333333333</v>
      </c>
      <c r="AJ400" s="8">
        <v>202</v>
      </c>
      <c r="AK400" s="71">
        <v>1</v>
      </c>
      <c r="AL400" s="71">
        <v>1</v>
      </c>
      <c r="AM400" s="74" t="s">
        <v>33</v>
      </c>
      <c r="AN400" s="71">
        <v>1</v>
      </c>
      <c r="AO400" s="71" t="s">
        <v>33</v>
      </c>
      <c r="AP400" s="71" t="s">
        <v>33</v>
      </c>
      <c r="AQ400" s="71" t="s">
        <v>33</v>
      </c>
      <c r="AR400" s="71" t="s">
        <v>33</v>
      </c>
      <c r="AS400" s="71">
        <v>1</v>
      </c>
      <c r="AT400" s="71" t="s">
        <v>33</v>
      </c>
      <c r="AU400" s="71" t="s">
        <v>33</v>
      </c>
      <c r="AV400" s="71" t="s">
        <v>33</v>
      </c>
      <c r="AW400" s="71" t="s">
        <v>33</v>
      </c>
      <c r="AX400" s="71" t="s">
        <v>33</v>
      </c>
      <c r="AY400" s="71" t="s">
        <v>33</v>
      </c>
      <c r="AZ400" s="76">
        <f t="shared" si="124"/>
        <v>1</v>
      </c>
      <c r="BA400" s="71">
        <v>1</v>
      </c>
      <c r="BB400" s="6">
        <v>39860</v>
      </c>
      <c r="BC400" s="37">
        <f>BC399+12</f>
        <v>21</v>
      </c>
      <c r="BD400" s="71">
        <v>1</v>
      </c>
      <c r="BE400" s="6">
        <v>39860</v>
      </c>
      <c r="BF400" s="37">
        <f>BF399+12</f>
        <v>21</v>
      </c>
    </row>
    <row r="401" spans="1:58" s="71" customFormat="1">
      <c r="A401" s="74" t="s">
        <v>44</v>
      </c>
      <c r="B401" s="81">
        <v>2004</v>
      </c>
      <c r="C401" s="74" t="s">
        <v>229</v>
      </c>
      <c r="D401" s="81">
        <v>517</v>
      </c>
      <c r="E401" s="74" t="s">
        <v>230</v>
      </c>
      <c r="F401" s="71" t="s">
        <v>231</v>
      </c>
      <c r="G401" s="71" t="s">
        <v>167</v>
      </c>
      <c r="H401" s="112" t="s">
        <v>168</v>
      </c>
      <c r="I401" s="102">
        <v>1</v>
      </c>
      <c r="J401" s="71">
        <v>5</v>
      </c>
      <c r="K401" s="71">
        <v>5</v>
      </c>
      <c r="L401" s="8">
        <v>138</v>
      </c>
      <c r="M401" s="8">
        <v>519000</v>
      </c>
      <c r="N401" s="71">
        <v>1093000</v>
      </c>
      <c r="O401" s="71">
        <v>7200000</v>
      </c>
      <c r="P401" s="75">
        <f t="shared" si="127"/>
        <v>7.208333333333333</v>
      </c>
      <c r="Q401" s="75">
        <f t="shared" si="128"/>
        <v>15.180555555555555</v>
      </c>
      <c r="R401" s="71">
        <v>1</v>
      </c>
      <c r="S401" s="71">
        <v>1</v>
      </c>
      <c r="T401" s="71">
        <v>1</v>
      </c>
      <c r="U401" s="5">
        <v>1</v>
      </c>
      <c r="V401" s="5">
        <v>0</v>
      </c>
      <c r="W401" s="71">
        <v>0</v>
      </c>
      <c r="X401" s="76">
        <f t="shared" si="121"/>
        <v>0.66666666666666663</v>
      </c>
      <c r="Y401" s="71">
        <v>1</v>
      </c>
      <c r="Z401" s="71">
        <v>0</v>
      </c>
      <c r="AA401" s="71" t="s">
        <v>69</v>
      </c>
      <c r="AB401" s="71" t="s">
        <v>69</v>
      </c>
      <c r="AC401" s="71">
        <v>0</v>
      </c>
      <c r="AD401" s="71">
        <v>1</v>
      </c>
      <c r="AE401" s="71">
        <v>1</v>
      </c>
      <c r="AF401" s="71" t="s">
        <v>33</v>
      </c>
      <c r="AG401" s="71" t="s">
        <v>33</v>
      </c>
      <c r="AH401" s="76">
        <f t="shared" si="122"/>
        <v>0.6</v>
      </c>
      <c r="AI401" s="76">
        <f t="shared" si="123"/>
        <v>0.6333333333333333</v>
      </c>
      <c r="AJ401" s="8">
        <v>226</v>
      </c>
      <c r="AK401" s="71">
        <v>1</v>
      </c>
      <c r="AL401" s="5">
        <v>1</v>
      </c>
      <c r="AN401" s="5">
        <v>1</v>
      </c>
      <c r="AO401" s="71" t="s">
        <v>33</v>
      </c>
      <c r="AP401" s="5" t="s">
        <v>33</v>
      </c>
      <c r="AQ401" s="5" t="s">
        <v>33</v>
      </c>
      <c r="AR401" s="5" t="s">
        <v>33</v>
      </c>
      <c r="AS401" s="71">
        <v>1</v>
      </c>
      <c r="AT401" s="71" t="s">
        <v>33</v>
      </c>
      <c r="AU401" s="71" t="s">
        <v>33</v>
      </c>
      <c r="AV401" s="71" t="s">
        <v>33</v>
      </c>
      <c r="AW401" s="71" t="s">
        <v>33</v>
      </c>
      <c r="AX401" s="71" t="s">
        <v>33</v>
      </c>
      <c r="AY401" s="71" t="s">
        <v>33</v>
      </c>
      <c r="AZ401" s="76">
        <f t="shared" si="124"/>
        <v>1</v>
      </c>
      <c r="BA401" s="71">
        <v>1</v>
      </c>
      <c r="BB401" s="6">
        <v>39860</v>
      </c>
      <c r="BC401" s="37">
        <f t="shared" ref="BC401:BC404" si="129">BC400+12</f>
        <v>33</v>
      </c>
      <c r="BD401" s="71">
        <v>1</v>
      </c>
      <c r="BE401" s="6">
        <v>39860</v>
      </c>
      <c r="BF401" s="37">
        <f t="shared" ref="BF401:BF404" si="130">BF400+12</f>
        <v>33</v>
      </c>
    </row>
    <row r="402" spans="1:58" s="71" customFormat="1">
      <c r="A402" s="74" t="s">
        <v>44</v>
      </c>
      <c r="B402" s="81">
        <v>2005</v>
      </c>
      <c r="C402" s="74" t="s">
        <v>229</v>
      </c>
      <c r="D402" s="81">
        <v>517</v>
      </c>
      <c r="E402" s="74" t="s">
        <v>230</v>
      </c>
      <c r="F402" s="71" t="s">
        <v>231</v>
      </c>
      <c r="G402" s="71" t="s">
        <v>167</v>
      </c>
      <c r="H402" s="112" t="s">
        <v>168</v>
      </c>
      <c r="I402" s="102">
        <v>1</v>
      </c>
      <c r="J402" s="71">
        <v>5</v>
      </c>
      <c r="K402" s="71">
        <v>5</v>
      </c>
      <c r="L402" s="8">
        <v>138</v>
      </c>
      <c r="M402" s="8">
        <v>519000</v>
      </c>
      <c r="N402" s="71">
        <v>1093000</v>
      </c>
      <c r="O402" s="71">
        <v>7200000</v>
      </c>
      <c r="P402" s="75">
        <f t="shared" si="127"/>
        <v>7.208333333333333</v>
      </c>
      <c r="Q402" s="75">
        <f t="shared" si="128"/>
        <v>15.180555555555555</v>
      </c>
      <c r="R402" s="71">
        <v>1</v>
      </c>
      <c r="S402" s="71">
        <v>1</v>
      </c>
      <c r="T402" s="71">
        <v>1</v>
      </c>
      <c r="U402" s="5">
        <v>1</v>
      </c>
      <c r="V402" s="5">
        <v>0</v>
      </c>
      <c r="W402" s="71">
        <v>0</v>
      </c>
      <c r="X402" s="76">
        <f t="shared" si="121"/>
        <v>0.66666666666666663</v>
      </c>
      <c r="Y402" s="71">
        <v>1</v>
      </c>
      <c r="Z402" s="71">
        <v>0</v>
      </c>
      <c r="AA402" s="71" t="s">
        <v>69</v>
      </c>
      <c r="AB402" s="71" t="s">
        <v>69</v>
      </c>
      <c r="AC402" s="71">
        <v>0</v>
      </c>
      <c r="AD402" s="71">
        <v>1</v>
      </c>
      <c r="AE402" s="71">
        <v>1</v>
      </c>
      <c r="AF402" s="71" t="s">
        <v>33</v>
      </c>
      <c r="AG402" s="71" t="s">
        <v>33</v>
      </c>
      <c r="AH402" s="76">
        <f t="shared" si="122"/>
        <v>0.6</v>
      </c>
      <c r="AI402" s="76">
        <f t="shared" si="123"/>
        <v>0.6333333333333333</v>
      </c>
      <c r="AJ402" s="8">
        <v>274</v>
      </c>
      <c r="AK402" s="71">
        <v>1</v>
      </c>
      <c r="AL402" s="5">
        <v>1</v>
      </c>
      <c r="AM402" s="74" t="s">
        <v>33</v>
      </c>
      <c r="AN402" s="5">
        <v>1</v>
      </c>
      <c r="AO402" s="71" t="s">
        <v>33</v>
      </c>
      <c r="AP402" s="5" t="s">
        <v>33</v>
      </c>
      <c r="AQ402" s="5" t="s">
        <v>33</v>
      </c>
      <c r="AR402" s="5" t="s">
        <v>33</v>
      </c>
      <c r="AS402" s="71">
        <v>1</v>
      </c>
      <c r="AT402" s="71" t="s">
        <v>33</v>
      </c>
      <c r="AU402" s="71" t="s">
        <v>33</v>
      </c>
      <c r="AV402" s="71" t="s">
        <v>33</v>
      </c>
      <c r="AW402" s="71" t="s">
        <v>33</v>
      </c>
      <c r="AX402" s="71" t="s">
        <v>33</v>
      </c>
      <c r="AY402" s="71" t="s">
        <v>33</v>
      </c>
      <c r="AZ402" s="76">
        <f t="shared" si="124"/>
        <v>1</v>
      </c>
      <c r="BA402" s="71">
        <v>1</v>
      </c>
      <c r="BB402" s="6">
        <v>39860</v>
      </c>
      <c r="BC402" s="37">
        <f t="shared" si="129"/>
        <v>45</v>
      </c>
      <c r="BD402" s="71">
        <v>1</v>
      </c>
      <c r="BE402" s="6">
        <v>39860</v>
      </c>
      <c r="BF402" s="37">
        <f t="shared" si="130"/>
        <v>45</v>
      </c>
    </row>
    <row r="403" spans="1:58" s="71" customFormat="1">
      <c r="A403" s="74" t="s">
        <v>44</v>
      </c>
      <c r="B403" s="81">
        <v>2006</v>
      </c>
      <c r="C403" s="74" t="s">
        <v>229</v>
      </c>
      <c r="D403" s="81">
        <v>517</v>
      </c>
      <c r="E403" s="74" t="s">
        <v>230</v>
      </c>
      <c r="F403" s="71" t="s">
        <v>231</v>
      </c>
      <c r="G403" s="71" t="s">
        <v>167</v>
      </c>
      <c r="H403" s="112" t="s">
        <v>168</v>
      </c>
      <c r="I403" s="102">
        <v>1</v>
      </c>
      <c r="J403" s="71">
        <v>5</v>
      </c>
      <c r="K403" s="71">
        <v>5</v>
      </c>
      <c r="L403" s="8">
        <v>138</v>
      </c>
      <c r="M403" s="8">
        <v>519000</v>
      </c>
      <c r="N403" s="71">
        <v>1093000</v>
      </c>
      <c r="O403" s="71">
        <v>7200000</v>
      </c>
      <c r="P403" s="75">
        <f t="shared" si="127"/>
        <v>7.208333333333333</v>
      </c>
      <c r="Q403" s="75">
        <f t="shared" si="128"/>
        <v>15.180555555555555</v>
      </c>
      <c r="R403" s="71">
        <v>1</v>
      </c>
      <c r="S403" s="71">
        <v>1</v>
      </c>
      <c r="T403" s="71">
        <v>1</v>
      </c>
      <c r="U403" s="5">
        <v>1</v>
      </c>
      <c r="V403" s="5">
        <v>0</v>
      </c>
      <c r="W403" s="71">
        <v>0</v>
      </c>
      <c r="X403" s="76">
        <f t="shared" si="121"/>
        <v>0.66666666666666663</v>
      </c>
      <c r="Y403" s="71">
        <v>1</v>
      </c>
      <c r="Z403" s="71">
        <v>0</v>
      </c>
      <c r="AA403" s="71" t="s">
        <v>69</v>
      </c>
      <c r="AB403" s="71" t="s">
        <v>69</v>
      </c>
      <c r="AC403" s="71">
        <v>0</v>
      </c>
      <c r="AD403" s="71">
        <v>1</v>
      </c>
      <c r="AE403" s="71">
        <v>1</v>
      </c>
      <c r="AF403" s="71" t="s">
        <v>33</v>
      </c>
      <c r="AG403" s="71" t="s">
        <v>33</v>
      </c>
      <c r="AH403" s="76">
        <f t="shared" si="122"/>
        <v>0.6</v>
      </c>
      <c r="AI403" s="76">
        <f t="shared" si="123"/>
        <v>0.6333333333333333</v>
      </c>
      <c r="AJ403" s="8">
        <v>322</v>
      </c>
      <c r="AK403" s="71">
        <v>1</v>
      </c>
      <c r="AL403" s="5">
        <v>1</v>
      </c>
      <c r="AM403" s="74" t="s">
        <v>33</v>
      </c>
      <c r="AN403" s="5">
        <v>1</v>
      </c>
      <c r="AO403" s="71" t="s">
        <v>33</v>
      </c>
      <c r="AP403" s="5" t="s">
        <v>33</v>
      </c>
      <c r="AQ403" s="5" t="s">
        <v>33</v>
      </c>
      <c r="AR403" s="5" t="s">
        <v>33</v>
      </c>
      <c r="AS403" s="71">
        <v>1</v>
      </c>
      <c r="AT403" s="71" t="s">
        <v>33</v>
      </c>
      <c r="AU403" s="71" t="s">
        <v>33</v>
      </c>
      <c r="AV403" s="71" t="s">
        <v>33</v>
      </c>
      <c r="AW403" s="71" t="s">
        <v>33</v>
      </c>
      <c r="AX403" s="71" t="s">
        <v>33</v>
      </c>
      <c r="AY403" s="71" t="s">
        <v>33</v>
      </c>
      <c r="AZ403" s="76">
        <f t="shared" si="124"/>
        <v>1</v>
      </c>
      <c r="BA403" s="71">
        <v>1</v>
      </c>
      <c r="BB403" s="6">
        <v>39860</v>
      </c>
      <c r="BC403" s="37">
        <f t="shared" si="129"/>
        <v>57</v>
      </c>
      <c r="BD403" s="71">
        <v>1</v>
      </c>
      <c r="BE403" s="6">
        <v>39860</v>
      </c>
      <c r="BF403" s="37">
        <f t="shared" si="130"/>
        <v>57</v>
      </c>
    </row>
    <row r="404" spans="1:58" s="71" customFormat="1">
      <c r="A404" s="74" t="s">
        <v>44</v>
      </c>
      <c r="B404" s="81">
        <v>2007</v>
      </c>
      <c r="C404" s="74" t="s">
        <v>229</v>
      </c>
      <c r="D404" s="81">
        <v>517</v>
      </c>
      <c r="E404" s="74" t="s">
        <v>230</v>
      </c>
      <c r="F404" s="71" t="s">
        <v>231</v>
      </c>
      <c r="G404" s="71" t="s">
        <v>167</v>
      </c>
      <c r="H404" s="112" t="s">
        <v>168</v>
      </c>
      <c r="I404" s="102">
        <v>1</v>
      </c>
      <c r="J404" s="71">
        <v>5</v>
      </c>
      <c r="K404" s="71">
        <v>5</v>
      </c>
      <c r="L404" s="8">
        <v>138</v>
      </c>
      <c r="M404" s="8">
        <v>519000</v>
      </c>
      <c r="N404" s="71">
        <v>1093000</v>
      </c>
      <c r="O404" s="71">
        <v>7200000</v>
      </c>
      <c r="P404" s="75">
        <f t="shared" si="127"/>
        <v>7.208333333333333</v>
      </c>
      <c r="Q404" s="75">
        <f t="shared" si="128"/>
        <v>15.180555555555555</v>
      </c>
      <c r="R404" s="71">
        <v>1</v>
      </c>
      <c r="S404" s="71">
        <v>1</v>
      </c>
      <c r="T404" s="71">
        <v>1</v>
      </c>
      <c r="U404" s="5">
        <v>1</v>
      </c>
      <c r="V404" s="5">
        <v>0</v>
      </c>
      <c r="W404" s="71">
        <v>0</v>
      </c>
      <c r="X404" s="76">
        <f t="shared" si="121"/>
        <v>0.66666666666666663</v>
      </c>
      <c r="Y404" s="71">
        <v>1</v>
      </c>
      <c r="Z404" s="71">
        <v>0</v>
      </c>
      <c r="AA404" s="71" t="s">
        <v>69</v>
      </c>
      <c r="AB404" s="71" t="s">
        <v>69</v>
      </c>
      <c r="AC404" s="71">
        <v>0</v>
      </c>
      <c r="AD404" s="71">
        <v>1</v>
      </c>
      <c r="AE404" s="71">
        <v>1</v>
      </c>
      <c r="AF404" s="71" t="s">
        <v>33</v>
      </c>
      <c r="AG404" s="71" t="s">
        <v>33</v>
      </c>
      <c r="AH404" s="76">
        <f t="shared" si="122"/>
        <v>0.6</v>
      </c>
      <c r="AI404" s="76">
        <f t="shared" si="123"/>
        <v>0.6333333333333333</v>
      </c>
      <c r="AJ404" s="8">
        <v>373</v>
      </c>
      <c r="AK404" s="71">
        <v>1</v>
      </c>
      <c r="AL404" s="5">
        <v>1</v>
      </c>
      <c r="AM404" s="74" t="s">
        <v>33</v>
      </c>
      <c r="AN404" s="5">
        <v>1</v>
      </c>
      <c r="AO404" s="71" t="s">
        <v>33</v>
      </c>
      <c r="AP404" s="5" t="s">
        <v>33</v>
      </c>
      <c r="AQ404" s="5" t="s">
        <v>33</v>
      </c>
      <c r="AR404" s="5" t="s">
        <v>33</v>
      </c>
      <c r="AS404" s="71">
        <v>1</v>
      </c>
      <c r="AT404" s="71" t="s">
        <v>33</v>
      </c>
      <c r="AU404" s="71" t="s">
        <v>33</v>
      </c>
      <c r="AV404" s="71" t="s">
        <v>33</v>
      </c>
      <c r="AW404" s="71" t="s">
        <v>33</v>
      </c>
      <c r="AX404" s="71" t="s">
        <v>33</v>
      </c>
      <c r="AY404" s="71" t="s">
        <v>33</v>
      </c>
      <c r="AZ404" s="76">
        <f t="shared" si="124"/>
        <v>1</v>
      </c>
      <c r="BA404" s="71">
        <v>1</v>
      </c>
      <c r="BB404" s="6">
        <v>39860</v>
      </c>
      <c r="BC404" s="37">
        <f t="shared" si="129"/>
        <v>69</v>
      </c>
      <c r="BD404" s="71">
        <v>1</v>
      </c>
      <c r="BE404" s="6">
        <v>39860</v>
      </c>
      <c r="BF404" s="37">
        <f t="shared" si="130"/>
        <v>69</v>
      </c>
    </row>
    <row r="405" spans="1:58" s="71" customFormat="1">
      <c r="A405" s="74" t="s">
        <v>44</v>
      </c>
      <c r="B405" s="81">
        <v>2008</v>
      </c>
      <c r="C405" s="74" t="s">
        <v>229</v>
      </c>
      <c r="D405" s="81">
        <v>517</v>
      </c>
      <c r="E405" s="74" t="s">
        <v>230</v>
      </c>
      <c r="F405" s="71" t="s">
        <v>231</v>
      </c>
      <c r="G405" s="71" t="s">
        <v>167</v>
      </c>
      <c r="H405" s="112" t="s">
        <v>168</v>
      </c>
      <c r="I405" s="102">
        <v>1</v>
      </c>
      <c r="J405" s="71">
        <v>5</v>
      </c>
      <c r="K405" s="71">
        <v>5</v>
      </c>
      <c r="L405" s="8">
        <v>138</v>
      </c>
      <c r="M405" s="8">
        <v>519000</v>
      </c>
      <c r="N405" s="71">
        <v>1093000</v>
      </c>
      <c r="O405" s="71">
        <v>7200000</v>
      </c>
      <c r="P405" s="75">
        <f t="shared" si="127"/>
        <v>7.208333333333333</v>
      </c>
      <c r="Q405" s="75">
        <f t="shared" si="128"/>
        <v>15.180555555555555</v>
      </c>
      <c r="R405" s="71">
        <v>1</v>
      </c>
      <c r="S405" s="71">
        <v>1</v>
      </c>
      <c r="T405" s="5">
        <v>1</v>
      </c>
      <c r="U405" s="5">
        <v>1</v>
      </c>
      <c r="V405" s="5">
        <v>0</v>
      </c>
      <c r="W405" s="71">
        <v>0</v>
      </c>
      <c r="X405" s="76">
        <f t="shared" si="121"/>
        <v>0.66666666666666663</v>
      </c>
      <c r="Y405" s="71">
        <v>1</v>
      </c>
      <c r="Z405" s="71">
        <v>0</v>
      </c>
      <c r="AA405" s="71" t="s">
        <v>69</v>
      </c>
      <c r="AB405" s="71" t="s">
        <v>69</v>
      </c>
      <c r="AC405" s="71">
        <v>0</v>
      </c>
      <c r="AD405" s="71">
        <v>1</v>
      </c>
      <c r="AE405" s="71">
        <v>1</v>
      </c>
      <c r="AF405" s="71" t="s">
        <v>33</v>
      </c>
      <c r="AG405" s="5" t="s">
        <v>33</v>
      </c>
      <c r="AH405" s="76">
        <f t="shared" si="122"/>
        <v>0.6</v>
      </c>
      <c r="AI405" s="76">
        <f t="shared" si="123"/>
        <v>0.6333333333333333</v>
      </c>
      <c r="AJ405" s="8">
        <v>457</v>
      </c>
      <c r="AK405" s="71">
        <v>1</v>
      </c>
      <c r="AL405" s="5">
        <v>1</v>
      </c>
      <c r="AM405" s="74" t="s">
        <v>33</v>
      </c>
      <c r="AN405" s="5">
        <v>1</v>
      </c>
      <c r="AO405" s="5" t="s">
        <v>33</v>
      </c>
      <c r="AP405" s="5" t="s">
        <v>33</v>
      </c>
      <c r="AQ405" s="5" t="s">
        <v>33</v>
      </c>
      <c r="AR405" s="5" t="s">
        <v>33</v>
      </c>
      <c r="AS405" s="71">
        <v>1</v>
      </c>
      <c r="AT405" s="71" t="s">
        <v>33</v>
      </c>
      <c r="AU405" s="71" t="s">
        <v>33</v>
      </c>
      <c r="AV405" s="71" t="s">
        <v>33</v>
      </c>
      <c r="AW405" s="71" t="s">
        <v>33</v>
      </c>
      <c r="AX405" s="71" t="s">
        <v>33</v>
      </c>
      <c r="AY405" s="71" t="s">
        <v>33</v>
      </c>
      <c r="AZ405" s="76">
        <f t="shared" si="124"/>
        <v>1</v>
      </c>
      <c r="BA405" s="71">
        <v>1</v>
      </c>
      <c r="BB405" s="6">
        <v>39860</v>
      </c>
      <c r="BC405" s="37">
        <f>BC404+14</f>
        <v>83</v>
      </c>
      <c r="BD405" s="71">
        <v>1</v>
      </c>
      <c r="BE405" s="6">
        <v>39860</v>
      </c>
      <c r="BF405" s="37">
        <f>BF404+14</f>
        <v>83</v>
      </c>
    </row>
    <row r="406" spans="1:58" s="71" customFormat="1">
      <c r="A406" s="71" t="s">
        <v>136</v>
      </c>
      <c r="B406" s="83">
        <v>2001</v>
      </c>
      <c r="C406" s="71" t="s">
        <v>232</v>
      </c>
      <c r="D406" s="83">
        <v>451</v>
      </c>
      <c r="E406" s="71" t="s">
        <v>233</v>
      </c>
      <c r="F406" s="71" t="s">
        <v>234</v>
      </c>
      <c r="G406" s="33" t="s">
        <v>140</v>
      </c>
      <c r="H406" s="33" t="s">
        <v>141</v>
      </c>
      <c r="I406" s="102">
        <v>0</v>
      </c>
      <c r="J406" s="71">
        <v>1</v>
      </c>
      <c r="K406" s="71">
        <v>1</v>
      </c>
      <c r="L406" s="71">
        <v>115</v>
      </c>
      <c r="M406" s="71">
        <v>8000</v>
      </c>
      <c r="N406" s="71">
        <v>60000</v>
      </c>
      <c r="O406" s="71">
        <v>4000000</v>
      </c>
      <c r="P406" s="75">
        <f t="shared" si="127"/>
        <v>0.2</v>
      </c>
      <c r="Q406" s="75">
        <f t="shared" si="128"/>
        <v>1.5</v>
      </c>
      <c r="R406" s="71">
        <v>0</v>
      </c>
      <c r="S406" s="71">
        <v>-1</v>
      </c>
      <c r="T406" s="5">
        <v>-1</v>
      </c>
      <c r="U406" s="5">
        <v>0</v>
      </c>
      <c r="V406" s="5">
        <v>0</v>
      </c>
      <c r="W406" s="5">
        <v>-1</v>
      </c>
      <c r="X406" s="76">
        <f t="shared" si="121"/>
        <v>-0.5</v>
      </c>
      <c r="Y406" s="71">
        <v>-1</v>
      </c>
      <c r="Z406" s="71">
        <v>0</v>
      </c>
      <c r="AA406" s="74" t="s">
        <v>69</v>
      </c>
      <c r="AB406" s="74" t="s">
        <v>69</v>
      </c>
      <c r="AC406" s="71">
        <v>0</v>
      </c>
      <c r="AD406" s="71">
        <v>-1</v>
      </c>
      <c r="AE406" s="71">
        <v>-1</v>
      </c>
      <c r="AF406" s="71">
        <v>0</v>
      </c>
      <c r="AG406" s="5">
        <v>-1</v>
      </c>
      <c r="AH406" s="76">
        <f t="shared" si="122"/>
        <v>-0.5714285714285714</v>
      </c>
      <c r="AI406" s="76">
        <f t="shared" si="123"/>
        <v>-0.5357142857142857</v>
      </c>
      <c r="AJ406" s="71">
        <v>251</v>
      </c>
      <c r="AK406" s="71">
        <v>-1</v>
      </c>
      <c r="AL406" s="5">
        <v>-1</v>
      </c>
      <c r="AM406" s="74" t="s">
        <v>33</v>
      </c>
      <c r="AN406" s="5">
        <v>-1</v>
      </c>
      <c r="AO406" s="5" t="s">
        <v>33</v>
      </c>
      <c r="AP406" s="5" t="s">
        <v>33</v>
      </c>
      <c r="AQ406" s="5" t="s">
        <v>33</v>
      </c>
      <c r="AR406" s="5" t="s">
        <v>33</v>
      </c>
      <c r="AS406" s="5" t="s">
        <v>33</v>
      </c>
      <c r="AT406" s="5">
        <v>1</v>
      </c>
      <c r="AU406" s="5" t="s">
        <v>33</v>
      </c>
      <c r="AV406" s="5" t="s">
        <v>33</v>
      </c>
      <c r="AW406" s="5" t="s">
        <v>33</v>
      </c>
      <c r="AX406" s="5" t="s">
        <v>33</v>
      </c>
      <c r="AY406" s="5" t="s">
        <v>33</v>
      </c>
      <c r="AZ406" s="76">
        <f t="shared" si="124"/>
        <v>-0.5</v>
      </c>
      <c r="BA406" s="71">
        <v>0</v>
      </c>
      <c r="BB406" s="74" t="s">
        <v>33</v>
      </c>
      <c r="BC406" s="71">
        <v>14</v>
      </c>
      <c r="BD406" s="71">
        <v>0</v>
      </c>
      <c r="BE406" s="74" t="s">
        <v>33</v>
      </c>
      <c r="BF406" s="71">
        <v>14</v>
      </c>
    </row>
    <row r="407" spans="1:58" s="71" customFormat="1">
      <c r="A407" s="71" t="s">
        <v>136</v>
      </c>
      <c r="B407" s="83">
        <v>2002</v>
      </c>
      <c r="C407" s="71" t="s">
        <v>232</v>
      </c>
      <c r="D407" s="83">
        <v>451</v>
      </c>
      <c r="E407" s="71" t="s">
        <v>233</v>
      </c>
      <c r="F407" s="71" t="s">
        <v>234</v>
      </c>
      <c r="G407" s="33" t="s">
        <v>140</v>
      </c>
      <c r="H407" s="33" t="s">
        <v>141</v>
      </c>
      <c r="I407" s="102">
        <v>0</v>
      </c>
      <c r="J407" s="71">
        <v>1</v>
      </c>
      <c r="K407" s="71">
        <v>1</v>
      </c>
      <c r="L407" s="71">
        <v>115</v>
      </c>
      <c r="M407" s="71">
        <v>8000</v>
      </c>
      <c r="N407" s="71">
        <v>60000</v>
      </c>
      <c r="O407" s="71">
        <v>4000000</v>
      </c>
      <c r="P407" s="75">
        <f t="shared" si="127"/>
        <v>0.2</v>
      </c>
      <c r="Q407" s="75">
        <f t="shared" si="128"/>
        <v>1.5</v>
      </c>
      <c r="R407" s="71">
        <v>0</v>
      </c>
      <c r="S407" s="71">
        <v>-1</v>
      </c>
      <c r="T407" s="5">
        <v>-1</v>
      </c>
      <c r="U407" s="5">
        <v>0</v>
      </c>
      <c r="V407" s="5">
        <v>0</v>
      </c>
      <c r="W407" s="5">
        <v>-1</v>
      </c>
      <c r="X407" s="76">
        <f t="shared" si="121"/>
        <v>-0.5</v>
      </c>
      <c r="Y407" s="71">
        <v>-1</v>
      </c>
      <c r="Z407" s="71">
        <v>-1</v>
      </c>
      <c r="AA407" s="74" t="s">
        <v>33</v>
      </c>
      <c r="AB407" s="71" t="s">
        <v>33</v>
      </c>
      <c r="AC407" s="71">
        <v>-1</v>
      </c>
      <c r="AD407" s="71">
        <v>-1</v>
      </c>
      <c r="AE407" s="71">
        <v>-1</v>
      </c>
      <c r="AF407" s="71">
        <v>0</v>
      </c>
      <c r="AG407" s="5">
        <v>-1</v>
      </c>
      <c r="AH407" s="76">
        <f t="shared" si="122"/>
        <v>-0.8571428571428571</v>
      </c>
      <c r="AI407" s="76">
        <f t="shared" si="123"/>
        <v>-0.6785714285714286</v>
      </c>
      <c r="AJ407" s="71">
        <v>276</v>
      </c>
      <c r="AK407" s="71">
        <v>-1</v>
      </c>
      <c r="AL407" s="5">
        <v>-1</v>
      </c>
      <c r="AM407" s="74" t="s">
        <v>33</v>
      </c>
      <c r="AN407" s="5">
        <v>0</v>
      </c>
      <c r="AO407" s="5" t="s">
        <v>33</v>
      </c>
      <c r="AP407" s="5" t="s">
        <v>33</v>
      </c>
      <c r="AQ407" s="5" t="s">
        <v>33</v>
      </c>
      <c r="AR407" s="5" t="s">
        <v>33</v>
      </c>
      <c r="AS407" s="5" t="s">
        <v>33</v>
      </c>
      <c r="AT407" s="5">
        <v>-1</v>
      </c>
      <c r="AU407" s="5" t="s">
        <v>33</v>
      </c>
      <c r="AV407" s="5" t="s">
        <v>33</v>
      </c>
      <c r="AW407" s="5" t="s">
        <v>33</v>
      </c>
      <c r="AX407" s="5" t="s">
        <v>33</v>
      </c>
      <c r="AY407" s="5" t="s">
        <v>33</v>
      </c>
      <c r="AZ407" s="76">
        <f t="shared" si="124"/>
        <v>-0.75</v>
      </c>
      <c r="BA407" s="71">
        <v>0</v>
      </c>
      <c r="BB407" s="5" t="s">
        <v>33</v>
      </c>
      <c r="BC407" s="71">
        <f>BC406+12</f>
        <v>26</v>
      </c>
      <c r="BD407" s="71">
        <v>0</v>
      </c>
      <c r="BE407" s="5" t="s">
        <v>33</v>
      </c>
      <c r="BF407" s="71">
        <f>BF406+12</f>
        <v>26</v>
      </c>
    </row>
    <row r="408" spans="1:58" s="71" customFormat="1">
      <c r="A408" s="71" t="s">
        <v>136</v>
      </c>
      <c r="B408" s="83">
        <v>2003</v>
      </c>
      <c r="C408" s="71" t="s">
        <v>232</v>
      </c>
      <c r="D408" s="83">
        <v>451</v>
      </c>
      <c r="E408" s="71" t="s">
        <v>233</v>
      </c>
      <c r="F408" s="71" t="s">
        <v>234</v>
      </c>
      <c r="G408" s="33" t="s">
        <v>140</v>
      </c>
      <c r="H408" s="33" t="s">
        <v>141</v>
      </c>
      <c r="I408" s="102">
        <v>0</v>
      </c>
      <c r="J408" s="71">
        <v>1</v>
      </c>
      <c r="K408" s="71">
        <v>1</v>
      </c>
      <c r="L408" s="71">
        <v>115</v>
      </c>
      <c r="M408" s="71">
        <v>8000</v>
      </c>
      <c r="N408" s="71">
        <v>60000</v>
      </c>
      <c r="O408" s="71">
        <v>4000000</v>
      </c>
      <c r="P408" s="75">
        <f t="shared" si="127"/>
        <v>0.2</v>
      </c>
      <c r="Q408" s="75">
        <f t="shared" si="128"/>
        <v>1.5</v>
      </c>
      <c r="R408" s="71">
        <v>0</v>
      </c>
      <c r="S408" s="71">
        <v>-1</v>
      </c>
      <c r="T408" s="5">
        <v>-1</v>
      </c>
      <c r="U408" s="5">
        <v>0</v>
      </c>
      <c r="V408" s="5">
        <v>0</v>
      </c>
      <c r="W408" s="5">
        <v>-1</v>
      </c>
      <c r="X408" s="76">
        <f t="shared" si="121"/>
        <v>-0.5</v>
      </c>
      <c r="Y408" s="71">
        <v>-1</v>
      </c>
      <c r="Z408" s="71">
        <v>-1</v>
      </c>
      <c r="AA408" s="74" t="s">
        <v>33</v>
      </c>
      <c r="AB408" s="71" t="s">
        <v>33</v>
      </c>
      <c r="AC408" s="71">
        <v>-1</v>
      </c>
      <c r="AD408" s="71">
        <v>-1</v>
      </c>
      <c r="AE408" s="71">
        <v>-1</v>
      </c>
      <c r="AF408" s="71">
        <v>0</v>
      </c>
      <c r="AG408" s="5">
        <v>-1</v>
      </c>
      <c r="AH408" s="76">
        <f t="shared" si="122"/>
        <v>-0.8571428571428571</v>
      </c>
      <c r="AI408" s="76">
        <f t="shared" si="123"/>
        <v>-0.6785714285714286</v>
      </c>
      <c r="AJ408" s="71">
        <v>291</v>
      </c>
      <c r="AK408" s="71">
        <v>-1</v>
      </c>
      <c r="AL408" s="5">
        <v>-1</v>
      </c>
      <c r="AM408" s="74" t="s">
        <v>33</v>
      </c>
      <c r="AN408" s="5">
        <v>0</v>
      </c>
      <c r="AO408" s="5" t="s">
        <v>33</v>
      </c>
      <c r="AP408" s="5" t="s">
        <v>33</v>
      </c>
      <c r="AQ408" s="5" t="s">
        <v>33</v>
      </c>
      <c r="AR408" s="5" t="s">
        <v>33</v>
      </c>
      <c r="AS408" s="5" t="s">
        <v>33</v>
      </c>
      <c r="AT408" s="5">
        <v>-1</v>
      </c>
      <c r="AU408" s="5" t="s">
        <v>33</v>
      </c>
      <c r="AV408" s="5" t="s">
        <v>33</v>
      </c>
      <c r="AW408" s="5" t="s">
        <v>33</v>
      </c>
      <c r="AX408" s="5" t="s">
        <v>33</v>
      </c>
      <c r="AY408" s="5" t="s">
        <v>33</v>
      </c>
      <c r="AZ408" s="76">
        <f t="shared" si="124"/>
        <v>-0.75</v>
      </c>
      <c r="BA408" s="71">
        <v>0</v>
      </c>
      <c r="BB408" s="5" t="s">
        <v>33</v>
      </c>
      <c r="BC408" s="71">
        <f t="shared" ref="BC408:BC417" si="131">BC407+12</f>
        <v>38</v>
      </c>
      <c r="BD408" s="71">
        <v>0</v>
      </c>
      <c r="BE408" s="5" t="s">
        <v>33</v>
      </c>
      <c r="BF408" s="71">
        <f t="shared" ref="BF408:BF417" si="132">BF407+12</f>
        <v>38</v>
      </c>
    </row>
    <row r="409" spans="1:58" s="71" customFormat="1">
      <c r="A409" s="71" t="s">
        <v>136</v>
      </c>
      <c r="B409" s="83">
        <v>2004</v>
      </c>
      <c r="C409" s="71" t="s">
        <v>232</v>
      </c>
      <c r="D409" s="83">
        <v>451</v>
      </c>
      <c r="E409" s="71" t="s">
        <v>233</v>
      </c>
      <c r="F409" s="71" t="s">
        <v>234</v>
      </c>
      <c r="G409" s="33" t="s">
        <v>140</v>
      </c>
      <c r="H409" s="33" t="s">
        <v>141</v>
      </c>
      <c r="I409" s="102">
        <v>0</v>
      </c>
      <c r="J409" s="71">
        <v>1</v>
      </c>
      <c r="K409" s="71">
        <v>1</v>
      </c>
      <c r="L409" s="71">
        <v>115</v>
      </c>
      <c r="M409" s="71">
        <v>8000</v>
      </c>
      <c r="N409" s="71">
        <v>60000</v>
      </c>
      <c r="O409" s="71">
        <v>4000000</v>
      </c>
      <c r="P409" s="75">
        <f t="shared" si="127"/>
        <v>0.2</v>
      </c>
      <c r="Q409" s="75">
        <f t="shared" si="128"/>
        <v>1.5</v>
      </c>
      <c r="R409" s="71">
        <v>0</v>
      </c>
      <c r="S409" s="71">
        <v>-1</v>
      </c>
      <c r="T409" s="5">
        <v>-1</v>
      </c>
      <c r="U409" s="5">
        <v>0</v>
      </c>
      <c r="V409" s="5">
        <v>0</v>
      </c>
      <c r="W409" s="5">
        <v>-1</v>
      </c>
      <c r="X409" s="76">
        <f t="shared" si="121"/>
        <v>-0.5</v>
      </c>
      <c r="Y409" s="71">
        <v>-1</v>
      </c>
      <c r="Z409" s="71">
        <v>-1</v>
      </c>
      <c r="AA409" s="74" t="s">
        <v>33</v>
      </c>
      <c r="AB409" s="71" t="s">
        <v>33</v>
      </c>
      <c r="AC409" s="71">
        <v>-1</v>
      </c>
      <c r="AD409" s="71">
        <v>-1</v>
      </c>
      <c r="AE409" s="71">
        <v>-1</v>
      </c>
      <c r="AF409" s="71">
        <v>0</v>
      </c>
      <c r="AG409" s="5">
        <v>-1</v>
      </c>
      <c r="AH409" s="76">
        <f t="shared" si="122"/>
        <v>-0.8571428571428571</v>
      </c>
      <c r="AI409" s="76">
        <f t="shared" si="123"/>
        <v>-0.6785714285714286</v>
      </c>
      <c r="AJ409" s="71">
        <v>290</v>
      </c>
      <c r="AK409" s="71">
        <v>-1</v>
      </c>
      <c r="AL409" s="5">
        <v>-1</v>
      </c>
      <c r="AM409" s="74" t="s">
        <v>33</v>
      </c>
      <c r="AN409" s="5">
        <v>0</v>
      </c>
      <c r="AO409" s="5" t="s">
        <v>33</v>
      </c>
      <c r="AP409" s="5" t="s">
        <v>33</v>
      </c>
      <c r="AQ409" s="5" t="s">
        <v>33</v>
      </c>
      <c r="AR409" s="5" t="s">
        <v>33</v>
      </c>
      <c r="AS409" s="5" t="s">
        <v>33</v>
      </c>
      <c r="AT409" s="5">
        <v>-1</v>
      </c>
      <c r="AU409" s="5" t="s">
        <v>33</v>
      </c>
      <c r="AV409" s="5" t="s">
        <v>33</v>
      </c>
      <c r="AW409" s="5" t="s">
        <v>33</v>
      </c>
      <c r="AX409" s="5" t="s">
        <v>33</v>
      </c>
      <c r="AY409" s="5" t="s">
        <v>33</v>
      </c>
      <c r="AZ409" s="76">
        <f t="shared" si="124"/>
        <v>-0.75</v>
      </c>
      <c r="BA409" s="71">
        <v>0</v>
      </c>
      <c r="BB409" s="5" t="s">
        <v>33</v>
      </c>
      <c r="BC409" s="71">
        <f t="shared" si="131"/>
        <v>50</v>
      </c>
      <c r="BD409" s="71">
        <v>0</v>
      </c>
      <c r="BE409" s="5" t="s">
        <v>33</v>
      </c>
      <c r="BF409" s="71">
        <f t="shared" si="132"/>
        <v>50</v>
      </c>
    </row>
    <row r="410" spans="1:58" s="71" customFormat="1">
      <c r="A410" s="71" t="s">
        <v>136</v>
      </c>
      <c r="B410" s="83">
        <v>2005</v>
      </c>
      <c r="C410" s="71" t="s">
        <v>232</v>
      </c>
      <c r="D410" s="83">
        <v>451</v>
      </c>
      <c r="E410" s="71" t="s">
        <v>233</v>
      </c>
      <c r="F410" s="71" t="s">
        <v>234</v>
      </c>
      <c r="G410" s="33" t="s">
        <v>140</v>
      </c>
      <c r="H410" s="33" t="s">
        <v>141</v>
      </c>
      <c r="I410" s="102">
        <v>0</v>
      </c>
      <c r="J410" s="71">
        <v>1</v>
      </c>
      <c r="K410" s="71">
        <v>1</v>
      </c>
      <c r="L410" s="71">
        <v>115</v>
      </c>
      <c r="M410" s="71">
        <v>8000</v>
      </c>
      <c r="N410" s="71">
        <v>60000</v>
      </c>
      <c r="O410" s="71">
        <v>4000000</v>
      </c>
      <c r="P410" s="75">
        <f t="shared" si="127"/>
        <v>0.2</v>
      </c>
      <c r="Q410" s="75">
        <f t="shared" si="128"/>
        <v>1.5</v>
      </c>
      <c r="R410" s="71">
        <v>0</v>
      </c>
      <c r="S410" s="71">
        <v>-1</v>
      </c>
      <c r="T410" s="5">
        <v>-1</v>
      </c>
      <c r="U410" s="5">
        <v>0</v>
      </c>
      <c r="V410" s="5">
        <v>0</v>
      </c>
      <c r="W410" s="5">
        <v>-1</v>
      </c>
      <c r="X410" s="76">
        <f t="shared" si="121"/>
        <v>-0.5</v>
      </c>
      <c r="Y410" s="71">
        <v>-1</v>
      </c>
      <c r="Z410" s="71">
        <v>-1</v>
      </c>
      <c r="AA410" s="74" t="s">
        <v>33</v>
      </c>
      <c r="AB410" s="71" t="s">
        <v>33</v>
      </c>
      <c r="AC410" s="71">
        <v>-1</v>
      </c>
      <c r="AD410" s="71">
        <v>-1</v>
      </c>
      <c r="AE410" s="71">
        <v>-1</v>
      </c>
      <c r="AF410" s="71">
        <v>0</v>
      </c>
      <c r="AG410" s="5">
        <v>-1</v>
      </c>
      <c r="AH410" s="76">
        <f t="shared" si="122"/>
        <v>-0.8571428571428571</v>
      </c>
      <c r="AI410" s="76">
        <f t="shared" si="123"/>
        <v>-0.6785714285714286</v>
      </c>
      <c r="AJ410" s="71">
        <v>318</v>
      </c>
      <c r="AK410" s="71">
        <v>-1</v>
      </c>
      <c r="AL410" s="5">
        <v>-1</v>
      </c>
      <c r="AM410" s="74" t="s">
        <v>33</v>
      </c>
      <c r="AN410" s="5">
        <v>0</v>
      </c>
      <c r="AO410" s="5" t="s">
        <v>33</v>
      </c>
      <c r="AP410" s="5" t="s">
        <v>33</v>
      </c>
      <c r="AQ410" s="5" t="s">
        <v>33</v>
      </c>
      <c r="AR410" s="5" t="s">
        <v>33</v>
      </c>
      <c r="AS410" s="5" t="s">
        <v>33</v>
      </c>
      <c r="AT410" s="5">
        <v>-1</v>
      </c>
      <c r="AU410" s="5" t="s">
        <v>33</v>
      </c>
      <c r="AV410" s="5" t="s">
        <v>33</v>
      </c>
      <c r="AW410" s="5" t="s">
        <v>33</v>
      </c>
      <c r="AX410" s="5" t="s">
        <v>33</v>
      </c>
      <c r="AY410" s="5" t="s">
        <v>33</v>
      </c>
      <c r="AZ410" s="76">
        <f t="shared" si="124"/>
        <v>-0.75</v>
      </c>
      <c r="BA410" s="71">
        <v>0</v>
      </c>
      <c r="BB410" s="5" t="s">
        <v>33</v>
      </c>
      <c r="BC410" s="71">
        <f t="shared" si="131"/>
        <v>62</v>
      </c>
      <c r="BD410" s="71">
        <v>0</v>
      </c>
      <c r="BE410" s="5" t="s">
        <v>33</v>
      </c>
      <c r="BF410" s="71">
        <f t="shared" si="132"/>
        <v>62</v>
      </c>
    </row>
    <row r="411" spans="1:58" s="71" customFormat="1">
      <c r="A411" s="71" t="s">
        <v>136</v>
      </c>
      <c r="B411" s="83">
        <v>2006</v>
      </c>
      <c r="C411" s="71" t="s">
        <v>232</v>
      </c>
      <c r="D411" s="83">
        <v>451</v>
      </c>
      <c r="E411" s="71" t="s">
        <v>233</v>
      </c>
      <c r="F411" s="71" t="s">
        <v>234</v>
      </c>
      <c r="G411" s="33" t="s">
        <v>140</v>
      </c>
      <c r="H411" s="33" t="s">
        <v>141</v>
      </c>
      <c r="I411" s="102">
        <v>0</v>
      </c>
      <c r="J411" s="71">
        <v>1</v>
      </c>
      <c r="K411" s="71">
        <v>1</v>
      </c>
      <c r="L411" s="71">
        <v>115</v>
      </c>
      <c r="M411" s="71">
        <v>8000</v>
      </c>
      <c r="N411" s="71">
        <v>60000</v>
      </c>
      <c r="O411" s="71">
        <v>4000000</v>
      </c>
      <c r="P411" s="75">
        <f t="shared" si="127"/>
        <v>0.2</v>
      </c>
      <c r="Q411" s="75">
        <f t="shared" si="128"/>
        <v>1.5</v>
      </c>
      <c r="R411" s="71">
        <v>0</v>
      </c>
      <c r="S411" s="71">
        <v>-1</v>
      </c>
      <c r="T411" s="5">
        <v>-1</v>
      </c>
      <c r="U411" s="5">
        <v>0</v>
      </c>
      <c r="V411" s="5">
        <v>0</v>
      </c>
      <c r="W411" s="5">
        <v>-1</v>
      </c>
      <c r="X411" s="76">
        <f t="shared" si="121"/>
        <v>-0.5</v>
      </c>
      <c r="Y411" s="71">
        <v>-1</v>
      </c>
      <c r="Z411" s="71">
        <v>-1</v>
      </c>
      <c r="AA411" s="74" t="s">
        <v>33</v>
      </c>
      <c r="AB411" s="71" t="s">
        <v>33</v>
      </c>
      <c r="AC411" s="71">
        <v>-1</v>
      </c>
      <c r="AD411" s="71">
        <v>-1</v>
      </c>
      <c r="AE411" s="71">
        <v>-1</v>
      </c>
      <c r="AF411" s="74" t="s">
        <v>33</v>
      </c>
      <c r="AG411" s="5">
        <v>-1</v>
      </c>
      <c r="AH411" s="76">
        <f t="shared" si="122"/>
        <v>-1</v>
      </c>
      <c r="AI411" s="76">
        <f t="shared" si="123"/>
        <v>-0.75</v>
      </c>
      <c r="AJ411" s="71">
        <v>357</v>
      </c>
      <c r="AK411" s="71">
        <v>-1</v>
      </c>
      <c r="AL411" s="5">
        <v>-1</v>
      </c>
      <c r="AM411" s="74" t="s">
        <v>33</v>
      </c>
      <c r="AN411" s="5">
        <v>0</v>
      </c>
      <c r="AO411" s="5" t="s">
        <v>33</v>
      </c>
      <c r="AP411" s="5" t="s">
        <v>33</v>
      </c>
      <c r="AQ411" s="5" t="s">
        <v>33</v>
      </c>
      <c r="AR411" s="5" t="s">
        <v>33</v>
      </c>
      <c r="AS411" s="5" t="s">
        <v>33</v>
      </c>
      <c r="AT411" s="5">
        <v>-1</v>
      </c>
      <c r="AU411" s="5" t="s">
        <v>33</v>
      </c>
      <c r="AV411" s="5" t="s">
        <v>33</v>
      </c>
      <c r="AW411" s="5" t="s">
        <v>33</v>
      </c>
      <c r="AX411" s="5" t="s">
        <v>33</v>
      </c>
      <c r="AY411" s="5" t="s">
        <v>33</v>
      </c>
      <c r="AZ411" s="76">
        <f t="shared" si="124"/>
        <v>-0.75</v>
      </c>
      <c r="BA411" s="71">
        <v>0</v>
      </c>
      <c r="BB411" s="5" t="s">
        <v>33</v>
      </c>
      <c r="BC411" s="71">
        <f t="shared" si="131"/>
        <v>74</v>
      </c>
      <c r="BD411" s="71">
        <v>0</v>
      </c>
      <c r="BE411" s="5" t="s">
        <v>33</v>
      </c>
      <c r="BF411" s="71">
        <f t="shared" si="132"/>
        <v>74</v>
      </c>
    </row>
    <row r="412" spans="1:58" s="71" customFormat="1">
      <c r="A412" s="71" t="s">
        <v>136</v>
      </c>
      <c r="B412" s="83">
        <v>2007</v>
      </c>
      <c r="C412" s="71" t="s">
        <v>232</v>
      </c>
      <c r="D412" s="83">
        <v>451</v>
      </c>
      <c r="E412" s="71" t="s">
        <v>233</v>
      </c>
      <c r="F412" s="71" t="s">
        <v>234</v>
      </c>
      <c r="G412" s="33" t="s">
        <v>140</v>
      </c>
      <c r="H412" s="33" t="s">
        <v>141</v>
      </c>
      <c r="I412" s="102">
        <v>0</v>
      </c>
      <c r="J412" s="71">
        <v>1</v>
      </c>
      <c r="K412" s="71">
        <v>1</v>
      </c>
      <c r="L412" s="71">
        <v>115</v>
      </c>
      <c r="M412" s="71">
        <v>8000</v>
      </c>
      <c r="N412" s="71">
        <v>60000</v>
      </c>
      <c r="O412" s="71">
        <v>4000000</v>
      </c>
      <c r="P412" s="75">
        <f t="shared" si="127"/>
        <v>0.2</v>
      </c>
      <c r="Q412" s="75">
        <f t="shared" si="128"/>
        <v>1.5</v>
      </c>
      <c r="R412" s="71">
        <v>0</v>
      </c>
      <c r="S412" s="71">
        <v>-1</v>
      </c>
      <c r="T412" s="5">
        <v>-1</v>
      </c>
      <c r="U412" s="5">
        <v>0</v>
      </c>
      <c r="V412" s="5">
        <v>0</v>
      </c>
      <c r="W412" s="5">
        <v>-1</v>
      </c>
      <c r="X412" s="76">
        <f t="shared" si="121"/>
        <v>-0.5</v>
      </c>
      <c r="Y412" s="71">
        <v>-1</v>
      </c>
      <c r="Z412" s="71">
        <v>-1</v>
      </c>
      <c r="AA412" s="74" t="s">
        <v>33</v>
      </c>
      <c r="AB412" s="71" t="s">
        <v>33</v>
      </c>
      <c r="AC412" s="71">
        <v>-1</v>
      </c>
      <c r="AD412" s="71">
        <v>-1</v>
      </c>
      <c r="AE412" s="71">
        <v>-1</v>
      </c>
      <c r="AF412" s="74" t="s">
        <v>33</v>
      </c>
      <c r="AG412" s="5">
        <v>-1</v>
      </c>
      <c r="AH412" s="76">
        <f t="shared" si="122"/>
        <v>-1</v>
      </c>
      <c r="AI412" s="76">
        <f t="shared" si="123"/>
        <v>-0.75</v>
      </c>
      <c r="AJ412" s="71">
        <v>399</v>
      </c>
      <c r="AK412" s="71">
        <v>-1</v>
      </c>
      <c r="AL412" s="5">
        <v>-1</v>
      </c>
      <c r="AM412" s="74" t="s">
        <v>33</v>
      </c>
      <c r="AN412" s="5">
        <v>0</v>
      </c>
      <c r="AO412" s="5" t="s">
        <v>33</v>
      </c>
      <c r="AP412" s="5" t="s">
        <v>33</v>
      </c>
      <c r="AQ412" s="5" t="s">
        <v>33</v>
      </c>
      <c r="AR412" s="5" t="s">
        <v>33</v>
      </c>
      <c r="AS412" s="5" t="s">
        <v>33</v>
      </c>
      <c r="AT412" s="5">
        <v>-1</v>
      </c>
      <c r="AU412" s="5" t="s">
        <v>33</v>
      </c>
      <c r="AV412" s="5" t="s">
        <v>33</v>
      </c>
      <c r="AW412" s="5" t="s">
        <v>33</v>
      </c>
      <c r="AX412" s="5" t="s">
        <v>33</v>
      </c>
      <c r="AY412" s="5" t="s">
        <v>33</v>
      </c>
      <c r="AZ412" s="76">
        <f t="shared" si="124"/>
        <v>-0.75</v>
      </c>
      <c r="BA412" s="71">
        <v>0</v>
      </c>
      <c r="BB412" s="5" t="s">
        <v>33</v>
      </c>
      <c r="BC412" s="71">
        <f t="shared" si="131"/>
        <v>86</v>
      </c>
      <c r="BD412" s="71">
        <v>0</v>
      </c>
      <c r="BE412" s="5" t="s">
        <v>33</v>
      </c>
      <c r="BF412" s="71">
        <f t="shared" si="132"/>
        <v>86</v>
      </c>
    </row>
    <row r="413" spans="1:58" s="71" customFormat="1">
      <c r="A413" s="71" t="s">
        <v>136</v>
      </c>
      <c r="B413" s="83">
        <v>2008</v>
      </c>
      <c r="C413" s="71" t="s">
        <v>232</v>
      </c>
      <c r="D413" s="83">
        <v>451</v>
      </c>
      <c r="E413" s="71" t="s">
        <v>233</v>
      </c>
      <c r="F413" s="71" t="s">
        <v>234</v>
      </c>
      <c r="G413" s="33" t="s">
        <v>140</v>
      </c>
      <c r="H413" s="33" t="s">
        <v>141</v>
      </c>
      <c r="I413" s="102">
        <v>0</v>
      </c>
      <c r="J413" s="71">
        <v>1</v>
      </c>
      <c r="K413" s="71">
        <v>1</v>
      </c>
      <c r="L413" s="71">
        <v>115</v>
      </c>
      <c r="M413" s="71">
        <v>8000</v>
      </c>
      <c r="N413" s="71">
        <v>60000</v>
      </c>
      <c r="O413" s="71">
        <v>4000000</v>
      </c>
      <c r="P413" s="75">
        <f t="shared" si="127"/>
        <v>0.2</v>
      </c>
      <c r="Q413" s="75">
        <f t="shared" si="128"/>
        <v>1.5</v>
      </c>
      <c r="R413" s="71">
        <v>0</v>
      </c>
      <c r="S413" s="71">
        <v>-1</v>
      </c>
      <c r="T413" s="5">
        <v>-1</v>
      </c>
      <c r="U413" s="5">
        <v>0</v>
      </c>
      <c r="V413" s="5">
        <v>0</v>
      </c>
      <c r="W413" s="5">
        <v>-1</v>
      </c>
      <c r="X413" s="76">
        <f t="shared" si="121"/>
        <v>-0.5</v>
      </c>
      <c r="Y413" s="71">
        <v>-1</v>
      </c>
      <c r="Z413" s="71">
        <v>-1</v>
      </c>
      <c r="AA413" s="74" t="s">
        <v>33</v>
      </c>
      <c r="AB413" s="71" t="s">
        <v>33</v>
      </c>
      <c r="AC413" s="71">
        <v>-1</v>
      </c>
      <c r="AD413" s="71">
        <v>-1</v>
      </c>
      <c r="AE413" s="71">
        <v>-1</v>
      </c>
      <c r="AF413" s="74" t="s">
        <v>33</v>
      </c>
      <c r="AG413" s="5">
        <v>-1</v>
      </c>
      <c r="AH413" s="76">
        <f t="shared" si="122"/>
        <v>-1</v>
      </c>
      <c r="AI413" s="76">
        <f t="shared" si="123"/>
        <v>-0.75</v>
      </c>
      <c r="AJ413" s="71">
        <v>453</v>
      </c>
      <c r="AK413" s="71">
        <v>-1</v>
      </c>
      <c r="AL413" s="5">
        <v>-1</v>
      </c>
      <c r="AM413" s="74" t="s">
        <v>33</v>
      </c>
      <c r="AN413" s="5">
        <v>0</v>
      </c>
      <c r="AO413" s="5" t="s">
        <v>33</v>
      </c>
      <c r="AP413" s="5" t="s">
        <v>33</v>
      </c>
      <c r="AQ413" s="5" t="s">
        <v>33</v>
      </c>
      <c r="AR413" s="5" t="s">
        <v>33</v>
      </c>
      <c r="AS413" s="5" t="s">
        <v>33</v>
      </c>
      <c r="AT413" s="5">
        <v>-1</v>
      </c>
      <c r="AU413" s="5" t="s">
        <v>33</v>
      </c>
      <c r="AV413" s="5" t="s">
        <v>33</v>
      </c>
      <c r="AW413" s="5" t="s">
        <v>33</v>
      </c>
      <c r="AX413" s="5" t="s">
        <v>33</v>
      </c>
      <c r="AY413" s="5" t="s">
        <v>33</v>
      </c>
      <c r="AZ413" s="76">
        <f t="shared" si="124"/>
        <v>-0.75</v>
      </c>
      <c r="BA413" s="71">
        <v>0</v>
      </c>
      <c r="BB413" s="5" t="s">
        <v>33</v>
      </c>
      <c r="BC413" s="71">
        <f t="shared" si="131"/>
        <v>98</v>
      </c>
      <c r="BD413" s="71">
        <v>0</v>
      </c>
      <c r="BE413" s="5" t="s">
        <v>33</v>
      </c>
      <c r="BF413" s="71">
        <f t="shared" si="132"/>
        <v>98</v>
      </c>
    </row>
    <row r="414" spans="1:58" s="71" customFormat="1">
      <c r="A414" s="71" t="s">
        <v>136</v>
      </c>
      <c r="B414" s="83">
        <v>2009</v>
      </c>
      <c r="C414" s="71" t="s">
        <v>232</v>
      </c>
      <c r="D414" s="83">
        <v>451</v>
      </c>
      <c r="E414" s="71" t="s">
        <v>233</v>
      </c>
      <c r="F414" s="71" t="s">
        <v>234</v>
      </c>
      <c r="G414" s="33" t="s">
        <v>140</v>
      </c>
      <c r="H414" s="33" t="s">
        <v>141</v>
      </c>
      <c r="I414" s="102">
        <v>0</v>
      </c>
      <c r="J414" s="71">
        <v>1</v>
      </c>
      <c r="K414" s="71">
        <v>1</v>
      </c>
      <c r="L414" s="71">
        <v>115</v>
      </c>
      <c r="M414" s="71">
        <v>8000</v>
      </c>
      <c r="N414" s="71">
        <v>60000</v>
      </c>
      <c r="O414" s="71">
        <v>4000000</v>
      </c>
      <c r="P414" s="75">
        <f t="shared" si="127"/>
        <v>0.2</v>
      </c>
      <c r="Q414" s="75">
        <f t="shared" si="128"/>
        <v>1.5</v>
      </c>
      <c r="R414" s="71">
        <v>0</v>
      </c>
      <c r="S414" s="71">
        <v>-1</v>
      </c>
      <c r="T414" s="5">
        <v>-1</v>
      </c>
      <c r="U414" s="5">
        <v>0</v>
      </c>
      <c r="V414" s="5">
        <v>0</v>
      </c>
      <c r="W414" s="5">
        <v>-1</v>
      </c>
      <c r="X414" s="76">
        <f t="shared" si="121"/>
        <v>-0.5</v>
      </c>
      <c r="Y414" s="71">
        <v>-1</v>
      </c>
      <c r="Z414" s="71">
        <v>-1</v>
      </c>
      <c r="AA414" s="74" t="s">
        <v>33</v>
      </c>
      <c r="AB414" s="71" t="s">
        <v>33</v>
      </c>
      <c r="AC414" s="71">
        <v>-1</v>
      </c>
      <c r="AD414" s="71">
        <v>-1</v>
      </c>
      <c r="AE414" s="71">
        <v>-1</v>
      </c>
      <c r="AF414" s="74" t="s">
        <v>33</v>
      </c>
      <c r="AG414" s="5">
        <v>-1</v>
      </c>
      <c r="AH414" s="76">
        <f t="shared" si="122"/>
        <v>-1</v>
      </c>
      <c r="AI414" s="76">
        <f t="shared" si="123"/>
        <v>-0.75</v>
      </c>
      <c r="AJ414" s="71">
        <v>435</v>
      </c>
      <c r="AK414" s="71">
        <v>-1</v>
      </c>
      <c r="AL414" s="5">
        <v>-1</v>
      </c>
      <c r="AM414" s="74" t="s">
        <v>33</v>
      </c>
      <c r="AN414" s="5">
        <v>0</v>
      </c>
      <c r="AO414" s="5" t="s">
        <v>33</v>
      </c>
      <c r="AP414" s="5" t="s">
        <v>33</v>
      </c>
      <c r="AQ414" s="5" t="s">
        <v>33</v>
      </c>
      <c r="AR414" s="5" t="s">
        <v>33</v>
      </c>
      <c r="AS414" s="5" t="s">
        <v>33</v>
      </c>
      <c r="AT414" s="5">
        <v>-1</v>
      </c>
      <c r="AU414" s="5" t="s">
        <v>33</v>
      </c>
      <c r="AV414" s="5" t="s">
        <v>33</v>
      </c>
      <c r="AW414" s="5" t="s">
        <v>33</v>
      </c>
      <c r="AX414" s="5" t="s">
        <v>33</v>
      </c>
      <c r="AY414" s="5" t="s">
        <v>33</v>
      </c>
      <c r="AZ414" s="76">
        <f t="shared" si="124"/>
        <v>-0.75</v>
      </c>
      <c r="BA414" s="71">
        <v>0</v>
      </c>
      <c r="BB414" s="5" t="s">
        <v>33</v>
      </c>
      <c r="BC414" s="71">
        <f t="shared" si="131"/>
        <v>110</v>
      </c>
      <c r="BD414" s="71">
        <v>0</v>
      </c>
      <c r="BE414" s="5" t="s">
        <v>33</v>
      </c>
      <c r="BF414" s="71">
        <f t="shared" si="132"/>
        <v>110</v>
      </c>
    </row>
    <row r="415" spans="1:58" s="71" customFormat="1">
      <c r="A415" s="71" t="s">
        <v>136</v>
      </c>
      <c r="B415" s="83">
        <v>2010</v>
      </c>
      <c r="C415" s="71" t="s">
        <v>232</v>
      </c>
      <c r="D415" s="83">
        <v>451</v>
      </c>
      <c r="E415" s="71" t="s">
        <v>233</v>
      </c>
      <c r="F415" s="71" t="s">
        <v>234</v>
      </c>
      <c r="G415" s="33" t="s">
        <v>140</v>
      </c>
      <c r="H415" s="33" t="s">
        <v>141</v>
      </c>
      <c r="I415" s="102">
        <v>0</v>
      </c>
      <c r="J415" s="71">
        <v>1</v>
      </c>
      <c r="K415" s="71">
        <v>1</v>
      </c>
      <c r="L415" s="71">
        <v>115</v>
      </c>
      <c r="M415" s="71">
        <v>8000</v>
      </c>
      <c r="N415" s="71">
        <v>60000</v>
      </c>
      <c r="O415" s="71">
        <v>4000000</v>
      </c>
      <c r="P415" s="75">
        <f t="shared" si="127"/>
        <v>0.2</v>
      </c>
      <c r="Q415" s="75">
        <f t="shared" si="128"/>
        <v>1.5</v>
      </c>
      <c r="R415" s="71">
        <v>0</v>
      </c>
      <c r="S415" s="71">
        <v>-1</v>
      </c>
      <c r="T415" s="5">
        <v>-1</v>
      </c>
      <c r="U415" s="5">
        <v>0</v>
      </c>
      <c r="V415" s="5">
        <v>0</v>
      </c>
      <c r="W415" s="5">
        <v>-1</v>
      </c>
      <c r="X415" s="76">
        <f t="shared" si="121"/>
        <v>-0.5</v>
      </c>
      <c r="Y415" s="71">
        <v>-1</v>
      </c>
      <c r="Z415" s="71">
        <v>-1</v>
      </c>
      <c r="AA415" s="74" t="s">
        <v>33</v>
      </c>
      <c r="AB415" s="71" t="s">
        <v>33</v>
      </c>
      <c r="AC415" s="71">
        <v>-1</v>
      </c>
      <c r="AD415" s="71">
        <v>-1</v>
      </c>
      <c r="AE415" s="71">
        <v>-1</v>
      </c>
      <c r="AF415" s="74" t="s">
        <v>33</v>
      </c>
      <c r="AG415" s="5">
        <v>-1</v>
      </c>
      <c r="AH415" s="76">
        <f t="shared" si="122"/>
        <v>-1</v>
      </c>
      <c r="AI415" s="76">
        <f t="shared" si="123"/>
        <v>-0.75</v>
      </c>
      <c r="AJ415" s="71">
        <v>448</v>
      </c>
      <c r="AK415" s="71">
        <v>-1</v>
      </c>
      <c r="AL415" s="5">
        <v>-1</v>
      </c>
      <c r="AM415" s="74" t="s">
        <v>33</v>
      </c>
      <c r="AN415" s="5">
        <v>0</v>
      </c>
      <c r="AO415" s="5" t="s">
        <v>33</v>
      </c>
      <c r="AP415" s="5" t="s">
        <v>33</v>
      </c>
      <c r="AQ415" s="5" t="s">
        <v>33</v>
      </c>
      <c r="AR415" s="5" t="s">
        <v>33</v>
      </c>
      <c r="AS415" s="5" t="s">
        <v>33</v>
      </c>
      <c r="AT415" s="5">
        <v>-1</v>
      </c>
      <c r="AU415" s="5" t="s">
        <v>33</v>
      </c>
      <c r="AV415" s="5" t="s">
        <v>33</v>
      </c>
      <c r="AW415" s="5" t="s">
        <v>33</v>
      </c>
      <c r="AX415" s="5" t="s">
        <v>33</v>
      </c>
      <c r="AY415" s="5" t="s">
        <v>33</v>
      </c>
      <c r="AZ415" s="76">
        <f t="shared" si="124"/>
        <v>-0.75</v>
      </c>
      <c r="BA415" s="71">
        <v>0</v>
      </c>
      <c r="BB415" s="5" t="s">
        <v>33</v>
      </c>
      <c r="BC415" s="71">
        <f t="shared" si="131"/>
        <v>122</v>
      </c>
      <c r="BD415" s="71">
        <v>0</v>
      </c>
      <c r="BE415" s="5" t="s">
        <v>33</v>
      </c>
      <c r="BF415" s="71">
        <f t="shared" si="132"/>
        <v>122</v>
      </c>
    </row>
    <row r="416" spans="1:58" s="71" customFormat="1">
      <c r="A416" s="71" t="s">
        <v>136</v>
      </c>
      <c r="B416" s="83">
        <v>2011</v>
      </c>
      <c r="C416" s="71" t="s">
        <v>232</v>
      </c>
      <c r="D416" s="83">
        <v>451</v>
      </c>
      <c r="E416" s="71" t="s">
        <v>233</v>
      </c>
      <c r="F416" s="71" t="s">
        <v>234</v>
      </c>
      <c r="G416" s="33" t="s">
        <v>140</v>
      </c>
      <c r="H416" s="33" t="s">
        <v>141</v>
      </c>
      <c r="I416" s="102">
        <v>0</v>
      </c>
      <c r="J416" s="71">
        <v>1</v>
      </c>
      <c r="K416" s="71">
        <v>1</v>
      </c>
      <c r="L416" s="71">
        <v>115</v>
      </c>
      <c r="M416" s="71">
        <v>8000</v>
      </c>
      <c r="N416" s="71">
        <v>60000</v>
      </c>
      <c r="O416" s="71">
        <v>4000000</v>
      </c>
      <c r="P416" s="75">
        <f t="shared" si="127"/>
        <v>0.2</v>
      </c>
      <c r="Q416" s="75">
        <f t="shared" si="128"/>
        <v>1.5</v>
      </c>
      <c r="R416" s="71">
        <v>0</v>
      </c>
      <c r="S416" s="71">
        <v>-1</v>
      </c>
      <c r="T416" s="5">
        <v>-1</v>
      </c>
      <c r="U416" s="5">
        <v>0</v>
      </c>
      <c r="V416" s="5">
        <v>0</v>
      </c>
      <c r="W416" s="5">
        <v>-1</v>
      </c>
      <c r="X416" s="76">
        <f t="shared" si="121"/>
        <v>-0.5</v>
      </c>
      <c r="Y416" s="71">
        <v>-1</v>
      </c>
      <c r="Z416" s="71">
        <v>-1</v>
      </c>
      <c r="AA416" s="74" t="s">
        <v>33</v>
      </c>
      <c r="AB416" s="71" t="s">
        <v>33</v>
      </c>
      <c r="AC416" s="71">
        <v>-1</v>
      </c>
      <c r="AD416" s="71">
        <v>-1</v>
      </c>
      <c r="AE416" s="71">
        <v>-1</v>
      </c>
      <c r="AF416" s="74" t="s">
        <v>33</v>
      </c>
      <c r="AG416" s="5">
        <v>-1</v>
      </c>
      <c r="AH416" s="76">
        <f t="shared" si="122"/>
        <v>-1</v>
      </c>
      <c r="AI416" s="76">
        <f t="shared" si="123"/>
        <v>-0.75</v>
      </c>
      <c r="AJ416" s="71">
        <v>500</v>
      </c>
      <c r="AK416" s="71">
        <v>-1</v>
      </c>
      <c r="AL416" s="5">
        <v>-1</v>
      </c>
      <c r="AM416" s="74" t="s">
        <v>33</v>
      </c>
      <c r="AN416" s="5">
        <v>0</v>
      </c>
      <c r="AO416" s="5" t="s">
        <v>33</v>
      </c>
      <c r="AP416" s="5" t="s">
        <v>33</v>
      </c>
      <c r="AQ416" s="5" t="s">
        <v>33</v>
      </c>
      <c r="AR416" s="5" t="s">
        <v>33</v>
      </c>
      <c r="AS416" s="5" t="s">
        <v>33</v>
      </c>
      <c r="AT416" s="5">
        <v>-1</v>
      </c>
      <c r="AU416" s="5" t="s">
        <v>33</v>
      </c>
      <c r="AV416" s="5" t="s">
        <v>33</v>
      </c>
      <c r="AW416" s="5" t="s">
        <v>33</v>
      </c>
      <c r="AX416" s="5" t="s">
        <v>33</v>
      </c>
      <c r="AY416" s="5" t="s">
        <v>33</v>
      </c>
      <c r="AZ416" s="76">
        <f t="shared" si="124"/>
        <v>-0.75</v>
      </c>
      <c r="BA416" s="71">
        <v>0</v>
      </c>
      <c r="BB416" s="5" t="s">
        <v>33</v>
      </c>
      <c r="BC416" s="71">
        <f t="shared" si="131"/>
        <v>134</v>
      </c>
      <c r="BD416" s="71">
        <v>0</v>
      </c>
      <c r="BE416" s="5" t="s">
        <v>33</v>
      </c>
      <c r="BF416" s="71">
        <f t="shared" si="132"/>
        <v>134</v>
      </c>
    </row>
    <row r="417" spans="1:1023" s="71" customFormat="1">
      <c r="A417" s="71" t="s">
        <v>136</v>
      </c>
      <c r="B417" s="83">
        <v>2012</v>
      </c>
      <c r="C417" s="71" t="s">
        <v>232</v>
      </c>
      <c r="D417" s="83">
        <v>451</v>
      </c>
      <c r="E417" s="71" t="s">
        <v>233</v>
      </c>
      <c r="F417" s="71" t="s">
        <v>234</v>
      </c>
      <c r="G417" s="33" t="s">
        <v>140</v>
      </c>
      <c r="H417" s="33" t="s">
        <v>141</v>
      </c>
      <c r="I417" s="102">
        <v>0</v>
      </c>
      <c r="J417" s="71">
        <v>1</v>
      </c>
      <c r="K417" s="71">
        <v>1</v>
      </c>
      <c r="L417" s="71">
        <v>115</v>
      </c>
      <c r="M417" s="71">
        <v>8000</v>
      </c>
      <c r="N417" s="71">
        <v>60000</v>
      </c>
      <c r="O417" s="71">
        <v>4000000</v>
      </c>
      <c r="P417" s="75">
        <f t="shared" si="127"/>
        <v>0.2</v>
      </c>
      <c r="Q417" s="75">
        <f t="shared" si="128"/>
        <v>1.5</v>
      </c>
      <c r="R417" s="71">
        <v>0</v>
      </c>
      <c r="S417" s="71">
        <v>-1</v>
      </c>
      <c r="T417" s="5">
        <v>-1</v>
      </c>
      <c r="U417" s="5">
        <v>0</v>
      </c>
      <c r="V417" s="5">
        <v>0</v>
      </c>
      <c r="W417" s="5">
        <v>-1</v>
      </c>
      <c r="X417" s="76">
        <f t="shared" si="121"/>
        <v>-0.5</v>
      </c>
      <c r="Y417" s="71">
        <v>-1</v>
      </c>
      <c r="Z417" s="71">
        <v>-1</v>
      </c>
      <c r="AA417" s="74" t="s">
        <v>33</v>
      </c>
      <c r="AB417" s="71" t="s">
        <v>33</v>
      </c>
      <c r="AC417" s="71">
        <v>-1</v>
      </c>
      <c r="AD417" s="71">
        <v>-1</v>
      </c>
      <c r="AE417" s="71">
        <v>-1</v>
      </c>
      <c r="AF417" s="74" t="s">
        <v>33</v>
      </c>
      <c r="AG417" s="5">
        <v>-1</v>
      </c>
      <c r="AH417" s="76">
        <f t="shared" si="122"/>
        <v>-1</v>
      </c>
      <c r="AI417" s="76">
        <f t="shared" si="123"/>
        <v>-0.75</v>
      </c>
      <c r="AJ417" s="71">
        <v>633</v>
      </c>
      <c r="AK417" s="71">
        <v>-1</v>
      </c>
      <c r="AL417" s="5">
        <v>-1</v>
      </c>
      <c r="AM417" s="74" t="s">
        <v>33</v>
      </c>
      <c r="AN417" s="5">
        <v>0</v>
      </c>
      <c r="AO417" s="5" t="s">
        <v>33</v>
      </c>
      <c r="AP417" s="5" t="s">
        <v>33</v>
      </c>
      <c r="AQ417" s="5" t="s">
        <v>33</v>
      </c>
      <c r="AR417" s="5" t="s">
        <v>33</v>
      </c>
      <c r="AS417" s="5" t="s">
        <v>33</v>
      </c>
      <c r="AT417" s="5">
        <v>-1</v>
      </c>
      <c r="AU417" s="5" t="s">
        <v>33</v>
      </c>
      <c r="AV417" s="5" t="s">
        <v>33</v>
      </c>
      <c r="AW417" s="5" t="s">
        <v>33</v>
      </c>
      <c r="AX417" s="5" t="s">
        <v>33</v>
      </c>
      <c r="AY417" s="5" t="s">
        <v>33</v>
      </c>
      <c r="AZ417" s="76">
        <f t="shared" si="124"/>
        <v>-0.75</v>
      </c>
      <c r="BA417" s="71">
        <v>0</v>
      </c>
      <c r="BB417" s="5" t="s">
        <v>33</v>
      </c>
      <c r="BC417" s="71">
        <f t="shared" si="131"/>
        <v>146</v>
      </c>
      <c r="BD417" s="71">
        <v>0</v>
      </c>
      <c r="BE417" s="5" t="s">
        <v>33</v>
      </c>
      <c r="BF417" s="71">
        <f t="shared" si="132"/>
        <v>146</v>
      </c>
    </row>
    <row r="418" spans="1:1023" s="71" customFormat="1">
      <c r="A418" s="73" t="s">
        <v>131</v>
      </c>
      <c r="B418" s="83">
        <v>2002</v>
      </c>
      <c r="C418" s="71" t="s">
        <v>235</v>
      </c>
      <c r="D418" s="83">
        <v>780</v>
      </c>
      <c r="E418" s="71" t="s">
        <v>237</v>
      </c>
      <c r="F418" s="71">
        <v>1163</v>
      </c>
      <c r="G418" s="32">
        <v>30488</v>
      </c>
      <c r="H418" s="33" t="s">
        <v>132</v>
      </c>
      <c r="I418" s="102">
        <v>1</v>
      </c>
      <c r="J418" s="73">
        <v>2</v>
      </c>
      <c r="K418" s="73">
        <v>2</v>
      </c>
      <c r="L418" s="73">
        <v>222</v>
      </c>
      <c r="M418" s="73">
        <v>41000</v>
      </c>
      <c r="N418" s="73">
        <v>70000</v>
      </c>
      <c r="O418" s="73">
        <v>2100000</v>
      </c>
      <c r="P418" s="75">
        <f>M418/O418*100</f>
        <v>1.9523809523809523</v>
      </c>
      <c r="Q418" s="75">
        <f>N418/O418*100</f>
        <v>3.3333333333333335</v>
      </c>
      <c r="R418" s="73">
        <v>0</v>
      </c>
      <c r="S418" s="73">
        <v>1</v>
      </c>
      <c r="T418" s="73">
        <v>1</v>
      </c>
      <c r="U418" s="73">
        <v>0</v>
      </c>
      <c r="V418" s="73">
        <v>0</v>
      </c>
      <c r="W418" s="73">
        <v>0</v>
      </c>
      <c r="X418" s="76">
        <f>AVERAGE(R418:W418)</f>
        <v>0.33333333333333331</v>
      </c>
      <c r="Y418" s="73">
        <v>-1</v>
      </c>
      <c r="Z418" s="73">
        <v>0</v>
      </c>
      <c r="AA418" s="73">
        <v>0</v>
      </c>
      <c r="AB418" s="73" t="s">
        <v>69</v>
      </c>
      <c r="AC418" s="73">
        <v>0</v>
      </c>
      <c r="AD418" s="73">
        <v>0</v>
      </c>
      <c r="AE418" s="73">
        <v>0</v>
      </c>
      <c r="AF418" s="73" t="s">
        <v>33</v>
      </c>
      <c r="AG418" s="73" t="s">
        <v>33</v>
      </c>
      <c r="AH418" s="76">
        <f>AVERAGE(Y418:AG418)</f>
        <v>-0.16666666666666666</v>
      </c>
      <c r="AI418" s="76">
        <f>AVERAGE(X418, AH418)</f>
        <v>8.3333333333333329E-2</v>
      </c>
      <c r="AJ418" s="73">
        <v>904</v>
      </c>
      <c r="AK418" s="73">
        <v>0</v>
      </c>
      <c r="AL418" s="73" t="s">
        <v>33</v>
      </c>
      <c r="AM418" s="73" t="s">
        <v>33</v>
      </c>
      <c r="AN418" s="73">
        <v>0</v>
      </c>
      <c r="AO418" s="73">
        <v>-1</v>
      </c>
      <c r="AP418" s="73" t="s">
        <v>33</v>
      </c>
      <c r="AQ418" s="73">
        <v>-1</v>
      </c>
      <c r="AR418" s="73" t="s">
        <v>33</v>
      </c>
      <c r="AS418" s="73">
        <v>-1</v>
      </c>
      <c r="AT418" s="73" t="s">
        <v>33</v>
      </c>
      <c r="AU418" s="73" t="s">
        <v>33</v>
      </c>
      <c r="AV418" s="73" t="s">
        <v>33</v>
      </c>
      <c r="AW418" s="73" t="s">
        <v>33</v>
      </c>
      <c r="AX418" s="73" t="s">
        <v>33</v>
      </c>
      <c r="AY418" s="73" t="s">
        <v>33</v>
      </c>
      <c r="AZ418" s="76">
        <f>AVERAGE(AK418:AY418)</f>
        <v>-0.6</v>
      </c>
      <c r="BA418" s="73">
        <v>1</v>
      </c>
      <c r="BB418" s="6" t="s">
        <v>104</v>
      </c>
      <c r="BC418" s="73">
        <v>12</v>
      </c>
      <c r="BD418" s="73">
        <v>1</v>
      </c>
      <c r="BE418" s="6" t="s">
        <v>104</v>
      </c>
      <c r="BF418" s="73">
        <v>12</v>
      </c>
      <c r="BG418" s="73"/>
      <c r="BH418" s="73"/>
      <c r="BI418" s="73"/>
      <c r="BJ418" s="73"/>
      <c r="BK418" s="73"/>
      <c r="BL418" s="73"/>
      <c r="BM418" s="73"/>
      <c r="BN418" s="73"/>
      <c r="BO418" s="73"/>
      <c r="BP418" s="73"/>
      <c r="BQ418" s="73"/>
      <c r="BR418" s="73"/>
      <c r="BS418" s="73"/>
      <c r="BT418" s="73"/>
      <c r="BU418" s="73"/>
      <c r="BV418" s="73"/>
      <c r="BW418" s="73"/>
      <c r="BX418" s="73"/>
      <c r="BY418" s="73"/>
      <c r="BZ418" s="73"/>
      <c r="CA418" s="73"/>
      <c r="CB418" s="73"/>
      <c r="CC418" s="73"/>
      <c r="CD418" s="73"/>
      <c r="CE418" s="73"/>
      <c r="CF418" s="73"/>
      <c r="CG418" s="73"/>
      <c r="CH418" s="73"/>
      <c r="CI418" s="73"/>
      <c r="CJ418" s="73"/>
      <c r="CK418" s="73"/>
      <c r="CL418" s="73"/>
      <c r="CM418" s="73"/>
      <c r="CN418" s="73"/>
      <c r="CO418" s="73"/>
      <c r="CP418" s="73"/>
      <c r="CQ418" s="73"/>
      <c r="CR418" s="73"/>
      <c r="CS418" s="73"/>
      <c r="CT418" s="73"/>
      <c r="CU418" s="73"/>
      <c r="CV418" s="73"/>
      <c r="CW418" s="73"/>
      <c r="CX418" s="73"/>
      <c r="CY418" s="73"/>
      <c r="CZ418" s="73"/>
      <c r="DA418" s="73"/>
      <c r="DB418" s="73"/>
      <c r="DC418" s="73"/>
      <c r="DD418" s="73"/>
      <c r="DE418" s="73"/>
      <c r="DF418" s="73"/>
      <c r="DG418" s="73"/>
      <c r="DH418" s="73"/>
      <c r="DI418" s="73"/>
      <c r="DJ418" s="73"/>
      <c r="DK418" s="73"/>
      <c r="DL418" s="73"/>
      <c r="DM418" s="73"/>
      <c r="DN418" s="73"/>
      <c r="DO418" s="73"/>
      <c r="DP418" s="73"/>
      <c r="DQ418" s="73"/>
      <c r="DR418" s="73"/>
      <c r="DS418" s="73"/>
      <c r="DT418" s="73"/>
      <c r="DU418" s="73"/>
      <c r="DV418" s="73"/>
      <c r="DW418" s="73"/>
      <c r="DX418" s="73"/>
      <c r="DY418" s="73"/>
      <c r="DZ418" s="73"/>
      <c r="EA418" s="73"/>
      <c r="EB418" s="73"/>
      <c r="EC418" s="73"/>
      <c r="ED418" s="73"/>
      <c r="EE418" s="73"/>
      <c r="EF418" s="73"/>
      <c r="EG418" s="73"/>
      <c r="EH418" s="73"/>
      <c r="EI418" s="73"/>
      <c r="EJ418" s="73"/>
      <c r="EK418" s="73"/>
      <c r="EL418" s="73"/>
      <c r="EM418" s="73"/>
      <c r="EN418" s="73"/>
      <c r="EO418" s="73"/>
      <c r="EP418" s="73"/>
      <c r="EQ418" s="73"/>
      <c r="ER418" s="73"/>
      <c r="ES418" s="73"/>
      <c r="ET418" s="73"/>
      <c r="EU418" s="73"/>
      <c r="EV418" s="73"/>
      <c r="EW418" s="73"/>
      <c r="EX418" s="73"/>
      <c r="EY418" s="73"/>
      <c r="EZ418" s="73"/>
      <c r="FA418" s="73"/>
      <c r="FB418" s="73"/>
      <c r="FC418" s="73"/>
      <c r="FD418" s="73"/>
      <c r="FE418" s="73"/>
      <c r="FF418" s="73"/>
      <c r="FG418" s="73"/>
      <c r="FH418" s="73"/>
      <c r="FI418" s="73"/>
      <c r="FJ418" s="73"/>
      <c r="FK418" s="73"/>
      <c r="FL418" s="73"/>
      <c r="FM418" s="73"/>
      <c r="FN418" s="73"/>
      <c r="FO418" s="73"/>
      <c r="FP418" s="73"/>
      <c r="FQ418" s="73"/>
      <c r="FR418" s="73"/>
      <c r="FS418" s="73"/>
      <c r="FT418" s="73"/>
      <c r="FU418" s="73"/>
      <c r="FV418" s="73"/>
      <c r="FW418" s="73"/>
      <c r="FX418" s="73"/>
      <c r="FY418" s="73"/>
      <c r="FZ418" s="73"/>
      <c r="GA418" s="73"/>
      <c r="GB418" s="73"/>
      <c r="GC418" s="73"/>
      <c r="GD418" s="73"/>
      <c r="GE418" s="73"/>
      <c r="GF418" s="73"/>
      <c r="GG418" s="73"/>
      <c r="GH418" s="73"/>
      <c r="GI418" s="73"/>
      <c r="GJ418" s="73"/>
      <c r="GK418" s="73"/>
      <c r="GL418" s="73"/>
      <c r="GM418" s="73"/>
      <c r="GN418" s="73"/>
      <c r="GO418" s="73"/>
      <c r="GP418" s="73"/>
      <c r="GQ418" s="73"/>
      <c r="GR418" s="73"/>
      <c r="GS418" s="73"/>
      <c r="GT418" s="73"/>
      <c r="GU418" s="73"/>
      <c r="GV418" s="73"/>
      <c r="GW418" s="73"/>
      <c r="GX418" s="73"/>
      <c r="GY418" s="73"/>
      <c r="GZ418" s="73"/>
      <c r="HA418" s="73"/>
      <c r="HB418" s="73"/>
      <c r="HC418" s="73"/>
      <c r="HD418" s="73"/>
      <c r="HE418" s="73"/>
      <c r="HF418" s="73"/>
      <c r="HG418" s="73"/>
      <c r="HH418" s="73"/>
      <c r="HI418" s="73"/>
      <c r="HJ418" s="73"/>
      <c r="HK418" s="73"/>
      <c r="HL418" s="73"/>
      <c r="HM418" s="73"/>
      <c r="HN418" s="73"/>
      <c r="HO418" s="73"/>
      <c r="HP418" s="73"/>
      <c r="HQ418" s="73"/>
      <c r="HR418" s="73"/>
      <c r="HS418" s="73"/>
      <c r="HT418" s="73"/>
      <c r="HU418" s="73"/>
      <c r="HV418" s="73"/>
      <c r="HW418" s="73"/>
      <c r="HX418" s="73"/>
      <c r="HY418" s="73"/>
      <c r="HZ418" s="73"/>
      <c r="IA418" s="73"/>
      <c r="IB418" s="73"/>
      <c r="IC418" s="73"/>
      <c r="ID418" s="73"/>
      <c r="IE418" s="73"/>
      <c r="IF418" s="73"/>
      <c r="IG418" s="73"/>
      <c r="IH418" s="73"/>
      <c r="II418" s="73"/>
      <c r="IJ418" s="73"/>
      <c r="IK418" s="73"/>
      <c r="IL418" s="73"/>
      <c r="IM418" s="73"/>
      <c r="IN418" s="73"/>
      <c r="IO418" s="73"/>
      <c r="IP418" s="73"/>
      <c r="IQ418" s="73"/>
      <c r="IR418" s="73"/>
      <c r="IS418" s="73"/>
      <c r="IT418" s="73"/>
      <c r="IU418" s="73"/>
      <c r="IV418" s="73"/>
      <c r="IW418" s="73"/>
      <c r="IX418" s="73"/>
      <c r="IY418" s="73"/>
      <c r="IZ418" s="73"/>
      <c r="JA418" s="73"/>
      <c r="JB418" s="73"/>
      <c r="JC418" s="73"/>
      <c r="JD418" s="73"/>
      <c r="JE418" s="73"/>
      <c r="JF418" s="73"/>
      <c r="JG418" s="73"/>
      <c r="JH418" s="73"/>
      <c r="JI418" s="73"/>
      <c r="JJ418" s="73"/>
      <c r="JK418" s="73"/>
      <c r="JL418" s="73"/>
      <c r="JM418" s="73"/>
      <c r="JN418" s="73"/>
      <c r="JO418" s="73"/>
      <c r="JP418" s="73"/>
      <c r="JQ418" s="73"/>
      <c r="JR418" s="73"/>
      <c r="JS418" s="73"/>
      <c r="JT418" s="73"/>
      <c r="JU418" s="73"/>
      <c r="JV418" s="73"/>
      <c r="JW418" s="73"/>
      <c r="JX418" s="73"/>
      <c r="JY418" s="73"/>
      <c r="JZ418" s="73"/>
      <c r="KA418" s="73"/>
      <c r="KB418" s="73"/>
      <c r="KC418" s="73"/>
      <c r="KD418" s="73"/>
      <c r="KE418" s="73"/>
      <c r="KF418" s="73"/>
      <c r="KG418" s="73"/>
      <c r="KH418" s="73"/>
      <c r="KI418" s="73"/>
      <c r="KJ418" s="73"/>
      <c r="KK418" s="73"/>
      <c r="KL418" s="73"/>
      <c r="KM418" s="73"/>
      <c r="KN418" s="73"/>
      <c r="KO418" s="73"/>
      <c r="KP418" s="73"/>
      <c r="KQ418" s="73"/>
      <c r="KR418" s="73"/>
      <c r="KS418" s="73"/>
      <c r="KT418" s="73"/>
      <c r="KU418" s="73"/>
      <c r="KV418" s="73"/>
      <c r="KW418" s="73"/>
      <c r="KX418" s="73"/>
      <c r="KY418" s="73"/>
      <c r="KZ418" s="73"/>
      <c r="LA418" s="73"/>
      <c r="LB418" s="73"/>
      <c r="LC418" s="73"/>
      <c r="LD418" s="73"/>
      <c r="LE418" s="73"/>
      <c r="LF418" s="73"/>
      <c r="LG418" s="73"/>
      <c r="LH418" s="73"/>
      <c r="LI418" s="73"/>
      <c r="LJ418" s="73"/>
      <c r="LK418" s="73"/>
      <c r="LL418" s="73"/>
      <c r="LM418" s="73"/>
      <c r="LN418" s="73"/>
      <c r="LO418" s="73"/>
      <c r="LP418" s="73"/>
      <c r="LQ418" s="73"/>
      <c r="LR418" s="73"/>
      <c r="LS418" s="73"/>
      <c r="LT418" s="73"/>
      <c r="LU418" s="73"/>
      <c r="LV418" s="73"/>
      <c r="LW418" s="73"/>
      <c r="LX418" s="73"/>
      <c r="LY418" s="73"/>
      <c r="LZ418" s="73"/>
      <c r="MA418" s="73"/>
      <c r="MB418" s="73"/>
      <c r="MC418" s="73"/>
      <c r="MD418" s="73"/>
      <c r="ME418" s="73"/>
      <c r="MF418" s="73"/>
      <c r="MG418" s="73"/>
      <c r="MH418" s="73"/>
      <c r="MI418" s="73"/>
      <c r="MJ418" s="73"/>
      <c r="MK418" s="73"/>
      <c r="ML418" s="73"/>
      <c r="MM418" s="73"/>
      <c r="MN418" s="73"/>
      <c r="MO418" s="73"/>
      <c r="MP418" s="73"/>
      <c r="MQ418" s="73"/>
      <c r="MR418" s="73"/>
      <c r="MS418" s="73"/>
      <c r="MT418" s="73"/>
      <c r="MU418" s="73"/>
      <c r="MV418" s="73"/>
      <c r="MW418" s="73"/>
      <c r="MX418" s="73"/>
      <c r="MY418" s="73"/>
      <c r="MZ418" s="73"/>
      <c r="NA418" s="73"/>
      <c r="NB418" s="73"/>
      <c r="NC418" s="73"/>
      <c r="ND418" s="73"/>
      <c r="NE418" s="73"/>
      <c r="NF418" s="73"/>
      <c r="NG418" s="73"/>
      <c r="NH418" s="73"/>
      <c r="NI418" s="73"/>
      <c r="NJ418" s="73"/>
      <c r="NK418" s="73"/>
      <c r="NL418" s="73"/>
      <c r="NM418" s="73"/>
      <c r="NN418" s="73"/>
      <c r="NO418" s="73"/>
      <c r="NP418" s="73"/>
      <c r="NQ418" s="73"/>
      <c r="NR418" s="73"/>
      <c r="NS418" s="73"/>
      <c r="NT418" s="73"/>
      <c r="NU418" s="73"/>
      <c r="NV418" s="73"/>
      <c r="NW418" s="73"/>
      <c r="NX418" s="73"/>
      <c r="NY418" s="73"/>
      <c r="NZ418" s="73"/>
      <c r="OA418" s="73"/>
      <c r="OB418" s="73"/>
      <c r="OC418" s="73"/>
      <c r="OD418" s="73"/>
      <c r="OE418" s="73"/>
      <c r="OF418" s="73"/>
      <c r="OG418" s="73"/>
      <c r="OH418" s="73"/>
      <c r="OI418" s="73"/>
      <c r="OJ418" s="73"/>
      <c r="OK418" s="73"/>
      <c r="OL418" s="73"/>
      <c r="OM418" s="73"/>
      <c r="ON418" s="73"/>
      <c r="OO418" s="73"/>
      <c r="OP418" s="73"/>
      <c r="OQ418" s="73"/>
      <c r="OR418" s="73"/>
      <c r="OS418" s="73"/>
      <c r="OT418" s="73"/>
      <c r="OU418" s="73"/>
      <c r="OV418" s="73"/>
      <c r="OW418" s="73"/>
      <c r="OX418" s="73"/>
      <c r="OY418" s="73"/>
      <c r="OZ418" s="73"/>
      <c r="PA418" s="73"/>
      <c r="PB418" s="73"/>
      <c r="PC418" s="73"/>
      <c r="PD418" s="73"/>
      <c r="PE418" s="73"/>
      <c r="PF418" s="73"/>
      <c r="PG418" s="73"/>
      <c r="PH418" s="73"/>
      <c r="PI418" s="73"/>
      <c r="PJ418" s="73"/>
      <c r="PK418" s="73"/>
      <c r="PL418" s="73"/>
      <c r="PM418" s="73"/>
      <c r="PN418" s="73"/>
      <c r="PO418" s="73"/>
      <c r="PP418" s="73"/>
      <c r="PQ418" s="73"/>
      <c r="PR418" s="73"/>
      <c r="PS418" s="73"/>
      <c r="PT418" s="73"/>
      <c r="PU418" s="73"/>
      <c r="PV418" s="73"/>
      <c r="PW418" s="73"/>
      <c r="PX418" s="73"/>
      <c r="PY418" s="73"/>
      <c r="PZ418" s="73"/>
      <c r="QA418" s="73"/>
      <c r="QB418" s="73"/>
      <c r="QC418" s="73"/>
      <c r="QD418" s="73"/>
      <c r="QE418" s="73"/>
      <c r="QF418" s="73"/>
      <c r="QG418" s="73"/>
      <c r="QH418" s="73"/>
      <c r="QI418" s="73"/>
      <c r="QJ418" s="73"/>
      <c r="QK418" s="73"/>
      <c r="QL418" s="73"/>
      <c r="QM418" s="73"/>
      <c r="QN418" s="73"/>
      <c r="QO418" s="73"/>
      <c r="QP418" s="73"/>
      <c r="QQ418" s="73"/>
      <c r="QR418" s="73"/>
      <c r="QS418" s="73"/>
      <c r="QT418" s="73"/>
      <c r="QU418" s="73"/>
      <c r="QV418" s="73"/>
      <c r="QW418" s="73"/>
      <c r="QX418" s="73"/>
      <c r="QY418" s="73"/>
      <c r="QZ418" s="73"/>
      <c r="RA418" s="73"/>
      <c r="RB418" s="73"/>
      <c r="RC418" s="73"/>
      <c r="RD418" s="73"/>
      <c r="RE418" s="73"/>
      <c r="RF418" s="73"/>
      <c r="RG418" s="73"/>
      <c r="RH418" s="73"/>
      <c r="RI418" s="73"/>
      <c r="RJ418" s="73"/>
      <c r="RK418" s="73"/>
      <c r="RL418" s="73"/>
      <c r="RM418" s="73"/>
      <c r="RN418" s="73"/>
      <c r="RO418" s="73"/>
      <c r="RP418" s="73"/>
      <c r="RQ418" s="73"/>
      <c r="RR418" s="73"/>
      <c r="RS418" s="73"/>
      <c r="RT418" s="73"/>
      <c r="RU418" s="73"/>
      <c r="RV418" s="73"/>
      <c r="RW418" s="73"/>
      <c r="RX418" s="73"/>
      <c r="RY418" s="73"/>
      <c r="RZ418" s="73"/>
      <c r="SA418" s="73"/>
      <c r="SB418" s="73"/>
      <c r="SC418" s="73"/>
      <c r="SD418" s="73"/>
      <c r="SE418" s="73"/>
      <c r="SF418" s="73"/>
      <c r="SG418" s="73"/>
      <c r="SH418" s="73"/>
      <c r="SI418" s="73"/>
      <c r="SJ418" s="73"/>
      <c r="SK418" s="73"/>
      <c r="SL418" s="73"/>
      <c r="SM418" s="73"/>
      <c r="SN418" s="73"/>
      <c r="SO418" s="73"/>
      <c r="SP418" s="73"/>
      <c r="SQ418" s="73"/>
      <c r="SR418" s="73"/>
      <c r="SS418" s="73"/>
      <c r="ST418" s="73"/>
      <c r="SU418" s="73"/>
      <c r="SV418" s="73"/>
      <c r="SW418" s="73"/>
      <c r="SX418" s="73"/>
      <c r="SY418" s="73"/>
      <c r="SZ418" s="73"/>
      <c r="TA418" s="73"/>
      <c r="TB418" s="73"/>
      <c r="TC418" s="73"/>
      <c r="TD418" s="73"/>
      <c r="TE418" s="73"/>
      <c r="TF418" s="73"/>
      <c r="TG418" s="73"/>
      <c r="TH418" s="73"/>
      <c r="TI418" s="73"/>
      <c r="TJ418" s="73"/>
      <c r="TK418" s="73"/>
      <c r="TL418" s="73"/>
      <c r="TM418" s="73"/>
      <c r="TN418" s="73"/>
      <c r="TO418" s="73"/>
      <c r="TP418" s="73"/>
      <c r="TQ418" s="73"/>
      <c r="TR418" s="73"/>
      <c r="TS418" s="73"/>
      <c r="TT418" s="73"/>
      <c r="TU418" s="73"/>
      <c r="TV418" s="73"/>
      <c r="TW418" s="73"/>
      <c r="TX418" s="73"/>
      <c r="TY418" s="73"/>
      <c r="TZ418" s="73"/>
      <c r="UA418" s="73"/>
      <c r="UB418" s="73"/>
      <c r="UC418" s="73"/>
      <c r="UD418" s="73"/>
      <c r="UE418" s="73"/>
      <c r="UF418" s="73"/>
      <c r="UG418" s="73"/>
      <c r="UH418" s="73"/>
      <c r="UI418" s="73"/>
      <c r="UJ418" s="73"/>
      <c r="UK418" s="73"/>
      <c r="UL418" s="73"/>
      <c r="UM418" s="73"/>
      <c r="UN418" s="73"/>
      <c r="UO418" s="73"/>
      <c r="UP418" s="73"/>
      <c r="UQ418" s="73"/>
      <c r="UR418" s="73"/>
      <c r="US418" s="73"/>
      <c r="UT418" s="73"/>
      <c r="UU418" s="73"/>
      <c r="UV418" s="73"/>
      <c r="UW418" s="73"/>
      <c r="UX418" s="73"/>
      <c r="UY418" s="73"/>
      <c r="UZ418" s="73"/>
      <c r="VA418" s="73"/>
      <c r="VB418" s="73"/>
      <c r="VC418" s="73"/>
      <c r="VD418" s="73"/>
      <c r="VE418" s="73"/>
      <c r="VF418" s="73"/>
      <c r="VG418" s="73"/>
      <c r="VH418" s="73"/>
      <c r="VI418" s="73"/>
      <c r="VJ418" s="73"/>
      <c r="VK418" s="73"/>
      <c r="VL418" s="73"/>
      <c r="VM418" s="73"/>
      <c r="VN418" s="73"/>
      <c r="VO418" s="73"/>
      <c r="VP418" s="73"/>
      <c r="VQ418" s="73"/>
      <c r="VR418" s="73"/>
      <c r="VS418" s="73"/>
      <c r="VT418" s="73"/>
      <c r="VU418" s="73"/>
      <c r="VV418" s="73"/>
      <c r="VW418" s="73"/>
      <c r="VX418" s="73"/>
      <c r="VY418" s="73"/>
      <c r="VZ418" s="73"/>
      <c r="WA418" s="73"/>
      <c r="WB418" s="73"/>
      <c r="WC418" s="73"/>
      <c r="WD418" s="73"/>
      <c r="WE418" s="73"/>
      <c r="WF418" s="73"/>
      <c r="WG418" s="73"/>
      <c r="WH418" s="73"/>
      <c r="WI418" s="73"/>
      <c r="WJ418" s="73"/>
      <c r="WK418" s="73"/>
      <c r="WL418" s="73"/>
      <c r="WM418" s="73"/>
      <c r="WN418" s="73"/>
      <c r="WO418" s="73"/>
      <c r="WP418" s="73"/>
      <c r="WQ418" s="73"/>
      <c r="WR418" s="73"/>
      <c r="WS418" s="73"/>
      <c r="WT418" s="73"/>
      <c r="WU418" s="73"/>
      <c r="WV418" s="73"/>
      <c r="WW418" s="73"/>
      <c r="WX418" s="73"/>
      <c r="WY418" s="73"/>
      <c r="WZ418" s="73"/>
      <c r="XA418" s="73"/>
      <c r="XB418" s="73"/>
      <c r="XC418" s="73"/>
      <c r="XD418" s="73"/>
      <c r="XE418" s="73"/>
      <c r="XF418" s="73"/>
      <c r="XG418" s="73"/>
      <c r="XH418" s="73"/>
      <c r="XI418" s="73"/>
      <c r="XJ418" s="73"/>
      <c r="XK418" s="73"/>
      <c r="XL418" s="73"/>
      <c r="XM418" s="73"/>
      <c r="XN418" s="73"/>
      <c r="XO418" s="73"/>
      <c r="XP418" s="73"/>
      <c r="XQ418" s="73"/>
      <c r="XR418" s="73"/>
      <c r="XS418" s="73"/>
      <c r="XT418" s="73"/>
      <c r="XU418" s="73"/>
      <c r="XV418" s="73"/>
      <c r="XW418" s="73"/>
      <c r="XX418" s="73"/>
      <c r="XY418" s="73"/>
      <c r="XZ418" s="73"/>
      <c r="YA418" s="73"/>
      <c r="YB418" s="73"/>
      <c r="YC418" s="73"/>
      <c r="YD418" s="73"/>
      <c r="YE418" s="73"/>
      <c r="YF418" s="73"/>
      <c r="YG418" s="73"/>
      <c r="YH418" s="73"/>
      <c r="YI418" s="73"/>
      <c r="YJ418" s="73"/>
      <c r="YK418" s="73"/>
      <c r="YL418" s="73"/>
      <c r="YM418" s="73"/>
      <c r="YN418" s="73"/>
      <c r="YO418" s="73"/>
      <c r="YP418" s="73"/>
      <c r="YQ418" s="73"/>
      <c r="YR418" s="73"/>
      <c r="YS418" s="73"/>
      <c r="YT418" s="73"/>
      <c r="YU418" s="73"/>
      <c r="YV418" s="73"/>
      <c r="YW418" s="73"/>
      <c r="YX418" s="73"/>
      <c r="YY418" s="73"/>
      <c r="YZ418" s="73"/>
      <c r="ZA418" s="73"/>
      <c r="ZB418" s="73"/>
      <c r="ZC418" s="73"/>
      <c r="ZD418" s="73"/>
      <c r="ZE418" s="73"/>
      <c r="ZF418" s="73"/>
      <c r="ZG418" s="73"/>
      <c r="ZH418" s="73"/>
      <c r="ZI418" s="73"/>
      <c r="ZJ418" s="73"/>
      <c r="ZK418" s="73"/>
      <c r="ZL418" s="73"/>
      <c r="ZM418" s="73"/>
      <c r="ZN418" s="73"/>
      <c r="ZO418" s="73"/>
      <c r="ZP418" s="73"/>
      <c r="ZQ418" s="73"/>
      <c r="ZR418" s="73"/>
      <c r="ZS418" s="73"/>
      <c r="ZT418" s="73"/>
      <c r="ZU418" s="73"/>
      <c r="ZV418" s="73"/>
      <c r="ZW418" s="73"/>
      <c r="ZX418" s="73"/>
      <c r="ZY418" s="73"/>
      <c r="ZZ418" s="73"/>
      <c r="AAA418" s="73"/>
      <c r="AAB418" s="73"/>
      <c r="AAC418" s="73"/>
      <c r="AAD418" s="73"/>
      <c r="AAE418" s="73"/>
      <c r="AAF418" s="73"/>
      <c r="AAG418" s="73"/>
      <c r="AAH418" s="73"/>
      <c r="AAI418" s="73"/>
      <c r="AAJ418" s="73"/>
      <c r="AAK418" s="73"/>
      <c r="AAL418" s="73"/>
      <c r="AAM418" s="73"/>
      <c r="AAN418" s="73"/>
      <c r="AAO418" s="73"/>
      <c r="AAP418" s="73"/>
      <c r="AAQ418" s="73"/>
      <c r="AAR418" s="73"/>
      <c r="AAS418" s="73"/>
      <c r="AAT418" s="73"/>
      <c r="AAU418" s="73"/>
      <c r="AAV418" s="73"/>
      <c r="AAW418" s="73"/>
      <c r="AAX418" s="73"/>
      <c r="AAY418" s="73"/>
      <c r="AAZ418" s="73"/>
      <c r="ABA418" s="73"/>
      <c r="ABB418" s="73"/>
      <c r="ABC418" s="73"/>
      <c r="ABD418" s="73"/>
      <c r="ABE418" s="73"/>
      <c r="ABF418" s="73"/>
      <c r="ABG418" s="73"/>
      <c r="ABH418" s="73"/>
      <c r="ABI418" s="73"/>
      <c r="ABJ418" s="73"/>
      <c r="ABK418" s="73"/>
      <c r="ABL418" s="73"/>
      <c r="ABM418" s="73"/>
      <c r="ABN418" s="73"/>
      <c r="ABO418" s="73"/>
      <c r="ABP418" s="73"/>
      <c r="ABQ418" s="73"/>
      <c r="ABR418" s="73"/>
      <c r="ABS418" s="73"/>
      <c r="ABT418" s="73"/>
      <c r="ABU418" s="73"/>
      <c r="ABV418" s="73"/>
      <c r="ABW418" s="73"/>
      <c r="ABX418" s="73"/>
      <c r="ABY418" s="73"/>
      <c r="ABZ418" s="73"/>
      <c r="ACA418" s="73"/>
      <c r="ACB418" s="73"/>
      <c r="ACC418" s="73"/>
      <c r="ACD418" s="73"/>
      <c r="ACE418" s="73"/>
      <c r="ACF418" s="73"/>
      <c r="ACG418" s="73"/>
      <c r="ACH418" s="73"/>
      <c r="ACI418" s="73"/>
      <c r="ACJ418" s="73"/>
      <c r="ACK418" s="73"/>
      <c r="ACL418" s="73"/>
      <c r="ACM418" s="73"/>
      <c r="ACN418" s="73"/>
      <c r="ACO418" s="73"/>
      <c r="ACP418" s="73"/>
      <c r="ACQ418" s="73"/>
      <c r="ACR418" s="73"/>
      <c r="ACS418" s="73"/>
      <c r="ACT418" s="73"/>
      <c r="ACU418" s="73"/>
      <c r="ACV418" s="73"/>
      <c r="ACW418" s="73"/>
      <c r="ACX418" s="73"/>
      <c r="ACY418" s="73"/>
      <c r="ACZ418" s="73"/>
      <c r="ADA418" s="73"/>
      <c r="ADB418" s="73"/>
      <c r="ADC418" s="73"/>
      <c r="ADD418" s="73"/>
      <c r="ADE418" s="73"/>
      <c r="ADF418" s="73"/>
      <c r="ADG418" s="73"/>
      <c r="ADH418" s="73"/>
      <c r="ADI418" s="73"/>
      <c r="ADJ418" s="73"/>
      <c r="ADK418" s="73"/>
      <c r="ADL418" s="73"/>
      <c r="ADM418" s="73"/>
      <c r="ADN418" s="73"/>
      <c r="ADO418" s="73"/>
      <c r="ADP418" s="73"/>
      <c r="ADQ418" s="73"/>
      <c r="ADR418" s="73"/>
      <c r="ADS418" s="73"/>
      <c r="ADT418" s="73"/>
      <c r="ADU418" s="73"/>
      <c r="ADV418" s="73"/>
      <c r="ADW418" s="73"/>
      <c r="ADX418" s="73"/>
      <c r="ADY418" s="73"/>
      <c r="ADZ418" s="73"/>
      <c r="AEA418" s="73"/>
      <c r="AEB418" s="73"/>
      <c r="AEC418" s="73"/>
      <c r="AED418" s="73"/>
      <c r="AEE418" s="73"/>
      <c r="AEF418" s="73"/>
      <c r="AEG418" s="73"/>
      <c r="AEH418" s="73"/>
      <c r="AEI418" s="73"/>
      <c r="AEJ418" s="73"/>
      <c r="AEK418" s="73"/>
      <c r="AEL418" s="73"/>
      <c r="AEM418" s="73"/>
      <c r="AEN418" s="73"/>
      <c r="AEO418" s="73"/>
      <c r="AEP418" s="73"/>
      <c r="AEQ418" s="73"/>
      <c r="AER418" s="73"/>
      <c r="AES418" s="73"/>
      <c r="AET418" s="73"/>
      <c r="AEU418" s="73"/>
      <c r="AEV418" s="73"/>
      <c r="AEW418" s="73"/>
      <c r="AEX418" s="73"/>
      <c r="AEY418" s="73"/>
      <c r="AEZ418" s="73"/>
      <c r="AFA418" s="73"/>
      <c r="AFB418" s="73"/>
      <c r="AFC418" s="73"/>
      <c r="AFD418" s="73"/>
      <c r="AFE418" s="73"/>
      <c r="AFF418" s="73"/>
      <c r="AFG418" s="73"/>
      <c r="AFH418" s="73"/>
      <c r="AFI418" s="73"/>
      <c r="AFJ418" s="73"/>
      <c r="AFK418" s="73"/>
      <c r="AFL418" s="73"/>
      <c r="AFM418" s="73"/>
      <c r="AFN418" s="73"/>
      <c r="AFO418" s="73"/>
      <c r="AFP418" s="73"/>
      <c r="AFQ418" s="73"/>
      <c r="AFR418" s="73"/>
      <c r="AFS418" s="73"/>
      <c r="AFT418" s="73"/>
      <c r="AFU418" s="73"/>
      <c r="AFV418" s="73"/>
      <c r="AFW418" s="73"/>
      <c r="AFX418" s="73"/>
      <c r="AFY418" s="73"/>
      <c r="AFZ418" s="73"/>
      <c r="AGA418" s="73"/>
      <c r="AGB418" s="73"/>
      <c r="AGC418" s="73"/>
      <c r="AGD418" s="73"/>
      <c r="AGE418" s="73"/>
      <c r="AGF418" s="73"/>
      <c r="AGG418" s="73"/>
      <c r="AGH418" s="73"/>
      <c r="AGI418" s="73"/>
      <c r="AGJ418" s="73"/>
      <c r="AGK418" s="73"/>
      <c r="AGL418" s="73"/>
      <c r="AGM418" s="73"/>
      <c r="AGN418" s="73"/>
      <c r="AGO418" s="73"/>
      <c r="AGP418" s="73"/>
      <c r="AGQ418" s="73"/>
      <c r="AGR418" s="73"/>
      <c r="AGS418" s="73"/>
      <c r="AGT418" s="73"/>
      <c r="AGU418" s="73"/>
      <c r="AGV418" s="73"/>
      <c r="AGW418" s="73"/>
      <c r="AGX418" s="73"/>
      <c r="AGY418" s="73"/>
      <c r="AGZ418" s="73"/>
      <c r="AHA418" s="73"/>
      <c r="AHB418" s="73"/>
      <c r="AHC418" s="73"/>
      <c r="AHD418" s="73"/>
      <c r="AHE418" s="73"/>
      <c r="AHF418" s="73"/>
      <c r="AHG418" s="73"/>
      <c r="AHH418" s="73"/>
      <c r="AHI418" s="73"/>
      <c r="AHJ418" s="73"/>
      <c r="AHK418" s="73"/>
      <c r="AHL418" s="73"/>
      <c r="AHM418" s="73"/>
      <c r="AHN418" s="73"/>
      <c r="AHO418" s="73"/>
      <c r="AHP418" s="73"/>
      <c r="AHQ418" s="73"/>
      <c r="AHR418" s="73"/>
      <c r="AHS418" s="73"/>
      <c r="AHT418" s="73"/>
      <c r="AHU418" s="73"/>
      <c r="AHV418" s="73"/>
      <c r="AHW418" s="73"/>
      <c r="AHX418" s="73"/>
      <c r="AHY418" s="73"/>
      <c r="AHZ418" s="73"/>
      <c r="AIA418" s="73"/>
      <c r="AIB418" s="73"/>
      <c r="AIC418" s="73"/>
      <c r="AID418" s="73"/>
      <c r="AIE418" s="73"/>
      <c r="AIF418" s="73"/>
      <c r="AIG418" s="73"/>
      <c r="AIH418" s="73"/>
      <c r="AII418" s="73"/>
      <c r="AIJ418" s="73"/>
      <c r="AIK418" s="73"/>
      <c r="AIL418" s="73"/>
      <c r="AIM418" s="73"/>
      <c r="AIN418" s="73"/>
      <c r="AIO418" s="73"/>
      <c r="AIP418" s="73"/>
      <c r="AIQ418" s="73"/>
      <c r="AIR418" s="73"/>
      <c r="AIS418" s="73"/>
      <c r="AIT418" s="73"/>
      <c r="AIU418" s="73"/>
      <c r="AIV418" s="73"/>
      <c r="AIW418" s="73"/>
      <c r="AIX418" s="73"/>
      <c r="AIY418" s="73"/>
      <c r="AIZ418" s="73"/>
      <c r="AJA418" s="73"/>
      <c r="AJB418" s="73"/>
      <c r="AJC418" s="73"/>
      <c r="AJD418" s="73"/>
      <c r="AJE418" s="73"/>
      <c r="AJF418" s="73"/>
      <c r="AJG418" s="73"/>
      <c r="AJH418" s="73"/>
      <c r="AJI418" s="73"/>
      <c r="AJJ418" s="73"/>
      <c r="AJK418" s="73"/>
      <c r="AJL418" s="73"/>
      <c r="AJM418" s="73"/>
      <c r="AJN418" s="73"/>
      <c r="AJO418" s="73"/>
      <c r="AJP418" s="73"/>
      <c r="AJQ418" s="73"/>
      <c r="AJR418" s="73"/>
      <c r="AJS418" s="73"/>
      <c r="AJT418" s="73"/>
      <c r="AJU418" s="73"/>
      <c r="AJV418" s="73"/>
      <c r="AJW418" s="73"/>
      <c r="AJX418" s="73"/>
      <c r="AJY418" s="73"/>
      <c r="AJZ418" s="73"/>
      <c r="AKA418" s="73"/>
      <c r="AKB418" s="73"/>
      <c r="AKC418" s="73"/>
      <c r="AKD418" s="73"/>
      <c r="AKE418" s="73"/>
      <c r="AKF418" s="73"/>
      <c r="AKG418" s="73"/>
      <c r="AKH418" s="73"/>
      <c r="AKI418" s="73"/>
      <c r="AKJ418" s="73"/>
      <c r="AKK418" s="73"/>
      <c r="AKL418" s="73"/>
      <c r="AKM418" s="73"/>
      <c r="AKN418" s="73"/>
      <c r="AKO418" s="73"/>
      <c r="AKP418" s="73"/>
      <c r="AKQ418" s="73"/>
      <c r="AKR418" s="73"/>
      <c r="AKS418" s="73"/>
      <c r="AKT418" s="73"/>
      <c r="AKU418" s="73"/>
      <c r="AKV418" s="73"/>
      <c r="AKW418" s="73"/>
      <c r="AKX418" s="73"/>
      <c r="AKY418" s="73"/>
      <c r="AKZ418" s="73"/>
      <c r="ALA418" s="73"/>
      <c r="ALB418" s="73"/>
      <c r="ALC418" s="73"/>
      <c r="ALD418" s="73"/>
      <c r="ALE418" s="73"/>
      <c r="ALF418" s="73"/>
      <c r="ALG418" s="73"/>
      <c r="ALH418" s="73"/>
      <c r="ALI418" s="73"/>
      <c r="ALJ418" s="73"/>
      <c r="ALK418" s="73"/>
      <c r="ALL418" s="73"/>
      <c r="ALM418" s="73"/>
      <c r="ALN418" s="73"/>
      <c r="ALO418" s="73"/>
      <c r="ALP418" s="73"/>
      <c r="ALQ418" s="73"/>
      <c r="ALR418" s="73"/>
      <c r="ALS418" s="73"/>
      <c r="ALT418" s="73"/>
      <c r="ALU418" s="73"/>
      <c r="ALV418" s="73"/>
      <c r="ALW418" s="73"/>
      <c r="ALX418" s="73"/>
      <c r="ALY418" s="73"/>
      <c r="ALZ418" s="73"/>
      <c r="AMA418" s="73"/>
      <c r="AMB418" s="73"/>
      <c r="AMC418" s="73"/>
      <c r="AMD418" s="73"/>
      <c r="AME418" s="73"/>
      <c r="AMF418" s="73"/>
      <c r="AMG418" s="73"/>
      <c r="AMH418" s="73"/>
      <c r="AMI418" s="73"/>
    </row>
    <row r="419" spans="1:1023" s="71" customFormat="1">
      <c r="A419" s="73" t="s">
        <v>131</v>
      </c>
      <c r="B419" s="83">
        <v>2003</v>
      </c>
      <c r="C419" s="71" t="s">
        <v>235</v>
      </c>
      <c r="D419" s="83">
        <v>780</v>
      </c>
      <c r="E419" s="71" t="s">
        <v>237</v>
      </c>
      <c r="F419" s="71">
        <v>1163</v>
      </c>
      <c r="G419" s="32">
        <v>30488</v>
      </c>
      <c r="H419" s="33" t="s">
        <v>132</v>
      </c>
      <c r="I419" s="102">
        <v>1</v>
      </c>
      <c r="J419" s="73">
        <v>2</v>
      </c>
      <c r="K419" s="73">
        <v>2</v>
      </c>
      <c r="L419" s="73">
        <v>222</v>
      </c>
      <c r="M419" s="73">
        <v>41000</v>
      </c>
      <c r="N419" s="73">
        <v>70000</v>
      </c>
      <c r="O419" s="73">
        <v>2100000</v>
      </c>
      <c r="P419" s="75">
        <f>M419/O419*100</f>
        <v>1.9523809523809523</v>
      </c>
      <c r="Q419" s="75">
        <f>N419/O419*100</f>
        <v>3.3333333333333335</v>
      </c>
      <c r="R419" s="73">
        <v>0</v>
      </c>
      <c r="S419" s="73">
        <v>1</v>
      </c>
      <c r="T419" s="73">
        <v>1</v>
      </c>
      <c r="U419" s="73">
        <v>0</v>
      </c>
      <c r="V419" s="73">
        <v>0</v>
      </c>
      <c r="W419" s="73">
        <v>0</v>
      </c>
      <c r="X419" s="76">
        <f>AVERAGE(R419:W419)</f>
        <v>0.33333333333333331</v>
      </c>
      <c r="Y419" s="73">
        <v>-1</v>
      </c>
      <c r="Z419" s="73">
        <v>0</v>
      </c>
      <c r="AA419" s="73">
        <v>0</v>
      </c>
      <c r="AB419" s="73" t="s">
        <v>69</v>
      </c>
      <c r="AC419" s="73">
        <v>0</v>
      </c>
      <c r="AD419" s="73">
        <v>0</v>
      </c>
      <c r="AE419" s="73">
        <v>0</v>
      </c>
      <c r="AF419" s="73" t="s">
        <v>33</v>
      </c>
      <c r="AG419" s="73" t="s">
        <v>33</v>
      </c>
      <c r="AH419" s="76">
        <f>AVERAGE(Y419:AG419)</f>
        <v>-0.16666666666666666</v>
      </c>
      <c r="AI419" s="76">
        <f>AVERAGE(X419, AH419)</f>
        <v>8.3333333333333329E-2</v>
      </c>
      <c r="AJ419" s="73">
        <v>985</v>
      </c>
      <c r="AK419" s="73">
        <v>0</v>
      </c>
      <c r="AL419" s="73" t="s">
        <v>33</v>
      </c>
      <c r="AM419" s="73" t="s">
        <v>33</v>
      </c>
      <c r="AN419" s="73">
        <v>0</v>
      </c>
      <c r="AO419" s="73">
        <v>-1</v>
      </c>
      <c r="AP419" s="73" t="s">
        <v>33</v>
      </c>
      <c r="AQ419" s="73">
        <v>-1</v>
      </c>
      <c r="AR419" s="73" t="s">
        <v>33</v>
      </c>
      <c r="AS419" s="73">
        <v>-1</v>
      </c>
      <c r="AT419" s="73" t="s">
        <v>33</v>
      </c>
      <c r="AU419" s="73" t="s">
        <v>33</v>
      </c>
      <c r="AV419" s="73" t="s">
        <v>33</v>
      </c>
      <c r="AW419" s="73" t="s">
        <v>33</v>
      </c>
      <c r="AX419" s="73" t="s">
        <v>33</v>
      </c>
      <c r="AY419" s="73" t="s">
        <v>33</v>
      </c>
      <c r="AZ419" s="76">
        <f>AVERAGE(AK419:AY419)</f>
        <v>-0.6</v>
      </c>
      <c r="BA419" s="73">
        <v>1</v>
      </c>
      <c r="BB419" s="6" t="s">
        <v>104</v>
      </c>
      <c r="BC419" s="73">
        <f>BC418+12</f>
        <v>24</v>
      </c>
      <c r="BD419" s="73">
        <v>1</v>
      </c>
      <c r="BE419" s="6" t="s">
        <v>104</v>
      </c>
      <c r="BF419" s="73">
        <f>BF418+12</f>
        <v>24</v>
      </c>
      <c r="BG419" s="73"/>
      <c r="BH419" s="73"/>
      <c r="BI419" s="73"/>
      <c r="BJ419" s="73"/>
      <c r="BK419" s="73"/>
      <c r="BL419" s="73"/>
      <c r="BM419" s="73"/>
      <c r="BN419" s="73"/>
      <c r="BO419" s="73"/>
      <c r="BP419" s="73"/>
      <c r="BQ419" s="73"/>
      <c r="BR419" s="73"/>
      <c r="BS419" s="73"/>
      <c r="BT419" s="73"/>
      <c r="BU419" s="73"/>
      <c r="BV419" s="73"/>
      <c r="BW419" s="73"/>
      <c r="BX419" s="73"/>
      <c r="BY419" s="73"/>
      <c r="BZ419" s="73"/>
      <c r="CA419" s="73"/>
      <c r="CB419" s="73"/>
      <c r="CC419" s="73"/>
      <c r="CD419" s="73"/>
      <c r="CE419" s="73"/>
      <c r="CF419" s="73"/>
      <c r="CG419" s="73"/>
      <c r="CH419" s="73"/>
      <c r="CI419" s="73"/>
      <c r="CJ419" s="73"/>
      <c r="CK419" s="73"/>
      <c r="CL419" s="73"/>
      <c r="CM419" s="73"/>
      <c r="CN419" s="73"/>
      <c r="CO419" s="73"/>
      <c r="CP419" s="73"/>
      <c r="CQ419" s="73"/>
      <c r="CR419" s="73"/>
      <c r="CS419" s="73"/>
      <c r="CT419" s="73"/>
      <c r="CU419" s="73"/>
      <c r="CV419" s="73"/>
      <c r="CW419" s="73"/>
      <c r="CX419" s="73"/>
      <c r="CY419" s="73"/>
      <c r="CZ419" s="73"/>
      <c r="DA419" s="73"/>
      <c r="DB419" s="73"/>
      <c r="DC419" s="73"/>
      <c r="DD419" s="73"/>
      <c r="DE419" s="73"/>
      <c r="DF419" s="73"/>
      <c r="DG419" s="73"/>
      <c r="DH419" s="73"/>
      <c r="DI419" s="73"/>
      <c r="DJ419" s="73"/>
      <c r="DK419" s="73"/>
      <c r="DL419" s="73"/>
      <c r="DM419" s="73"/>
      <c r="DN419" s="73"/>
      <c r="DO419" s="73"/>
      <c r="DP419" s="73"/>
      <c r="DQ419" s="73"/>
      <c r="DR419" s="73"/>
      <c r="DS419" s="73"/>
      <c r="DT419" s="73"/>
      <c r="DU419" s="73"/>
      <c r="DV419" s="73"/>
      <c r="DW419" s="73"/>
      <c r="DX419" s="73"/>
      <c r="DY419" s="73"/>
      <c r="DZ419" s="73"/>
      <c r="EA419" s="73"/>
      <c r="EB419" s="73"/>
      <c r="EC419" s="73"/>
      <c r="ED419" s="73"/>
      <c r="EE419" s="73"/>
      <c r="EF419" s="73"/>
      <c r="EG419" s="73"/>
      <c r="EH419" s="73"/>
      <c r="EI419" s="73"/>
      <c r="EJ419" s="73"/>
      <c r="EK419" s="73"/>
      <c r="EL419" s="73"/>
      <c r="EM419" s="73"/>
      <c r="EN419" s="73"/>
      <c r="EO419" s="73"/>
      <c r="EP419" s="73"/>
      <c r="EQ419" s="73"/>
      <c r="ER419" s="73"/>
      <c r="ES419" s="73"/>
      <c r="ET419" s="73"/>
      <c r="EU419" s="73"/>
      <c r="EV419" s="73"/>
      <c r="EW419" s="73"/>
      <c r="EX419" s="73"/>
      <c r="EY419" s="73"/>
      <c r="EZ419" s="73"/>
      <c r="FA419" s="73"/>
      <c r="FB419" s="73"/>
      <c r="FC419" s="73"/>
      <c r="FD419" s="73"/>
      <c r="FE419" s="73"/>
      <c r="FF419" s="73"/>
      <c r="FG419" s="73"/>
      <c r="FH419" s="73"/>
      <c r="FI419" s="73"/>
      <c r="FJ419" s="73"/>
      <c r="FK419" s="73"/>
      <c r="FL419" s="73"/>
      <c r="FM419" s="73"/>
      <c r="FN419" s="73"/>
      <c r="FO419" s="73"/>
      <c r="FP419" s="73"/>
      <c r="FQ419" s="73"/>
      <c r="FR419" s="73"/>
      <c r="FS419" s="73"/>
      <c r="FT419" s="73"/>
      <c r="FU419" s="73"/>
      <c r="FV419" s="73"/>
      <c r="FW419" s="73"/>
      <c r="FX419" s="73"/>
      <c r="FY419" s="73"/>
      <c r="FZ419" s="73"/>
      <c r="GA419" s="73"/>
      <c r="GB419" s="73"/>
      <c r="GC419" s="73"/>
      <c r="GD419" s="73"/>
      <c r="GE419" s="73"/>
      <c r="GF419" s="73"/>
      <c r="GG419" s="73"/>
      <c r="GH419" s="73"/>
      <c r="GI419" s="73"/>
      <c r="GJ419" s="73"/>
      <c r="GK419" s="73"/>
      <c r="GL419" s="73"/>
      <c r="GM419" s="73"/>
      <c r="GN419" s="73"/>
      <c r="GO419" s="73"/>
      <c r="GP419" s="73"/>
      <c r="GQ419" s="73"/>
      <c r="GR419" s="73"/>
      <c r="GS419" s="73"/>
      <c r="GT419" s="73"/>
      <c r="GU419" s="73"/>
      <c r="GV419" s="73"/>
      <c r="GW419" s="73"/>
      <c r="GX419" s="73"/>
      <c r="GY419" s="73"/>
      <c r="GZ419" s="73"/>
      <c r="HA419" s="73"/>
      <c r="HB419" s="73"/>
      <c r="HC419" s="73"/>
      <c r="HD419" s="73"/>
      <c r="HE419" s="73"/>
      <c r="HF419" s="73"/>
      <c r="HG419" s="73"/>
      <c r="HH419" s="73"/>
      <c r="HI419" s="73"/>
      <c r="HJ419" s="73"/>
      <c r="HK419" s="73"/>
      <c r="HL419" s="73"/>
      <c r="HM419" s="73"/>
      <c r="HN419" s="73"/>
      <c r="HO419" s="73"/>
      <c r="HP419" s="73"/>
      <c r="HQ419" s="73"/>
      <c r="HR419" s="73"/>
      <c r="HS419" s="73"/>
      <c r="HT419" s="73"/>
      <c r="HU419" s="73"/>
      <c r="HV419" s="73"/>
      <c r="HW419" s="73"/>
      <c r="HX419" s="73"/>
      <c r="HY419" s="73"/>
      <c r="HZ419" s="73"/>
      <c r="IA419" s="73"/>
      <c r="IB419" s="73"/>
      <c r="IC419" s="73"/>
      <c r="ID419" s="73"/>
      <c r="IE419" s="73"/>
      <c r="IF419" s="73"/>
      <c r="IG419" s="73"/>
      <c r="IH419" s="73"/>
      <c r="II419" s="73"/>
      <c r="IJ419" s="73"/>
      <c r="IK419" s="73"/>
      <c r="IL419" s="73"/>
      <c r="IM419" s="73"/>
      <c r="IN419" s="73"/>
      <c r="IO419" s="73"/>
      <c r="IP419" s="73"/>
      <c r="IQ419" s="73"/>
      <c r="IR419" s="73"/>
      <c r="IS419" s="73"/>
      <c r="IT419" s="73"/>
      <c r="IU419" s="73"/>
      <c r="IV419" s="73"/>
      <c r="IW419" s="73"/>
      <c r="IX419" s="73"/>
      <c r="IY419" s="73"/>
      <c r="IZ419" s="73"/>
      <c r="JA419" s="73"/>
      <c r="JB419" s="73"/>
      <c r="JC419" s="73"/>
      <c r="JD419" s="73"/>
      <c r="JE419" s="73"/>
      <c r="JF419" s="73"/>
      <c r="JG419" s="73"/>
      <c r="JH419" s="73"/>
      <c r="JI419" s="73"/>
      <c r="JJ419" s="73"/>
      <c r="JK419" s="73"/>
      <c r="JL419" s="73"/>
      <c r="JM419" s="73"/>
      <c r="JN419" s="73"/>
      <c r="JO419" s="73"/>
      <c r="JP419" s="73"/>
      <c r="JQ419" s="73"/>
      <c r="JR419" s="73"/>
      <c r="JS419" s="73"/>
      <c r="JT419" s="73"/>
      <c r="JU419" s="73"/>
      <c r="JV419" s="73"/>
      <c r="JW419" s="73"/>
      <c r="JX419" s="73"/>
      <c r="JY419" s="73"/>
      <c r="JZ419" s="73"/>
      <c r="KA419" s="73"/>
      <c r="KB419" s="73"/>
      <c r="KC419" s="73"/>
      <c r="KD419" s="73"/>
      <c r="KE419" s="73"/>
      <c r="KF419" s="73"/>
      <c r="KG419" s="73"/>
      <c r="KH419" s="73"/>
      <c r="KI419" s="73"/>
      <c r="KJ419" s="73"/>
      <c r="KK419" s="73"/>
      <c r="KL419" s="73"/>
      <c r="KM419" s="73"/>
      <c r="KN419" s="73"/>
      <c r="KO419" s="73"/>
      <c r="KP419" s="73"/>
      <c r="KQ419" s="73"/>
      <c r="KR419" s="73"/>
      <c r="KS419" s="73"/>
      <c r="KT419" s="73"/>
      <c r="KU419" s="73"/>
      <c r="KV419" s="73"/>
      <c r="KW419" s="73"/>
      <c r="KX419" s="73"/>
      <c r="KY419" s="73"/>
      <c r="KZ419" s="73"/>
      <c r="LA419" s="73"/>
      <c r="LB419" s="73"/>
      <c r="LC419" s="73"/>
      <c r="LD419" s="73"/>
      <c r="LE419" s="73"/>
      <c r="LF419" s="73"/>
      <c r="LG419" s="73"/>
      <c r="LH419" s="73"/>
      <c r="LI419" s="73"/>
      <c r="LJ419" s="73"/>
      <c r="LK419" s="73"/>
      <c r="LL419" s="73"/>
      <c r="LM419" s="73"/>
      <c r="LN419" s="73"/>
      <c r="LO419" s="73"/>
      <c r="LP419" s="73"/>
      <c r="LQ419" s="73"/>
      <c r="LR419" s="73"/>
      <c r="LS419" s="73"/>
      <c r="LT419" s="73"/>
      <c r="LU419" s="73"/>
      <c r="LV419" s="73"/>
      <c r="LW419" s="73"/>
      <c r="LX419" s="73"/>
      <c r="LY419" s="73"/>
      <c r="LZ419" s="73"/>
      <c r="MA419" s="73"/>
      <c r="MB419" s="73"/>
      <c r="MC419" s="73"/>
      <c r="MD419" s="73"/>
      <c r="ME419" s="73"/>
      <c r="MF419" s="73"/>
      <c r="MG419" s="73"/>
      <c r="MH419" s="73"/>
      <c r="MI419" s="73"/>
      <c r="MJ419" s="73"/>
      <c r="MK419" s="73"/>
      <c r="ML419" s="73"/>
      <c r="MM419" s="73"/>
      <c r="MN419" s="73"/>
      <c r="MO419" s="73"/>
      <c r="MP419" s="73"/>
      <c r="MQ419" s="73"/>
      <c r="MR419" s="73"/>
      <c r="MS419" s="73"/>
      <c r="MT419" s="73"/>
      <c r="MU419" s="73"/>
      <c r="MV419" s="73"/>
      <c r="MW419" s="73"/>
      <c r="MX419" s="73"/>
      <c r="MY419" s="73"/>
      <c r="MZ419" s="73"/>
      <c r="NA419" s="73"/>
      <c r="NB419" s="73"/>
      <c r="NC419" s="73"/>
      <c r="ND419" s="73"/>
      <c r="NE419" s="73"/>
      <c r="NF419" s="73"/>
      <c r="NG419" s="73"/>
      <c r="NH419" s="73"/>
      <c r="NI419" s="73"/>
      <c r="NJ419" s="73"/>
      <c r="NK419" s="73"/>
      <c r="NL419" s="73"/>
      <c r="NM419" s="73"/>
      <c r="NN419" s="73"/>
      <c r="NO419" s="73"/>
      <c r="NP419" s="73"/>
      <c r="NQ419" s="73"/>
      <c r="NR419" s="73"/>
      <c r="NS419" s="73"/>
      <c r="NT419" s="73"/>
      <c r="NU419" s="73"/>
      <c r="NV419" s="73"/>
      <c r="NW419" s="73"/>
      <c r="NX419" s="73"/>
      <c r="NY419" s="73"/>
      <c r="NZ419" s="73"/>
      <c r="OA419" s="73"/>
      <c r="OB419" s="73"/>
      <c r="OC419" s="73"/>
      <c r="OD419" s="73"/>
      <c r="OE419" s="73"/>
      <c r="OF419" s="73"/>
      <c r="OG419" s="73"/>
      <c r="OH419" s="73"/>
      <c r="OI419" s="73"/>
      <c r="OJ419" s="73"/>
      <c r="OK419" s="73"/>
      <c r="OL419" s="73"/>
      <c r="OM419" s="73"/>
      <c r="ON419" s="73"/>
      <c r="OO419" s="73"/>
      <c r="OP419" s="73"/>
      <c r="OQ419" s="73"/>
      <c r="OR419" s="73"/>
      <c r="OS419" s="73"/>
      <c r="OT419" s="73"/>
      <c r="OU419" s="73"/>
      <c r="OV419" s="73"/>
      <c r="OW419" s="73"/>
      <c r="OX419" s="73"/>
      <c r="OY419" s="73"/>
      <c r="OZ419" s="73"/>
      <c r="PA419" s="73"/>
      <c r="PB419" s="73"/>
      <c r="PC419" s="73"/>
      <c r="PD419" s="73"/>
      <c r="PE419" s="73"/>
      <c r="PF419" s="73"/>
      <c r="PG419" s="73"/>
      <c r="PH419" s="73"/>
      <c r="PI419" s="73"/>
      <c r="PJ419" s="73"/>
      <c r="PK419" s="73"/>
      <c r="PL419" s="73"/>
      <c r="PM419" s="73"/>
      <c r="PN419" s="73"/>
      <c r="PO419" s="73"/>
      <c r="PP419" s="73"/>
      <c r="PQ419" s="73"/>
      <c r="PR419" s="73"/>
      <c r="PS419" s="73"/>
      <c r="PT419" s="73"/>
      <c r="PU419" s="73"/>
      <c r="PV419" s="73"/>
      <c r="PW419" s="73"/>
      <c r="PX419" s="73"/>
      <c r="PY419" s="73"/>
      <c r="PZ419" s="73"/>
      <c r="QA419" s="73"/>
      <c r="QB419" s="73"/>
      <c r="QC419" s="73"/>
      <c r="QD419" s="73"/>
      <c r="QE419" s="73"/>
      <c r="QF419" s="73"/>
      <c r="QG419" s="73"/>
      <c r="QH419" s="73"/>
      <c r="QI419" s="73"/>
      <c r="QJ419" s="73"/>
      <c r="QK419" s="73"/>
      <c r="QL419" s="73"/>
      <c r="QM419" s="73"/>
      <c r="QN419" s="73"/>
      <c r="QO419" s="73"/>
      <c r="QP419" s="73"/>
      <c r="QQ419" s="73"/>
      <c r="QR419" s="73"/>
      <c r="QS419" s="73"/>
      <c r="QT419" s="73"/>
      <c r="QU419" s="73"/>
      <c r="QV419" s="73"/>
      <c r="QW419" s="73"/>
      <c r="QX419" s="73"/>
      <c r="QY419" s="73"/>
      <c r="QZ419" s="73"/>
      <c r="RA419" s="73"/>
      <c r="RB419" s="73"/>
      <c r="RC419" s="73"/>
      <c r="RD419" s="73"/>
      <c r="RE419" s="73"/>
      <c r="RF419" s="73"/>
      <c r="RG419" s="73"/>
      <c r="RH419" s="73"/>
      <c r="RI419" s="73"/>
      <c r="RJ419" s="73"/>
      <c r="RK419" s="73"/>
      <c r="RL419" s="73"/>
      <c r="RM419" s="73"/>
      <c r="RN419" s="73"/>
      <c r="RO419" s="73"/>
      <c r="RP419" s="73"/>
      <c r="RQ419" s="73"/>
      <c r="RR419" s="73"/>
      <c r="RS419" s="73"/>
      <c r="RT419" s="73"/>
      <c r="RU419" s="73"/>
      <c r="RV419" s="73"/>
      <c r="RW419" s="73"/>
      <c r="RX419" s="73"/>
      <c r="RY419" s="73"/>
      <c r="RZ419" s="73"/>
      <c r="SA419" s="73"/>
      <c r="SB419" s="73"/>
      <c r="SC419" s="73"/>
      <c r="SD419" s="73"/>
      <c r="SE419" s="73"/>
      <c r="SF419" s="73"/>
      <c r="SG419" s="73"/>
      <c r="SH419" s="73"/>
      <c r="SI419" s="73"/>
      <c r="SJ419" s="73"/>
      <c r="SK419" s="73"/>
      <c r="SL419" s="73"/>
      <c r="SM419" s="73"/>
      <c r="SN419" s="73"/>
      <c r="SO419" s="73"/>
      <c r="SP419" s="73"/>
      <c r="SQ419" s="73"/>
      <c r="SR419" s="73"/>
      <c r="SS419" s="73"/>
      <c r="ST419" s="73"/>
      <c r="SU419" s="73"/>
      <c r="SV419" s="73"/>
      <c r="SW419" s="73"/>
      <c r="SX419" s="73"/>
      <c r="SY419" s="73"/>
      <c r="SZ419" s="73"/>
      <c r="TA419" s="73"/>
      <c r="TB419" s="73"/>
      <c r="TC419" s="73"/>
      <c r="TD419" s="73"/>
      <c r="TE419" s="73"/>
      <c r="TF419" s="73"/>
      <c r="TG419" s="73"/>
      <c r="TH419" s="73"/>
      <c r="TI419" s="73"/>
      <c r="TJ419" s="73"/>
      <c r="TK419" s="73"/>
      <c r="TL419" s="73"/>
      <c r="TM419" s="73"/>
      <c r="TN419" s="73"/>
      <c r="TO419" s="73"/>
      <c r="TP419" s="73"/>
      <c r="TQ419" s="73"/>
      <c r="TR419" s="73"/>
      <c r="TS419" s="73"/>
      <c r="TT419" s="73"/>
      <c r="TU419" s="73"/>
      <c r="TV419" s="73"/>
      <c r="TW419" s="73"/>
      <c r="TX419" s="73"/>
      <c r="TY419" s="73"/>
      <c r="TZ419" s="73"/>
      <c r="UA419" s="73"/>
      <c r="UB419" s="73"/>
      <c r="UC419" s="73"/>
      <c r="UD419" s="73"/>
      <c r="UE419" s="73"/>
      <c r="UF419" s="73"/>
      <c r="UG419" s="73"/>
      <c r="UH419" s="73"/>
      <c r="UI419" s="73"/>
      <c r="UJ419" s="73"/>
      <c r="UK419" s="73"/>
      <c r="UL419" s="73"/>
      <c r="UM419" s="73"/>
      <c r="UN419" s="73"/>
      <c r="UO419" s="73"/>
      <c r="UP419" s="73"/>
      <c r="UQ419" s="73"/>
      <c r="UR419" s="73"/>
      <c r="US419" s="73"/>
      <c r="UT419" s="73"/>
      <c r="UU419" s="73"/>
      <c r="UV419" s="73"/>
      <c r="UW419" s="73"/>
      <c r="UX419" s="73"/>
      <c r="UY419" s="73"/>
      <c r="UZ419" s="73"/>
      <c r="VA419" s="73"/>
      <c r="VB419" s="73"/>
      <c r="VC419" s="73"/>
      <c r="VD419" s="73"/>
      <c r="VE419" s="73"/>
      <c r="VF419" s="73"/>
      <c r="VG419" s="73"/>
      <c r="VH419" s="73"/>
      <c r="VI419" s="73"/>
      <c r="VJ419" s="73"/>
      <c r="VK419" s="73"/>
      <c r="VL419" s="73"/>
      <c r="VM419" s="73"/>
      <c r="VN419" s="73"/>
      <c r="VO419" s="73"/>
      <c r="VP419" s="73"/>
      <c r="VQ419" s="73"/>
      <c r="VR419" s="73"/>
      <c r="VS419" s="73"/>
      <c r="VT419" s="73"/>
      <c r="VU419" s="73"/>
      <c r="VV419" s="73"/>
      <c r="VW419" s="73"/>
      <c r="VX419" s="73"/>
      <c r="VY419" s="73"/>
      <c r="VZ419" s="73"/>
      <c r="WA419" s="73"/>
      <c r="WB419" s="73"/>
      <c r="WC419" s="73"/>
      <c r="WD419" s="73"/>
      <c r="WE419" s="73"/>
      <c r="WF419" s="73"/>
      <c r="WG419" s="73"/>
      <c r="WH419" s="73"/>
      <c r="WI419" s="73"/>
      <c r="WJ419" s="73"/>
      <c r="WK419" s="73"/>
      <c r="WL419" s="73"/>
      <c r="WM419" s="73"/>
      <c r="WN419" s="73"/>
      <c r="WO419" s="73"/>
      <c r="WP419" s="73"/>
      <c r="WQ419" s="73"/>
      <c r="WR419" s="73"/>
      <c r="WS419" s="73"/>
      <c r="WT419" s="73"/>
      <c r="WU419" s="73"/>
      <c r="WV419" s="73"/>
      <c r="WW419" s="73"/>
      <c r="WX419" s="73"/>
      <c r="WY419" s="73"/>
      <c r="WZ419" s="73"/>
      <c r="XA419" s="73"/>
      <c r="XB419" s="73"/>
      <c r="XC419" s="73"/>
      <c r="XD419" s="73"/>
      <c r="XE419" s="73"/>
      <c r="XF419" s="73"/>
      <c r="XG419" s="73"/>
      <c r="XH419" s="73"/>
      <c r="XI419" s="73"/>
      <c r="XJ419" s="73"/>
      <c r="XK419" s="73"/>
      <c r="XL419" s="73"/>
      <c r="XM419" s="73"/>
      <c r="XN419" s="73"/>
      <c r="XO419" s="73"/>
      <c r="XP419" s="73"/>
      <c r="XQ419" s="73"/>
      <c r="XR419" s="73"/>
      <c r="XS419" s="73"/>
      <c r="XT419" s="73"/>
      <c r="XU419" s="73"/>
      <c r="XV419" s="73"/>
      <c r="XW419" s="73"/>
      <c r="XX419" s="73"/>
      <c r="XY419" s="73"/>
      <c r="XZ419" s="73"/>
      <c r="YA419" s="73"/>
      <c r="YB419" s="73"/>
      <c r="YC419" s="73"/>
      <c r="YD419" s="73"/>
      <c r="YE419" s="73"/>
      <c r="YF419" s="73"/>
      <c r="YG419" s="73"/>
      <c r="YH419" s="73"/>
      <c r="YI419" s="73"/>
      <c r="YJ419" s="73"/>
      <c r="YK419" s="73"/>
      <c r="YL419" s="73"/>
      <c r="YM419" s="73"/>
      <c r="YN419" s="73"/>
      <c r="YO419" s="73"/>
      <c r="YP419" s="73"/>
      <c r="YQ419" s="73"/>
      <c r="YR419" s="73"/>
      <c r="YS419" s="73"/>
      <c r="YT419" s="73"/>
      <c r="YU419" s="73"/>
      <c r="YV419" s="73"/>
      <c r="YW419" s="73"/>
      <c r="YX419" s="73"/>
      <c r="YY419" s="73"/>
      <c r="YZ419" s="73"/>
      <c r="ZA419" s="73"/>
      <c r="ZB419" s="73"/>
      <c r="ZC419" s="73"/>
      <c r="ZD419" s="73"/>
      <c r="ZE419" s="73"/>
      <c r="ZF419" s="73"/>
      <c r="ZG419" s="73"/>
      <c r="ZH419" s="73"/>
      <c r="ZI419" s="73"/>
      <c r="ZJ419" s="73"/>
      <c r="ZK419" s="73"/>
      <c r="ZL419" s="73"/>
      <c r="ZM419" s="73"/>
      <c r="ZN419" s="73"/>
      <c r="ZO419" s="73"/>
      <c r="ZP419" s="73"/>
      <c r="ZQ419" s="73"/>
      <c r="ZR419" s="73"/>
      <c r="ZS419" s="73"/>
      <c r="ZT419" s="73"/>
      <c r="ZU419" s="73"/>
      <c r="ZV419" s="73"/>
      <c r="ZW419" s="73"/>
      <c r="ZX419" s="73"/>
      <c r="ZY419" s="73"/>
      <c r="ZZ419" s="73"/>
      <c r="AAA419" s="73"/>
      <c r="AAB419" s="73"/>
      <c r="AAC419" s="73"/>
      <c r="AAD419" s="73"/>
      <c r="AAE419" s="73"/>
      <c r="AAF419" s="73"/>
      <c r="AAG419" s="73"/>
      <c r="AAH419" s="73"/>
      <c r="AAI419" s="73"/>
      <c r="AAJ419" s="73"/>
      <c r="AAK419" s="73"/>
      <c r="AAL419" s="73"/>
      <c r="AAM419" s="73"/>
      <c r="AAN419" s="73"/>
      <c r="AAO419" s="73"/>
      <c r="AAP419" s="73"/>
      <c r="AAQ419" s="73"/>
      <c r="AAR419" s="73"/>
      <c r="AAS419" s="73"/>
      <c r="AAT419" s="73"/>
      <c r="AAU419" s="73"/>
      <c r="AAV419" s="73"/>
      <c r="AAW419" s="73"/>
      <c r="AAX419" s="73"/>
      <c r="AAY419" s="73"/>
      <c r="AAZ419" s="73"/>
      <c r="ABA419" s="73"/>
      <c r="ABB419" s="73"/>
      <c r="ABC419" s="73"/>
      <c r="ABD419" s="73"/>
      <c r="ABE419" s="73"/>
      <c r="ABF419" s="73"/>
      <c r="ABG419" s="73"/>
      <c r="ABH419" s="73"/>
      <c r="ABI419" s="73"/>
      <c r="ABJ419" s="73"/>
      <c r="ABK419" s="73"/>
      <c r="ABL419" s="73"/>
      <c r="ABM419" s="73"/>
      <c r="ABN419" s="73"/>
      <c r="ABO419" s="73"/>
      <c r="ABP419" s="73"/>
      <c r="ABQ419" s="73"/>
      <c r="ABR419" s="73"/>
      <c r="ABS419" s="73"/>
      <c r="ABT419" s="73"/>
      <c r="ABU419" s="73"/>
      <c r="ABV419" s="73"/>
      <c r="ABW419" s="73"/>
      <c r="ABX419" s="73"/>
      <c r="ABY419" s="73"/>
      <c r="ABZ419" s="73"/>
      <c r="ACA419" s="73"/>
      <c r="ACB419" s="73"/>
      <c r="ACC419" s="73"/>
      <c r="ACD419" s="73"/>
      <c r="ACE419" s="73"/>
      <c r="ACF419" s="73"/>
      <c r="ACG419" s="73"/>
      <c r="ACH419" s="73"/>
      <c r="ACI419" s="73"/>
      <c r="ACJ419" s="73"/>
      <c r="ACK419" s="73"/>
      <c r="ACL419" s="73"/>
      <c r="ACM419" s="73"/>
      <c r="ACN419" s="73"/>
      <c r="ACO419" s="73"/>
      <c r="ACP419" s="73"/>
      <c r="ACQ419" s="73"/>
      <c r="ACR419" s="73"/>
      <c r="ACS419" s="73"/>
      <c r="ACT419" s="73"/>
      <c r="ACU419" s="73"/>
      <c r="ACV419" s="73"/>
      <c r="ACW419" s="73"/>
      <c r="ACX419" s="73"/>
      <c r="ACY419" s="73"/>
      <c r="ACZ419" s="73"/>
      <c r="ADA419" s="73"/>
      <c r="ADB419" s="73"/>
      <c r="ADC419" s="73"/>
      <c r="ADD419" s="73"/>
      <c r="ADE419" s="73"/>
      <c r="ADF419" s="73"/>
      <c r="ADG419" s="73"/>
      <c r="ADH419" s="73"/>
      <c r="ADI419" s="73"/>
      <c r="ADJ419" s="73"/>
      <c r="ADK419" s="73"/>
      <c r="ADL419" s="73"/>
      <c r="ADM419" s="73"/>
      <c r="ADN419" s="73"/>
      <c r="ADO419" s="73"/>
      <c r="ADP419" s="73"/>
      <c r="ADQ419" s="73"/>
      <c r="ADR419" s="73"/>
      <c r="ADS419" s="73"/>
      <c r="ADT419" s="73"/>
      <c r="ADU419" s="73"/>
      <c r="ADV419" s="73"/>
      <c r="ADW419" s="73"/>
      <c r="ADX419" s="73"/>
      <c r="ADY419" s="73"/>
      <c r="ADZ419" s="73"/>
      <c r="AEA419" s="73"/>
      <c r="AEB419" s="73"/>
      <c r="AEC419" s="73"/>
      <c r="AED419" s="73"/>
      <c r="AEE419" s="73"/>
      <c r="AEF419" s="73"/>
      <c r="AEG419" s="73"/>
      <c r="AEH419" s="73"/>
      <c r="AEI419" s="73"/>
      <c r="AEJ419" s="73"/>
      <c r="AEK419" s="73"/>
      <c r="AEL419" s="73"/>
      <c r="AEM419" s="73"/>
      <c r="AEN419" s="73"/>
      <c r="AEO419" s="73"/>
      <c r="AEP419" s="73"/>
      <c r="AEQ419" s="73"/>
      <c r="AER419" s="73"/>
      <c r="AES419" s="73"/>
      <c r="AET419" s="73"/>
      <c r="AEU419" s="73"/>
      <c r="AEV419" s="73"/>
      <c r="AEW419" s="73"/>
      <c r="AEX419" s="73"/>
      <c r="AEY419" s="73"/>
      <c r="AEZ419" s="73"/>
      <c r="AFA419" s="73"/>
      <c r="AFB419" s="73"/>
      <c r="AFC419" s="73"/>
      <c r="AFD419" s="73"/>
      <c r="AFE419" s="73"/>
      <c r="AFF419" s="73"/>
      <c r="AFG419" s="73"/>
      <c r="AFH419" s="73"/>
      <c r="AFI419" s="73"/>
      <c r="AFJ419" s="73"/>
      <c r="AFK419" s="73"/>
      <c r="AFL419" s="73"/>
      <c r="AFM419" s="73"/>
      <c r="AFN419" s="73"/>
      <c r="AFO419" s="73"/>
      <c r="AFP419" s="73"/>
      <c r="AFQ419" s="73"/>
      <c r="AFR419" s="73"/>
      <c r="AFS419" s="73"/>
      <c r="AFT419" s="73"/>
      <c r="AFU419" s="73"/>
      <c r="AFV419" s="73"/>
      <c r="AFW419" s="73"/>
      <c r="AFX419" s="73"/>
      <c r="AFY419" s="73"/>
      <c r="AFZ419" s="73"/>
      <c r="AGA419" s="73"/>
      <c r="AGB419" s="73"/>
      <c r="AGC419" s="73"/>
      <c r="AGD419" s="73"/>
      <c r="AGE419" s="73"/>
      <c r="AGF419" s="73"/>
      <c r="AGG419" s="73"/>
      <c r="AGH419" s="73"/>
      <c r="AGI419" s="73"/>
      <c r="AGJ419" s="73"/>
      <c r="AGK419" s="73"/>
      <c r="AGL419" s="73"/>
      <c r="AGM419" s="73"/>
      <c r="AGN419" s="73"/>
      <c r="AGO419" s="73"/>
      <c r="AGP419" s="73"/>
      <c r="AGQ419" s="73"/>
      <c r="AGR419" s="73"/>
      <c r="AGS419" s="73"/>
      <c r="AGT419" s="73"/>
      <c r="AGU419" s="73"/>
      <c r="AGV419" s="73"/>
      <c r="AGW419" s="73"/>
      <c r="AGX419" s="73"/>
      <c r="AGY419" s="73"/>
      <c r="AGZ419" s="73"/>
      <c r="AHA419" s="73"/>
      <c r="AHB419" s="73"/>
      <c r="AHC419" s="73"/>
      <c r="AHD419" s="73"/>
      <c r="AHE419" s="73"/>
      <c r="AHF419" s="73"/>
      <c r="AHG419" s="73"/>
      <c r="AHH419" s="73"/>
      <c r="AHI419" s="73"/>
      <c r="AHJ419" s="73"/>
      <c r="AHK419" s="73"/>
      <c r="AHL419" s="73"/>
      <c r="AHM419" s="73"/>
      <c r="AHN419" s="73"/>
      <c r="AHO419" s="73"/>
      <c r="AHP419" s="73"/>
      <c r="AHQ419" s="73"/>
      <c r="AHR419" s="73"/>
      <c r="AHS419" s="73"/>
      <c r="AHT419" s="73"/>
      <c r="AHU419" s="73"/>
      <c r="AHV419" s="73"/>
      <c r="AHW419" s="73"/>
      <c r="AHX419" s="73"/>
      <c r="AHY419" s="73"/>
      <c r="AHZ419" s="73"/>
      <c r="AIA419" s="73"/>
      <c r="AIB419" s="73"/>
      <c r="AIC419" s="73"/>
      <c r="AID419" s="73"/>
      <c r="AIE419" s="73"/>
      <c r="AIF419" s="73"/>
      <c r="AIG419" s="73"/>
      <c r="AIH419" s="73"/>
      <c r="AII419" s="73"/>
      <c r="AIJ419" s="73"/>
      <c r="AIK419" s="73"/>
      <c r="AIL419" s="73"/>
      <c r="AIM419" s="73"/>
      <c r="AIN419" s="73"/>
      <c r="AIO419" s="73"/>
      <c r="AIP419" s="73"/>
      <c r="AIQ419" s="73"/>
      <c r="AIR419" s="73"/>
      <c r="AIS419" s="73"/>
      <c r="AIT419" s="73"/>
      <c r="AIU419" s="73"/>
      <c r="AIV419" s="73"/>
      <c r="AIW419" s="73"/>
      <c r="AIX419" s="73"/>
      <c r="AIY419" s="73"/>
      <c r="AIZ419" s="73"/>
      <c r="AJA419" s="73"/>
      <c r="AJB419" s="73"/>
      <c r="AJC419" s="73"/>
      <c r="AJD419" s="73"/>
      <c r="AJE419" s="73"/>
      <c r="AJF419" s="73"/>
      <c r="AJG419" s="73"/>
      <c r="AJH419" s="73"/>
      <c r="AJI419" s="73"/>
      <c r="AJJ419" s="73"/>
      <c r="AJK419" s="73"/>
      <c r="AJL419" s="73"/>
      <c r="AJM419" s="73"/>
      <c r="AJN419" s="73"/>
      <c r="AJO419" s="73"/>
      <c r="AJP419" s="73"/>
      <c r="AJQ419" s="73"/>
      <c r="AJR419" s="73"/>
      <c r="AJS419" s="73"/>
      <c r="AJT419" s="73"/>
      <c r="AJU419" s="73"/>
      <c r="AJV419" s="73"/>
      <c r="AJW419" s="73"/>
      <c r="AJX419" s="73"/>
      <c r="AJY419" s="73"/>
      <c r="AJZ419" s="73"/>
      <c r="AKA419" s="73"/>
      <c r="AKB419" s="73"/>
      <c r="AKC419" s="73"/>
      <c r="AKD419" s="73"/>
      <c r="AKE419" s="73"/>
      <c r="AKF419" s="73"/>
      <c r="AKG419" s="73"/>
      <c r="AKH419" s="73"/>
      <c r="AKI419" s="73"/>
      <c r="AKJ419" s="73"/>
      <c r="AKK419" s="73"/>
      <c r="AKL419" s="73"/>
      <c r="AKM419" s="73"/>
      <c r="AKN419" s="73"/>
      <c r="AKO419" s="73"/>
      <c r="AKP419" s="73"/>
      <c r="AKQ419" s="73"/>
      <c r="AKR419" s="73"/>
      <c r="AKS419" s="73"/>
      <c r="AKT419" s="73"/>
      <c r="AKU419" s="73"/>
      <c r="AKV419" s="73"/>
      <c r="AKW419" s="73"/>
      <c r="AKX419" s="73"/>
      <c r="AKY419" s="73"/>
      <c r="AKZ419" s="73"/>
      <c r="ALA419" s="73"/>
      <c r="ALB419" s="73"/>
      <c r="ALC419" s="73"/>
      <c r="ALD419" s="73"/>
      <c r="ALE419" s="73"/>
      <c r="ALF419" s="73"/>
      <c r="ALG419" s="73"/>
      <c r="ALH419" s="73"/>
      <c r="ALI419" s="73"/>
      <c r="ALJ419" s="73"/>
      <c r="ALK419" s="73"/>
      <c r="ALL419" s="73"/>
      <c r="ALM419" s="73"/>
      <c r="ALN419" s="73"/>
      <c r="ALO419" s="73"/>
      <c r="ALP419" s="73"/>
      <c r="ALQ419" s="73"/>
      <c r="ALR419" s="73"/>
      <c r="ALS419" s="73"/>
      <c r="ALT419" s="73"/>
      <c r="ALU419" s="73"/>
      <c r="ALV419" s="73"/>
      <c r="ALW419" s="73"/>
      <c r="ALX419" s="73"/>
      <c r="ALY419" s="73"/>
      <c r="ALZ419" s="73"/>
      <c r="AMA419" s="73"/>
      <c r="AMB419" s="73"/>
      <c r="AMC419" s="73"/>
      <c r="AMD419" s="73"/>
      <c r="AME419" s="73"/>
      <c r="AMF419" s="73"/>
      <c r="AMG419" s="73"/>
      <c r="AMH419" s="73"/>
      <c r="AMI419" s="73"/>
    </row>
    <row r="420" spans="1:1023" s="71" customFormat="1">
      <c r="A420" s="73" t="s">
        <v>131</v>
      </c>
      <c r="B420" s="83">
        <v>2004</v>
      </c>
      <c r="C420" s="71" t="s">
        <v>235</v>
      </c>
      <c r="D420" s="83">
        <v>780</v>
      </c>
      <c r="E420" s="71" t="s">
        <v>237</v>
      </c>
      <c r="F420" s="71">
        <v>1163</v>
      </c>
      <c r="G420" s="32">
        <v>30488</v>
      </c>
      <c r="H420" s="33" t="s">
        <v>132</v>
      </c>
      <c r="I420" s="102">
        <v>1</v>
      </c>
      <c r="J420" s="73">
        <v>2</v>
      </c>
      <c r="K420" s="73">
        <v>2</v>
      </c>
      <c r="L420" s="73">
        <v>222</v>
      </c>
      <c r="M420" s="73">
        <v>41000</v>
      </c>
      <c r="N420" s="73">
        <v>70000</v>
      </c>
      <c r="O420" s="73">
        <v>2100000</v>
      </c>
      <c r="P420" s="75">
        <f>M420/O420*100</f>
        <v>1.9523809523809523</v>
      </c>
      <c r="Q420" s="75">
        <f>N420/O420*100</f>
        <v>3.3333333333333335</v>
      </c>
      <c r="R420" s="73">
        <v>0</v>
      </c>
      <c r="S420" s="73">
        <v>1</v>
      </c>
      <c r="T420" s="73">
        <v>1</v>
      </c>
      <c r="U420" s="73">
        <v>0</v>
      </c>
      <c r="V420" s="73">
        <v>0</v>
      </c>
      <c r="W420" s="73">
        <v>0</v>
      </c>
      <c r="X420" s="76">
        <f>AVERAGE(R420:W420)</f>
        <v>0.33333333333333331</v>
      </c>
      <c r="Y420" s="73">
        <v>-1</v>
      </c>
      <c r="Z420" s="73">
        <v>0</v>
      </c>
      <c r="AA420" s="73">
        <v>0</v>
      </c>
      <c r="AB420" s="73" t="s">
        <v>69</v>
      </c>
      <c r="AC420" s="73">
        <v>0</v>
      </c>
      <c r="AD420" s="73">
        <v>0</v>
      </c>
      <c r="AE420" s="73">
        <v>-1</v>
      </c>
      <c r="AF420" s="73" t="s">
        <v>33</v>
      </c>
      <c r="AG420" s="73" t="s">
        <v>33</v>
      </c>
      <c r="AH420" s="76">
        <f>AVERAGE(Y420:AG420)</f>
        <v>-0.33333333333333331</v>
      </c>
      <c r="AI420" s="76">
        <f>AVERAGE(X420, AH420)</f>
        <v>0</v>
      </c>
      <c r="AJ420" s="73">
        <v>1063</v>
      </c>
      <c r="AK420" s="73">
        <v>0</v>
      </c>
      <c r="AL420" s="73" t="s">
        <v>33</v>
      </c>
      <c r="AM420" s="73" t="s">
        <v>33</v>
      </c>
      <c r="AN420" s="73">
        <v>0</v>
      </c>
      <c r="AO420" s="73">
        <v>-1</v>
      </c>
      <c r="AP420" s="73" t="s">
        <v>33</v>
      </c>
      <c r="AQ420" s="73">
        <v>-1</v>
      </c>
      <c r="AR420" s="73" t="s">
        <v>33</v>
      </c>
      <c r="AS420" s="73">
        <v>-1</v>
      </c>
      <c r="AT420" s="73" t="s">
        <v>33</v>
      </c>
      <c r="AU420" s="73" t="s">
        <v>33</v>
      </c>
      <c r="AV420" s="73" t="s">
        <v>33</v>
      </c>
      <c r="AW420" s="73" t="s">
        <v>33</v>
      </c>
      <c r="AX420" s="73" t="s">
        <v>33</v>
      </c>
      <c r="AY420" s="73" t="s">
        <v>33</v>
      </c>
      <c r="AZ420" s="76">
        <f>AVERAGE(AK420:AY420)</f>
        <v>-0.6</v>
      </c>
      <c r="BA420" s="73">
        <v>1</v>
      </c>
      <c r="BB420" s="6" t="s">
        <v>104</v>
      </c>
      <c r="BC420" s="73">
        <f t="shared" ref="BC420" si="133">BC419+12</f>
        <v>36</v>
      </c>
      <c r="BD420" s="73">
        <v>1</v>
      </c>
      <c r="BE420" s="6" t="s">
        <v>104</v>
      </c>
      <c r="BF420" s="73">
        <f t="shared" ref="BF420" si="134">BF419+12</f>
        <v>36</v>
      </c>
      <c r="BG420" s="73"/>
      <c r="BH420" s="73"/>
      <c r="BI420" s="73"/>
      <c r="BJ420" s="73"/>
      <c r="BK420" s="73"/>
      <c r="BL420" s="73"/>
      <c r="BM420" s="73"/>
      <c r="BN420" s="73"/>
      <c r="BO420" s="73"/>
      <c r="BP420" s="73"/>
      <c r="BQ420" s="73"/>
      <c r="BR420" s="73"/>
      <c r="BS420" s="73"/>
      <c r="BT420" s="73"/>
      <c r="BU420" s="73"/>
      <c r="BV420" s="73"/>
      <c r="BW420" s="73"/>
      <c r="BX420" s="73"/>
      <c r="BY420" s="73"/>
      <c r="BZ420" s="73"/>
      <c r="CA420" s="73"/>
      <c r="CB420" s="73"/>
      <c r="CC420" s="73"/>
      <c r="CD420" s="73"/>
      <c r="CE420" s="73"/>
      <c r="CF420" s="73"/>
      <c r="CG420" s="73"/>
      <c r="CH420" s="73"/>
      <c r="CI420" s="73"/>
      <c r="CJ420" s="73"/>
      <c r="CK420" s="73"/>
      <c r="CL420" s="73"/>
      <c r="CM420" s="73"/>
      <c r="CN420" s="73"/>
      <c r="CO420" s="73"/>
      <c r="CP420" s="73"/>
      <c r="CQ420" s="73"/>
      <c r="CR420" s="73"/>
      <c r="CS420" s="73"/>
      <c r="CT420" s="73"/>
      <c r="CU420" s="73"/>
      <c r="CV420" s="73"/>
      <c r="CW420" s="73"/>
      <c r="CX420" s="73"/>
      <c r="CY420" s="73"/>
      <c r="CZ420" s="73"/>
      <c r="DA420" s="73"/>
      <c r="DB420" s="73"/>
      <c r="DC420" s="73"/>
      <c r="DD420" s="73"/>
      <c r="DE420" s="73"/>
      <c r="DF420" s="73"/>
      <c r="DG420" s="73"/>
      <c r="DH420" s="73"/>
      <c r="DI420" s="73"/>
      <c r="DJ420" s="73"/>
      <c r="DK420" s="73"/>
      <c r="DL420" s="73"/>
      <c r="DM420" s="73"/>
      <c r="DN420" s="73"/>
      <c r="DO420" s="73"/>
      <c r="DP420" s="73"/>
      <c r="DQ420" s="73"/>
      <c r="DR420" s="73"/>
      <c r="DS420" s="73"/>
      <c r="DT420" s="73"/>
      <c r="DU420" s="73"/>
      <c r="DV420" s="73"/>
      <c r="DW420" s="73"/>
      <c r="DX420" s="73"/>
      <c r="DY420" s="73"/>
      <c r="DZ420" s="73"/>
      <c r="EA420" s="73"/>
      <c r="EB420" s="73"/>
      <c r="EC420" s="73"/>
      <c r="ED420" s="73"/>
      <c r="EE420" s="73"/>
      <c r="EF420" s="73"/>
      <c r="EG420" s="73"/>
      <c r="EH420" s="73"/>
      <c r="EI420" s="73"/>
      <c r="EJ420" s="73"/>
      <c r="EK420" s="73"/>
      <c r="EL420" s="73"/>
      <c r="EM420" s="73"/>
      <c r="EN420" s="73"/>
      <c r="EO420" s="73"/>
      <c r="EP420" s="73"/>
      <c r="EQ420" s="73"/>
      <c r="ER420" s="73"/>
      <c r="ES420" s="73"/>
      <c r="ET420" s="73"/>
      <c r="EU420" s="73"/>
      <c r="EV420" s="73"/>
      <c r="EW420" s="73"/>
      <c r="EX420" s="73"/>
      <c r="EY420" s="73"/>
      <c r="EZ420" s="73"/>
      <c r="FA420" s="73"/>
      <c r="FB420" s="73"/>
      <c r="FC420" s="73"/>
      <c r="FD420" s="73"/>
      <c r="FE420" s="73"/>
      <c r="FF420" s="73"/>
      <c r="FG420" s="73"/>
      <c r="FH420" s="73"/>
      <c r="FI420" s="73"/>
      <c r="FJ420" s="73"/>
      <c r="FK420" s="73"/>
      <c r="FL420" s="73"/>
      <c r="FM420" s="73"/>
      <c r="FN420" s="73"/>
      <c r="FO420" s="73"/>
      <c r="FP420" s="73"/>
      <c r="FQ420" s="73"/>
      <c r="FR420" s="73"/>
      <c r="FS420" s="73"/>
      <c r="FT420" s="73"/>
      <c r="FU420" s="73"/>
      <c r="FV420" s="73"/>
      <c r="FW420" s="73"/>
      <c r="FX420" s="73"/>
      <c r="FY420" s="73"/>
      <c r="FZ420" s="73"/>
      <c r="GA420" s="73"/>
      <c r="GB420" s="73"/>
      <c r="GC420" s="73"/>
      <c r="GD420" s="73"/>
      <c r="GE420" s="73"/>
      <c r="GF420" s="73"/>
      <c r="GG420" s="73"/>
      <c r="GH420" s="73"/>
      <c r="GI420" s="73"/>
      <c r="GJ420" s="73"/>
      <c r="GK420" s="73"/>
      <c r="GL420" s="73"/>
      <c r="GM420" s="73"/>
      <c r="GN420" s="73"/>
      <c r="GO420" s="73"/>
      <c r="GP420" s="73"/>
      <c r="GQ420" s="73"/>
      <c r="GR420" s="73"/>
      <c r="GS420" s="73"/>
      <c r="GT420" s="73"/>
      <c r="GU420" s="73"/>
      <c r="GV420" s="73"/>
      <c r="GW420" s="73"/>
      <c r="GX420" s="73"/>
      <c r="GY420" s="73"/>
      <c r="GZ420" s="73"/>
      <c r="HA420" s="73"/>
      <c r="HB420" s="73"/>
      <c r="HC420" s="73"/>
      <c r="HD420" s="73"/>
      <c r="HE420" s="73"/>
      <c r="HF420" s="73"/>
      <c r="HG420" s="73"/>
      <c r="HH420" s="73"/>
      <c r="HI420" s="73"/>
      <c r="HJ420" s="73"/>
      <c r="HK420" s="73"/>
      <c r="HL420" s="73"/>
      <c r="HM420" s="73"/>
      <c r="HN420" s="73"/>
      <c r="HO420" s="73"/>
      <c r="HP420" s="73"/>
      <c r="HQ420" s="73"/>
      <c r="HR420" s="73"/>
      <c r="HS420" s="73"/>
      <c r="HT420" s="73"/>
      <c r="HU420" s="73"/>
      <c r="HV420" s="73"/>
      <c r="HW420" s="73"/>
      <c r="HX420" s="73"/>
      <c r="HY420" s="73"/>
      <c r="HZ420" s="73"/>
      <c r="IA420" s="73"/>
      <c r="IB420" s="73"/>
      <c r="IC420" s="73"/>
      <c r="ID420" s="73"/>
      <c r="IE420" s="73"/>
      <c r="IF420" s="73"/>
      <c r="IG420" s="73"/>
      <c r="IH420" s="73"/>
      <c r="II420" s="73"/>
      <c r="IJ420" s="73"/>
      <c r="IK420" s="73"/>
      <c r="IL420" s="73"/>
      <c r="IM420" s="73"/>
      <c r="IN420" s="73"/>
      <c r="IO420" s="73"/>
      <c r="IP420" s="73"/>
      <c r="IQ420" s="73"/>
      <c r="IR420" s="73"/>
      <c r="IS420" s="73"/>
      <c r="IT420" s="73"/>
      <c r="IU420" s="73"/>
      <c r="IV420" s="73"/>
      <c r="IW420" s="73"/>
      <c r="IX420" s="73"/>
      <c r="IY420" s="73"/>
      <c r="IZ420" s="73"/>
      <c r="JA420" s="73"/>
      <c r="JB420" s="73"/>
      <c r="JC420" s="73"/>
      <c r="JD420" s="73"/>
      <c r="JE420" s="73"/>
      <c r="JF420" s="73"/>
      <c r="JG420" s="73"/>
      <c r="JH420" s="73"/>
      <c r="JI420" s="73"/>
      <c r="JJ420" s="73"/>
      <c r="JK420" s="73"/>
      <c r="JL420" s="73"/>
      <c r="JM420" s="73"/>
      <c r="JN420" s="73"/>
      <c r="JO420" s="73"/>
      <c r="JP420" s="73"/>
      <c r="JQ420" s="73"/>
      <c r="JR420" s="73"/>
      <c r="JS420" s="73"/>
      <c r="JT420" s="73"/>
      <c r="JU420" s="73"/>
      <c r="JV420" s="73"/>
      <c r="JW420" s="73"/>
      <c r="JX420" s="73"/>
      <c r="JY420" s="73"/>
      <c r="JZ420" s="73"/>
      <c r="KA420" s="73"/>
      <c r="KB420" s="73"/>
      <c r="KC420" s="73"/>
      <c r="KD420" s="73"/>
      <c r="KE420" s="73"/>
      <c r="KF420" s="73"/>
      <c r="KG420" s="73"/>
      <c r="KH420" s="73"/>
      <c r="KI420" s="73"/>
      <c r="KJ420" s="73"/>
      <c r="KK420" s="73"/>
      <c r="KL420" s="73"/>
      <c r="KM420" s="73"/>
      <c r="KN420" s="73"/>
      <c r="KO420" s="73"/>
      <c r="KP420" s="73"/>
      <c r="KQ420" s="73"/>
      <c r="KR420" s="73"/>
      <c r="KS420" s="73"/>
      <c r="KT420" s="73"/>
      <c r="KU420" s="73"/>
      <c r="KV420" s="73"/>
      <c r="KW420" s="73"/>
      <c r="KX420" s="73"/>
      <c r="KY420" s="73"/>
      <c r="KZ420" s="73"/>
      <c r="LA420" s="73"/>
      <c r="LB420" s="73"/>
      <c r="LC420" s="73"/>
      <c r="LD420" s="73"/>
      <c r="LE420" s="73"/>
      <c r="LF420" s="73"/>
      <c r="LG420" s="73"/>
      <c r="LH420" s="73"/>
      <c r="LI420" s="73"/>
      <c r="LJ420" s="73"/>
      <c r="LK420" s="73"/>
      <c r="LL420" s="73"/>
      <c r="LM420" s="73"/>
      <c r="LN420" s="73"/>
      <c r="LO420" s="73"/>
      <c r="LP420" s="73"/>
      <c r="LQ420" s="73"/>
      <c r="LR420" s="73"/>
      <c r="LS420" s="73"/>
      <c r="LT420" s="73"/>
      <c r="LU420" s="73"/>
      <c r="LV420" s="73"/>
      <c r="LW420" s="73"/>
      <c r="LX420" s="73"/>
      <c r="LY420" s="73"/>
      <c r="LZ420" s="73"/>
      <c r="MA420" s="73"/>
      <c r="MB420" s="73"/>
      <c r="MC420" s="73"/>
      <c r="MD420" s="73"/>
      <c r="ME420" s="73"/>
      <c r="MF420" s="73"/>
      <c r="MG420" s="73"/>
      <c r="MH420" s="73"/>
      <c r="MI420" s="73"/>
      <c r="MJ420" s="73"/>
      <c r="MK420" s="73"/>
      <c r="ML420" s="73"/>
      <c r="MM420" s="73"/>
      <c r="MN420" s="73"/>
      <c r="MO420" s="73"/>
      <c r="MP420" s="73"/>
      <c r="MQ420" s="73"/>
      <c r="MR420" s="73"/>
      <c r="MS420" s="73"/>
      <c r="MT420" s="73"/>
      <c r="MU420" s="73"/>
      <c r="MV420" s="73"/>
      <c r="MW420" s="73"/>
      <c r="MX420" s="73"/>
      <c r="MY420" s="73"/>
      <c r="MZ420" s="73"/>
      <c r="NA420" s="73"/>
      <c r="NB420" s="73"/>
      <c r="NC420" s="73"/>
      <c r="ND420" s="73"/>
      <c r="NE420" s="73"/>
      <c r="NF420" s="73"/>
      <c r="NG420" s="73"/>
      <c r="NH420" s="73"/>
      <c r="NI420" s="73"/>
      <c r="NJ420" s="73"/>
      <c r="NK420" s="73"/>
      <c r="NL420" s="73"/>
      <c r="NM420" s="73"/>
      <c r="NN420" s="73"/>
      <c r="NO420" s="73"/>
      <c r="NP420" s="73"/>
      <c r="NQ420" s="73"/>
      <c r="NR420" s="73"/>
      <c r="NS420" s="73"/>
      <c r="NT420" s="73"/>
      <c r="NU420" s="73"/>
      <c r="NV420" s="73"/>
      <c r="NW420" s="73"/>
      <c r="NX420" s="73"/>
      <c r="NY420" s="73"/>
      <c r="NZ420" s="73"/>
      <c r="OA420" s="73"/>
      <c r="OB420" s="73"/>
      <c r="OC420" s="73"/>
      <c r="OD420" s="73"/>
      <c r="OE420" s="73"/>
      <c r="OF420" s="73"/>
      <c r="OG420" s="73"/>
      <c r="OH420" s="73"/>
      <c r="OI420" s="73"/>
      <c r="OJ420" s="73"/>
      <c r="OK420" s="73"/>
      <c r="OL420" s="73"/>
      <c r="OM420" s="73"/>
      <c r="ON420" s="73"/>
      <c r="OO420" s="73"/>
      <c r="OP420" s="73"/>
      <c r="OQ420" s="73"/>
      <c r="OR420" s="73"/>
      <c r="OS420" s="73"/>
      <c r="OT420" s="73"/>
      <c r="OU420" s="73"/>
      <c r="OV420" s="73"/>
      <c r="OW420" s="73"/>
      <c r="OX420" s="73"/>
      <c r="OY420" s="73"/>
      <c r="OZ420" s="73"/>
      <c r="PA420" s="73"/>
      <c r="PB420" s="73"/>
      <c r="PC420" s="73"/>
      <c r="PD420" s="73"/>
      <c r="PE420" s="73"/>
      <c r="PF420" s="73"/>
      <c r="PG420" s="73"/>
      <c r="PH420" s="73"/>
      <c r="PI420" s="73"/>
      <c r="PJ420" s="73"/>
      <c r="PK420" s="73"/>
      <c r="PL420" s="73"/>
      <c r="PM420" s="73"/>
      <c r="PN420" s="73"/>
      <c r="PO420" s="73"/>
      <c r="PP420" s="73"/>
      <c r="PQ420" s="73"/>
      <c r="PR420" s="73"/>
      <c r="PS420" s="73"/>
      <c r="PT420" s="73"/>
      <c r="PU420" s="73"/>
      <c r="PV420" s="73"/>
      <c r="PW420" s="73"/>
      <c r="PX420" s="73"/>
      <c r="PY420" s="73"/>
      <c r="PZ420" s="73"/>
      <c r="QA420" s="73"/>
      <c r="QB420" s="73"/>
      <c r="QC420" s="73"/>
      <c r="QD420" s="73"/>
      <c r="QE420" s="73"/>
      <c r="QF420" s="73"/>
      <c r="QG420" s="73"/>
      <c r="QH420" s="73"/>
      <c r="QI420" s="73"/>
      <c r="QJ420" s="73"/>
      <c r="QK420" s="73"/>
      <c r="QL420" s="73"/>
      <c r="QM420" s="73"/>
      <c r="QN420" s="73"/>
      <c r="QO420" s="73"/>
      <c r="QP420" s="73"/>
      <c r="QQ420" s="73"/>
      <c r="QR420" s="73"/>
      <c r="QS420" s="73"/>
      <c r="QT420" s="73"/>
      <c r="QU420" s="73"/>
      <c r="QV420" s="73"/>
      <c r="QW420" s="73"/>
      <c r="QX420" s="73"/>
      <c r="QY420" s="73"/>
      <c r="QZ420" s="73"/>
      <c r="RA420" s="73"/>
      <c r="RB420" s="73"/>
      <c r="RC420" s="73"/>
      <c r="RD420" s="73"/>
      <c r="RE420" s="73"/>
      <c r="RF420" s="73"/>
      <c r="RG420" s="73"/>
      <c r="RH420" s="73"/>
      <c r="RI420" s="73"/>
      <c r="RJ420" s="73"/>
      <c r="RK420" s="73"/>
      <c r="RL420" s="73"/>
      <c r="RM420" s="73"/>
      <c r="RN420" s="73"/>
      <c r="RO420" s="73"/>
      <c r="RP420" s="73"/>
      <c r="RQ420" s="73"/>
      <c r="RR420" s="73"/>
      <c r="RS420" s="73"/>
      <c r="RT420" s="73"/>
      <c r="RU420" s="73"/>
      <c r="RV420" s="73"/>
      <c r="RW420" s="73"/>
      <c r="RX420" s="73"/>
      <c r="RY420" s="73"/>
      <c r="RZ420" s="73"/>
      <c r="SA420" s="73"/>
      <c r="SB420" s="73"/>
      <c r="SC420" s="73"/>
      <c r="SD420" s="73"/>
      <c r="SE420" s="73"/>
      <c r="SF420" s="73"/>
      <c r="SG420" s="73"/>
      <c r="SH420" s="73"/>
      <c r="SI420" s="73"/>
      <c r="SJ420" s="73"/>
      <c r="SK420" s="73"/>
      <c r="SL420" s="73"/>
      <c r="SM420" s="73"/>
      <c r="SN420" s="73"/>
      <c r="SO420" s="73"/>
      <c r="SP420" s="73"/>
      <c r="SQ420" s="73"/>
      <c r="SR420" s="73"/>
      <c r="SS420" s="73"/>
      <c r="ST420" s="73"/>
      <c r="SU420" s="73"/>
      <c r="SV420" s="73"/>
      <c r="SW420" s="73"/>
      <c r="SX420" s="73"/>
      <c r="SY420" s="73"/>
      <c r="SZ420" s="73"/>
      <c r="TA420" s="73"/>
      <c r="TB420" s="73"/>
      <c r="TC420" s="73"/>
      <c r="TD420" s="73"/>
      <c r="TE420" s="73"/>
      <c r="TF420" s="73"/>
      <c r="TG420" s="73"/>
      <c r="TH420" s="73"/>
      <c r="TI420" s="73"/>
      <c r="TJ420" s="73"/>
      <c r="TK420" s="73"/>
      <c r="TL420" s="73"/>
      <c r="TM420" s="73"/>
      <c r="TN420" s="73"/>
      <c r="TO420" s="73"/>
      <c r="TP420" s="73"/>
      <c r="TQ420" s="73"/>
      <c r="TR420" s="73"/>
      <c r="TS420" s="73"/>
      <c r="TT420" s="73"/>
      <c r="TU420" s="73"/>
      <c r="TV420" s="73"/>
      <c r="TW420" s="73"/>
      <c r="TX420" s="73"/>
      <c r="TY420" s="73"/>
      <c r="TZ420" s="73"/>
      <c r="UA420" s="73"/>
      <c r="UB420" s="73"/>
      <c r="UC420" s="73"/>
      <c r="UD420" s="73"/>
      <c r="UE420" s="73"/>
      <c r="UF420" s="73"/>
      <c r="UG420" s="73"/>
      <c r="UH420" s="73"/>
      <c r="UI420" s="73"/>
      <c r="UJ420" s="73"/>
      <c r="UK420" s="73"/>
      <c r="UL420" s="73"/>
      <c r="UM420" s="73"/>
      <c r="UN420" s="73"/>
      <c r="UO420" s="73"/>
      <c r="UP420" s="73"/>
      <c r="UQ420" s="73"/>
      <c r="UR420" s="73"/>
      <c r="US420" s="73"/>
      <c r="UT420" s="73"/>
      <c r="UU420" s="73"/>
      <c r="UV420" s="73"/>
      <c r="UW420" s="73"/>
      <c r="UX420" s="73"/>
      <c r="UY420" s="73"/>
      <c r="UZ420" s="73"/>
      <c r="VA420" s="73"/>
      <c r="VB420" s="73"/>
      <c r="VC420" s="73"/>
      <c r="VD420" s="73"/>
      <c r="VE420" s="73"/>
      <c r="VF420" s="73"/>
      <c r="VG420" s="73"/>
      <c r="VH420" s="73"/>
      <c r="VI420" s="73"/>
      <c r="VJ420" s="73"/>
      <c r="VK420" s="73"/>
      <c r="VL420" s="73"/>
      <c r="VM420" s="73"/>
      <c r="VN420" s="73"/>
      <c r="VO420" s="73"/>
      <c r="VP420" s="73"/>
      <c r="VQ420" s="73"/>
      <c r="VR420" s="73"/>
      <c r="VS420" s="73"/>
      <c r="VT420" s="73"/>
      <c r="VU420" s="73"/>
      <c r="VV420" s="73"/>
      <c r="VW420" s="73"/>
      <c r="VX420" s="73"/>
      <c r="VY420" s="73"/>
      <c r="VZ420" s="73"/>
      <c r="WA420" s="73"/>
      <c r="WB420" s="73"/>
      <c r="WC420" s="73"/>
      <c r="WD420" s="73"/>
      <c r="WE420" s="73"/>
      <c r="WF420" s="73"/>
      <c r="WG420" s="73"/>
      <c r="WH420" s="73"/>
      <c r="WI420" s="73"/>
      <c r="WJ420" s="73"/>
      <c r="WK420" s="73"/>
      <c r="WL420" s="73"/>
      <c r="WM420" s="73"/>
      <c r="WN420" s="73"/>
      <c r="WO420" s="73"/>
      <c r="WP420" s="73"/>
      <c r="WQ420" s="73"/>
      <c r="WR420" s="73"/>
      <c r="WS420" s="73"/>
      <c r="WT420" s="73"/>
      <c r="WU420" s="73"/>
      <c r="WV420" s="73"/>
      <c r="WW420" s="73"/>
      <c r="WX420" s="73"/>
      <c r="WY420" s="73"/>
      <c r="WZ420" s="73"/>
      <c r="XA420" s="73"/>
      <c r="XB420" s="73"/>
      <c r="XC420" s="73"/>
      <c r="XD420" s="73"/>
      <c r="XE420" s="73"/>
      <c r="XF420" s="73"/>
      <c r="XG420" s="73"/>
      <c r="XH420" s="73"/>
      <c r="XI420" s="73"/>
      <c r="XJ420" s="73"/>
      <c r="XK420" s="73"/>
      <c r="XL420" s="73"/>
      <c r="XM420" s="73"/>
      <c r="XN420" s="73"/>
      <c r="XO420" s="73"/>
      <c r="XP420" s="73"/>
      <c r="XQ420" s="73"/>
      <c r="XR420" s="73"/>
      <c r="XS420" s="73"/>
      <c r="XT420" s="73"/>
      <c r="XU420" s="73"/>
      <c r="XV420" s="73"/>
      <c r="XW420" s="73"/>
      <c r="XX420" s="73"/>
      <c r="XY420" s="73"/>
      <c r="XZ420" s="73"/>
      <c r="YA420" s="73"/>
      <c r="YB420" s="73"/>
      <c r="YC420" s="73"/>
      <c r="YD420" s="73"/>
      <c r="YE420" s="73"/>
      <c r="YF420" s="73"/>
      <c r="YG420" s="73"/>
      <c r="YH420" s="73"/>
      <c r="YI420" s="73"/>
      <c r="YJ420" s="73"/>
      <c r="YK420" s="73"/>
      <c r="YL420" s="73"/>
      <c r="YM420" s="73"/>
      <c r="YN420" s="73"/>
      <c r="YO420" s="73"/>
      <c r="YP420" s="73"/>
      <c r="YQ420" s="73"/>
      <c r="YR420" s="73"/>
      <c r="YS420" s="73"/>
      <c r="YT420" s="73"/>
      <c r="YU420" s="73"/>
      <c r="YV420" s="73"/>
      <c r="YW420" s="73"/>
      <c r="YX420" s="73"/>
      <c r="YY420" s="73"/>
      <c r="YZ420" s="73"/>
      <c r="ZA420" s="73"/>
      <c r="ZB420" s="73"/>
      <c r="ZC420" s="73"/>
      <c r="ZD420" s="73"/>
      <c r="ZE420" s="73"/>
      <c r="ZF420" s="73"/>
      <c r="ZG420" s="73"/>
      <c r="ZH420" s="73"/>
      <c r="ZI420" s="73"/>
      <c r="ZJ420" s="73"/>
      <c r="ZK420" s="73"/>
      <c r="ZL420" s="73"/>
      <c r="ZM420" s="73"/>
      <c r="ZN420" s="73"/>
      <c r="ZO420" s="73"/>
      <c r="ZP420" s="73"/>
      <c r="ZQ420" s="73"/>
      <c r="ZR420" s="73"/>
      <c r="ZS420" s="73"/>
      <c r="ZT420" s="73"/>
      <c r="ZU420" s="73"/>
      <c r="ZV420" s="73"/>
      <c r="ZW420" s="73"/>
      <c r="ZX420" s="73"/>
      <c r="ZY420" s="73"/>
      <c r="ZZ420" s="73"/>
      <c r="AAA420" s="73"/>
      <c r="AAB420" s="73"/>
      <c r="AAC420" s="73"/>
      <c r="AAD420" s="73"/>
      <c r="AAE420" s="73"/>
      <c r="AAF420" s="73"/>
      <c r="AAG420" s="73"/>
      <c r="AAH420" s="73"/>
      <c r="AAI420" s="73"/>
      <c r="AAJ420" s="73"/>
      <c r="AAK420" s="73"/>
      <c r="AAL420" s="73"/>
      <c r="AAM420" s="73"/>
      <c r="AAN420" s="73"/>
      <c r="AAO420" s="73"/>
      <c r="AAP420" s="73"/>
      <c r="AAQ420" s="73"/>
      <c r="AAR420" s="73"/>
      <c r="AAS420" s="73"/>
      <c r="AAT420" s="73"/>
      <c r="AAU420" s="73"/>
      <c r="AAV420" s="73"/>
      <c r="AAW420" s="73"/>
      <c r="AAX420" s="73"/>
      <c r="AAY420" s="73"/>
      <c r="AAZ420" s="73"/>
      <c r="ABA420" s="73"/>
      <c r="ABB420" s="73"/>
      <c r="ABC420" s="73"/>
      <c r="ABD420" s="73"/>
      <c r="ABE420" s="73"/>
      <c r="ABF420" s="73"/>
      <c r="ABG420" s="73"/>
      <c r="ABH420" s="73"/>
      <c r="ABI420" s="73"/>
      <c r="ABJ420" s="73"/>
      <c r="ABK420" s="73"/>
      <c r="ABL420" s="73"/>
      <c r="ABM420" s="73"/>
      <c r="ABN420" s="73"/>
      <c r="ABO420" s="73"/>
      <c r="ABP420" s="73"/>
      <c r="ABQ420" s="73"/>
      <c r="ABR420" s="73"/>
      <c r="ABS420" s="73"/>
      <c r="ABT420" s="73"/>
      <c r="ABU420" s="73"/>
      <c r="ABV420" s="73"/>
      <c r="ABW420" s="73"/>
      <c r="ABX420" s="73"/>
      <c r="ABY420" s="73"/>
      <c r="ABZ420" s="73"/>
      <c r="ACA420" s="73"/>
      <c r="ACB420" s="73"/>
      <c r="ACC420" s="73"/>
      <c r="ACD420" s="73"/>
      <c r="ACE420" s="73"/>
      <c r="ACF420" s="73"/>
      <c r="ACG420" s="73"/>
      <c r="ACH420" s="73"/>
      <c r="ACI420" s="73"/>
      <c r="ACJ420" s="73"/>
      <c r="ACK420" s="73"/>
      <c r="ACL420" s="73"/>
      <c r="ACM420" s="73"/>
      <c r="ACN420" s="73"/>
      <c r="ACO420" s="73"/>
      <c r="ACP420" s="73"/>
      <c r="ACQ420" s="73"/>
      <c r="ACR420" s="73"/>
      <c r="ACS420" s="73"/>
      <c r="ACT420" s="73"/>
      <c r="ACU420" s="73"/>
      <c r="ACV420" s="73"/>
      <c r="ACW420" s="73"/>
      <c r="ACX420" s="73"/>
      <c r="ACY420" s="73"/>
      <c r="ACZ420" s="73"/>
      <c r="ADA420" s="73"/>
      <c r="ADB420" s="73"/>
      <c r="ADC420" s="73"/>
      <c r="ADD420" s="73"/>
      <c r="ADE420" s="73"/>
      <c r="ADF420" s="73"/>
      <c r="ADG420" s="73"/>
      <c r="ADH420" s="73"/>
      <c r="ADI420" s="73"/>
      <c r="ADJ420" s="73"/>
      <c r="ADK420" s="73"/>
      <c r="ADL420" s="73"/>
      <c r="ADM420" s="73"/>
      <c r="ADN420" s="73"/>
      <c r="ADO420" s="73"/>
      <c r="ADP420" s="73"/>
      <c r="ADQ420" s="73"/>
      <c r="ADR420" s="73"/>
      <c r="ADS420" s="73"/>
      <c r="ADT420" s="73"/>
      <c r="ADU420" s="73"/>
      <c r="ADV420" s="73"/>
      <c r="ADW420" s="73"/>
      <c r="ADX420" s="73"/>
      <c r="ADY420" s="73"/>
      <c r="ADZ420" s="73"/>
      <c r="AEA420" s="73"/>
      <c r="AEB420" s="73"/>
      <c r="AEC420" s="73"/>
      <c r="AED420" s="73"/>
      <c r="AEE420" s="73"/>
      <c r="AEF420" s="73"/>
      <c r="AEG420" s="73"/>
      <c r="AEH420" s="73"/>
      <c r="AEI420" s="73"/>
      <c r="AEJ420" s="73"/>
      <c r="AEK420" s="73"/>
      <c r="AEL420" s="73"/>
      <c r="AEM420" s="73"/>
      <c r="AEN420" s="73"/>
      <c r="AEO420" s="73"/>
      <c r="AEP420" s="73"/>
      <c r="AEQ420" s="73"/>
      <c r="AER420" s="73"/>
      <c r="AES420" s="73"/>
      <c r="AET420" s="73"/>
      <c r="AEU420" s="73"/>
      <c r="AEV420" s="73"/>
      <c r="AEW420" s="73"/>
      <c r="AEX420" s="73"/>
      <c r="AEY420" s="73"/>
      <c r="AEZ420" s="73"/>
      <c r="AFA420" s="73"/>
      <c r="AFB420" s="73"/>
      <c r="AFC420" s="73"/>
      <c r="AFD420" s="73"/>
      <c r="AFE420" s="73"/>
      <c r="AFF420" s="73"/>
      <c r="AFG420" s="73"/>
      <c r="AFH420" s="73"/>
      <c r="AFI420" s="73"/>
      <c r="AFJ420" s="73"/>
      <c r="AFK420" s="73"/>
      <c r="AFL420" s="73"/>
      <c r="AFM420" s="73"/>
      <c r="AFN420" s="73"/>
      <c r="AFO420" s="73"/>
      <c r="AFP420" s="73"/>
      <c r="AFQ420" s="73"/>
      <c r="AFR420" s="73"/>
      <c r="AFS420" s="73"/>
      <c r="AFT420" s="73"/>
      <c r="AFU420" s="73"/>
      <c r="AFV420" s="73"/>
      <c r="AFW420" s="73"/>
      <c r="AFX420" s="73"/>
      <c r="AFY420" s="73"/>
      <c r="AFZ420" s="73"/>
      <c r="AGA420" s="73"/>
      <c r="AGB420" s="73"/>
      <c r="AGC420" s="73"/>
      <c r="AGD420" s="73"/>
      <c r="AGE420" s="73"/>
      <c r="AGF420" s="73"/>
      <c r="AGG420" s="73"/>
      <c r="AGH420" s="73"/>
      <c r="AGI420" s="73"/>
      <c r="AGJ420" s="73"/>
      <c r="AGK420" s="73"/>
      <c r="AGL420" s="73"/>
      <c r="AGM420" s="73"/>
      <c r="AGN420" s="73"/>
      <c r="AGO420" s="73"/>
      <c r="AGP420" s="73"/>
      <c r="AGQ420" s="73"/>
      <c r="AGR420" s="73"/>
      <c r="AGS420" s="73"/>
      <c r="AGT420" s="73"/>
      <c r="AGU420" s="73"/>
      <c r="AGV420" s="73"/>
      <c r="AGW420" s="73"/>
      <c r="AGX420" s="73"/>
      <c r="AGY420" s="73"/>
      <c r="AGZ420" s="73"/>
      <c r="AHA420" s="73"/>
      <c r="AHB420" s="73"/>
      <c r="AHC420" s="73"/>
      <c r="AHD420" s="73"/>
      <c r="AHE420" s="73"/>
      <c r="AHF420" s="73"/>
      <c r="AHG420" s="73"/>
      <c r="AHH420" s="73"/>
      <c r="AHI420" s="73"/>
      <c r="AHJ420" s="73"/>
      <c r="AHK420" s="73"/>
      <c r="AHL420" s="73"/>
      <c r="AHM420" s="73"/>
      <c r="AHN420" s="73"/>
      <c r="AHO420" s="73"/>
      <c r="AHP420" s="73"/>
      <c r="AHQ420" s="73"/>
      <c r="AHR420" s="73"/>
      <c r="AHS420" s="73"/>
      <c r="AHT420" s="73"/>
      <c r="AHU420" s="73"/>
      <c r="AHV420" s="73"/>
      <c r="AHW420" s="73"/>
      <c r="AHX420" s="73"/>
      <c r="AHY420" s="73"/>
      <c r="AHZ420" s="73"/>
      <c r="AIA420" s="73"/>
      <c r="AIB420" s="73"/>
      <c r="AIC420" s="73"/>
      <c r="AID420" s="73"/>
      <c r="AIE420" s="73"/>
      <c r="AIF420" s="73"/>
      <c r="AIG420" s="73"/>
      <c r="AIH420" s="73"/>
      <c r="AII420" s="73"/>
      <c r="AIJ420" s="73"/>
      <c r="AIK420" s="73"/>
      <c r="AIL420" s="73"/>
      <c r="AIM420" s="73"/>
      <c r="AIN420" s="73"/>
      <c r="AIO420" s="73"/>
      <c r="AIP420" s="73"/>
      <c r="AIQ420" s="73"/>
      <c r="AIR420" s="73"/>
      <c r="AIS420" s="73"/>
      <c r="AIT420" s="73"/>
      <c r="AIU420" s="73"/>
      <c r="AIV420" s="73"/>
      <c r="AIW420" s="73"/>
      <c r="AIX420" s="73"/>
      <c r="AIY420" s="73"/>
      <c r="AIZ420" s="73"/>
      <c r="AJA420" s="73"/>
      <c r="AJB420" s="73"/>
      <c r="AJC420" s="73"/>
      <c r="AJD420" s="73"/>
      <c r="AJE420" s="73"/>
      <c r="AJF420" s="73"/>
      <c r="AJG420" s="73"/>
      <c r="AJH420" s="73"/>
      <c r="AJI420" s="73"/>
      <c r="AJJ420" s="73"/>
      <c r="AJK420" s="73"/>
      <c r="AJL420" s="73"/>
      <c r="AJM420" s="73"/>
      <c r="AJN420" s="73"/>
      <c r="AJO420" s="73"/>
      <c r="AJP420" s="73"/>
      <c r="AJQ420" s="73"/>
      <c r="AJR420" s="73"/>
      <c r="AJS420" s="73"/>
      <c r="AJT420" s="73"/>
      <c r="AJU420" s="73"/>
      <c r="AJV420" s="73"/>
      <c r="AJW420" s="73"/>
      <c r="AJX420" s="73"/>
      <c r="AJY420" s="73"/>
      <c r="AJZ420" s="73"/>
      <c r="AKA420" s="73"/>
      <c r="AKB420" s="73"/>
      <c r="AKC420" s="73"/>
      <c r="AKD420" s="73"/>
      <c r="AKE420" s="73"/>
      <c r="AKF420" s="73"/>
      <c r="AKG420" s="73"/>
      <c r="AKH420" s="73"/>
      <c r="AKI420" s="73"/>
      <c r="AKJ420" s="73"/>
      <c r="AKK420" s="73"/>
      <c r="AKL420" s="73"/>
      <c r="AKM420" s="73"/>
      <c r="AKN420" s="73"/>
      <c r="AKO420" s="73"/>
      <c r="AKP420" s="73"/>
      <c r="AKQ420" s="73"/>
      <c r="AKR420" s="73"/>
      <c r="AKS420" s="73"/>
      <c r="AKT420" s="73"/>
      <c r="AKU420" s="73"/>
      <c r="AKV420" s="73"/>
      <c r="AKW420" s="73"/>
      <c r="AKX420" s="73"/>
      <c r="AKY420" s="73"/>
      <c r="AKZ420" s="73"/>
      <c r="ALA420" s="73"/>
      <c r="ALB420" s="73"/>
      <c r="ALC420" s="73"/>
      <c r="ALD420" s="73"/>
      <c r="ALE420" s="73"/>
      <c r="ALF420" s="73"/>
      <c r="ALG420" s="73"/>
      <c r="ALH420" s="73"/>
      <c r="ALI420" s="73"/>
      <c r="ALJ420" s="73"/>
      <c r="ALK420" s="73"/>
      <c r="ALL420" s="73"/>
      <c r="ALM420" s="73"/>
      <c r="ALN420" s="73"/>
      <c r="ALO420" s="73"/>
      <c r="ALP420" s="73"/>
      <c r="ALQ420" s="73"/>
      <c r="ALR420" s="73"/>
      <c r="ALS420" s="73"/>
      <c r="ALT420" s="73"/>
      <c r="ALU420" s="73"/>
      <c r="ALV420" s="73"/>
      <c r="ALW420" s="73"/>
      <c r="ALX420" s="73"/>
      <c r="ALY420" s="73"/>
      <c r="ALZ420" s="73"/>
      <c r="AMA420" s="73"/>
      <c r="AMB420" s="73"/>
      <c r="AMC420" s="73"/>
      <c r="AMD420" s="73"/>
      <c r="AME420" s="73"/>
      <c r="AMF420" s="73"/>
      <c r="AMG420" s="73"/>
      <c r="AMH420" s="73"/>
      <c r="AMI420" s="73"/>
    </row>
    <row r="421" spans="1:1023" s="71" customFormat="1">
      <c r="A421" s="73" t="s">
        <v>131</v>
      </c>
      <c r="B421" s="83">
        <v>2005</v>
      </c>
      <c r="C421" s="71" t="s">
        <v>235</v>
      </c>
      <c r="D421" s="83">
        <v>780</v>
      </c>
      <c r="E421" s="71" t="s">
        <v>237</v>
      </c>
      <c r="F421" s="71">
        <v>1163</v>
      </c>
      <c r="G421" s="32">
        <v>30488</v>
      </c>
      <c r="H421" s="33" t="s">
        <v>132</v>
      </c>
      <c r="I421" s="102">
        <v>1</v>
      </c>
      <c r="J421" s="73">
        <v>2</v>
      </c>
      <c r="K421" s="73">
        <v>2</v>
      </c>
      <c r="L421" s="73">
        <v>222</v>
      </c>
      <c r="M421" s="73">
        <v>41000</v>
      </c>
      <c r="N421" s="73">
        <v>70000</v>
      </c>
      <c r="O421" s="73">
        <v>2100000</v>
      </c>
      <c r="P421" s="75">
        <f>M421/O421*100</f>
        <v>1.9523809523809523</v>
      </c>
      <c r="Q421" s="75">
        <f>N421/O421*100</f>
        <v>3.3333333333333335</v>
      </c>
      <c r="R421" s="73">
        <v>0</v>
      </c>
      <c r="S421" s="73">
        <v>1</v>
      </c>
      <c r="T421" s="73">
        <v>1</v>
      </c>
      <c r="U421" s="73">
        <v>0</v>
      </c>
      <c r="V421" s="73">
        <v>0</v>
      </c>
      <c r="W421" s="73">
        <v>0</v>
      </c>
      <c r="X421" s="76">
        <f>AVERAGE(R421:W421)</f>
        <v>0.33333333333333331</v>
      </c>
      <c r="Y421" s="73">
        <v>-1</v>
      </c>
      <c r="Z421" s="73">
        <v>0</v>
      </c>
      <c r="AA421" s="73">
        <v>1</v>
      </c>
      <c r="AB421" s="73" t="s">
        <v>69</v>
      </c>
      <c r="AC421" s="73">
        <v>0</v>
      </c>
      <c r="AD421" s="73">
        <v>0</v>
      </c>
      <c r="AE421" s="73">
        <v>-1</v>
      </c>
      <c r="AF421" s="73" t="s">
        <v>33</v>
      </c>
      <c r="AG421" s="73" t="s">
        <v>33</v>
      </c>
      <c r="AH421" s="76">
        <f>AVERAGE(Y421:AG421)</f>
        <v>-0.16666666666666666</v>
      </c>
      <c r="AI421" s="76">
        <f>AVERAGE(X421, AH421)</f>
        <v>8.3333333333333329E-2</v>
      </c>
      <c r="AJ421" s="73">
        <v>1242</v>
      </c>
      <c r="AK421" s="73">
        <v>0</v>
      </c>
      <c r="AL421" s="73" t="s">
        <v>33</v>
      </c>
      <c r="AM421" s="73" t="s">
        <v>33</v>
      </c>
      <c r="AN421" s="73">
        <v>0</v>
      </c>
      <c r="AO421" s="73">
        <v>-1</v>
      </c>
      <c r="AP421" s="73" t="s">
        <v>33</v>
      </c>
      <c r="AQ421" s="73">
        <v>-1</v>
      </c>
      <c r="AR421" s="73" t="s">
        <v>33</v>
      </c>
      <c r="AS421" s="73">
        <v>-1</v>
      </c>
      <c r="AT421" s="73" t="s">
        <v>33</v>
      </c>
      <c r="AU421" s="73" t="s">
        <v>33</v>
      </c>
      <c r="AV421" s="73" t="s">
        <v>33</v>
      </c>
      <c r="AW421" s="73" t="s">
        <v>33</v>
      </c>
      <c r="AX421" s="73" t="s">
        <v>33</v>
      </c>
      <c r="AY421" s="73" t="s">
        <v>33</v>
      </c>
      <c r="AZ421" s="76">
        <f>AVERAGE(AK421:AY421)</f>
        <v>-0.6</v>
      </c>
      <c r="BA421" s="73">
        <v>1</v>
      </c>
      <c r="BB421" s="6" t="s">
        <v>104</v>
      </c>
      <c r="BC421" s="73">
        <f>BC420+11</f>
        <v>47</v>
      </c>
      <c r="BD421" s="73">
        <v>1</v>
      </c>
      <c r="BE421" s="6" t="s">
        <v>104</v>
      </c>
      <c r="BF421" s="73">
        <f>BF420+11</f>
        <v>47</v>
      </c>
      <c r="BG421" s="73"/>
      <c r="BH421" s="73"/>
      <c r="BI421" s="73"/>
      <c r="BJ421" s="73"/>
      <c r="BK421" s="73"/>
      <c r="BL421" s="73"/>
      <c r="BM421" s="73"/>
      <c r="BN421" s="73"/>
      <c r="BO421" s="73"/>
      <c r="BP421" s="73"/>
      <c r="BQ421" s="73"/>
      <c r="BR421" s="73"/>
      <c r="BS421" s="73"/>
      <c r="BT421" s="73"/>
      <c r="BU421" s="73"/>
      <c r="BV421" s="73"/>
      <c r="BW421" s="73"/>
      <c r="BX421" s="73"/>
      <c r="BY421" s="73"/>
      <c r="BZ421" s="73"/>
      <c r="CA421" s="73"/>
      <c r="CB421" s="73"/>
      <c r="CC421" s="73"/>
      <c r="CD421" s="73"/>
      <c r="CE421" s="73"/>
      <c r="CF421" s="73"/>
      <c r="CG421" s="73"/>
      <c r="CH421" s="73"/>
      <c r="CI421" s="73"/>
      <c r="CJ421" s="73"/>
      <c r="CK421" s="73"/>
      <c r="CL421" s="73"/>
      <c r="CM421" s="73"/>
      <c r="CN421" s="73"/>
      <c r="CO421" s="73"/>
      <c r="CP421" s="73"/>
      <c r="CQ421" s="73"/>
      <c r="CR421" s="73"/>
      <c r="CS421" s="73"/>
      <c r="CT421" s="73"/>
      <c r="CU421" s="73"/>
      <c r="CV421" s="73"/>
      <c r="CW421" s="73"/>
      <c r="CX421" s="73"/>
      <c r="CY421" s="73"/>
      <c r="CZ421" s="73"/>
      <c r="DA421" s="73"/>
      <c r="DB421" s="73"/>
      <c r="DC421" s="73"/>
      <c r="DD421" s="73"/>
      <c r="DE421" s="73"/>
      <c r="DF421" s="73"/>
      <c r="DG421" s="73"/>
      <c r="DH421" s="73"/>
      <c r="DI421" s="73"/>
      <c r="DJ421" s="73"/>
      <c r="DK421" s="73"/>
      <c r="DL421" s="73"/>
      <c r="DM421" s="73"/>
      <c r="DN421" s="73"/>
      <c r="DO421" s="73"/>
      <c r="DP421" s="73"/>
      <c r="DQ421" s="73"/>
      <c r="DR421" s="73"/>
      <c r="DS421" s="73"/>
      <c r="DT421" s="73"/>
      <c r="DU421" s="73"/>
      <c r="DV421" s="73"/>
      <c r="DW421" s="73"/>
      <c r="DX421" s="73"/>
      <c r="DY421" s="73"/>
      <c r="DZ421" s="73"/>
      <c r="EA421" s="73"/>
      <c r="EB421" s="73"/>
      <c r="EC421" s="73"/>
      <c r="ED421" s="73"/>
      <c r="EE421" s="73"/>
      <c r="EF421" s="73"/>
      <c r="EG421" s="73"/>
      <c r="EH421" s="73"/>
      <c r="EI421" s="73"/>
      <c r="EJ421" s="73"/>
      <c r="EK421" s="73"/>
      <c r="EL421" s="73"/>
      <c r="EM421" s="73"/>
      <c r="EN421" s="73"/>
      <c r="EO421" s="73"/>
      <c r="EP421" s="73"/>
      <c r="EQ421" s="73"/>
      <c r="ER421" s="73"/>
      <c r="ES421" s="73"/>
      <c r="ET421" s="73"/>
      <c r="EU421" s="73"/>
      <c r="EV421" s="73"/>
      <c r="EW421" s="73"/>
      <c r="EX421" s="73"/>
      <c r="EY421" s="73"/>
      <c r="EZ421" s="73"/>
      <c r="FA421" s="73"/>
      <c r="FB421" s="73"/>
      <c r="FC421" s="73"/>
      <c r="FD421" s="73"/>
      <c r="FE421" s="73"/>
      <c r="FF421" s="73"/>
      <c r="FG421" s="73"/>
      <c r="FH421" s="73"/>
      <c r="FI421" s="73"/>
      <c r="FJ421" s="73"/>
      <c r="FK421" s="73"/>
      <c r="FL421" s="73"/>
      <c r="FM421" s="73"/>
      <c r="FN421" s="73"/>
      <c r="FO421" s="73"/>
      <c r="FP421" s="73"/>
      <c r="FQ421" s="73"/>
      <c r="FR421" s="73"/>
      <c r="FS421" s="73"/>
      <c r="FT421" s="73"/>
      <c r="FU421" s="73"/>
      <c r="FV421" s="73"/>
      <c r="FW421" s="73"/>
      <c r="FX421" s="73"/>
      <c r="FY421" s="73"/>
      <c r="FZ421" s="73"/>
      <c r="GA421" s="73"/>
      <c r="GB421" s="73"/>
      <c r="GC421" s="73"/>
      <c r="GD421" s="73"/>
      <c r="GE421" s="73"/>
      <c r="GF421" s="73"/>
      <c r="GG421" s="73"/>
      <c r="GH421" s="73"/>
      <c r="GI421" s="73"/>
      <c r="GJ421" s="73"/>
      <c r="GK421" s="73"/>
      <c r="GL421" s="73"/>
      <c r="GM421" s="73"/>
      <c r="GN421" s="73"/>
      <c r="GO421" s="73"/>
      <c r="GP421" s="73"/>
      <c r="GQ421" s="73"/>
      <c r="GR421" s="73"/>
      <c r="GS421" s="73"/>
      <c r="GT421" s="73"/>
      <c r="GU421" s="73"/>
      <c r="GV421" s="73"/>
      <c r="GW421" s="73"/>
      <c r="GX421" s="73"/>
      <c r="GY421" s="73"/>
      <c r="GZ421" s="73"/>
      <c r="HA421" s="73"/>
      <c r="HB421" s="73"/>
      <c r="HC421" s="73"/>
      <c r="HD421" s="73"/>
      <c r="HE421" s="73"/>
      <c r="HF421" s="73"/>
      <c r="HG421" s="73"/>
      <c r="HH421" s="73"/>
      <c r="HI421" s="73"/>
      <c r="HJ421" s="73"/>
      <c r="HK421" s="73"/>
      <c r="HL421" s="73"/>
      <c r="HM421" s="73"/>
      <c r="HN421" s="73"/>
      <c r="HO421" s="73"/>
      <c r="HP421" s="73"/>
      <c r="HQ421" s="73"/>
      <c r="HR421" s="73"/>
      <c r="HS421" s="73"/>
      <c r="HT421" s="73"/>
      <c r="HU421" s="73"/>
      <c r="HV421" s="73"/>
      <c r="HW421" s="73"/>
      <c r="HX421" s="73"/>
      <c r="HY421" s="73"/>
      <c r="HZ421" s="73"/>
      <c r="IA421" s="73"/>
      <c r="IB421" s="73"/>
      <c r="IC421" s="73"/>
      <c r="ID421" s="73"/>
      <c r="IE421" s="73"/>
      <c r="IF421" s="73"/>
      <c r="IG421" s="73"/>
      <c r="IH421" s="73"/>
      <c r="II421" s="73"/>
      <c r="IJ421" s="73"/>
      <c r="IK421" s="73"/>
      <c r="IL421" s="73"/>
      <c r="IM421" s="73"/>
      <c r="IN421" s="73"/>
      <c r="IO421" s="73"/>
      <c r="IP421" s="73"/>
      <c r="IQ421" s="73"/>
      <c r="IR421" s="73"/>
      <c r="IS421" s="73"/>
      <c r="IT421" s="73"/>
      <c r="IU421" s="73"/>
      <c r="IV421" s="73"/>
      <c r="IW421" s="73"/>
      <c r="IX421" s="73"/>
      <c r="IY421" s="73"/>
      <c r="IZ421" s="73"/>
      <c r="JA421" s="73"/>
      <c r="JB421" s="73"/>
      <c r="JC421" s="73"/>
      <c r="JD421" s="73"/>
      <c r="JE421" s="73"/>
      <c r="JF421" s="73"/>
      <c r="JG421" s="73"/>
      <c r="JH421" s="73"/>
      <c r="JI421" s="73"/>
      <c r="JJ421" s="73"/>
      <c r="JK421" s="73"/>
      <c r="JL421" s="73"/>
      <c r="JM421" s="73"/>
      <c r="JN421" s="73"/>
      <c r="JO421" s="73"/>
      <c r="JP421" s="73"/>
      <c r="JQ421" s="73"/>
      <c r="JR421" s="73"/>
      <c r="JS421" s="73"/>
      <c r="JT421" s="73"/>
      <c r="JU421" s="73"/>
      <c r="JV421" s="73"/>
      <c r="JW421" s="73"/>
      <c r="JX421" s="73"/>
      <c r="JY421" s="73"/>
      <c r="JZ421" s="73"/>
      <c r="KA421" s="73"/>
      <c r="KB421" s="73"/>
      <c r="KC421" s="73"/>
      <c r="KD421" s="73"/>
      <c r="KE421" s="73"/>
      <c r="KF421" s="73"/>
      <c r="KG421" s="73"/>
      <c r="KH421" s="73"/>
      <c r="KI421" s="73"/>
      <c r="KJ421" s="73"/>
      <c r="KK421" s="73"/>
      <c r="KL421" s="73"/>
      <c r="KM421" s="73"/>
      <c r="KN421" s="73"/>
      <c r="KO421" s="73"/>
      <c r="KP421" s="73"/>
      <c r="KQ421" s="73"/>
      <c r="KR421" s="73"/>
      <c r="KS421" s="73"/>
      <c r="KT421" s="73"/>
      <c r="KU421" s="73"/>
      <c r="KV421" s="73"/>
      <c r="KW421" s="73"/>
      <c r="KX421" s="73"/>
      <c r="KY421" s="73"/>
      <c r="KZ421" s="73"/>
      <c r="LA421" s="73"/>
      <c r="LB421" s="73"/>
      <c r="LC421" s="73"/>
      <c r="LD421" s="73"/>
      <c r="LE421" s="73"/>
      <c r="LF421" s="73"/>
      <c r="LG421" s="73"/>
      <c r="LH421" s="73"/>
      <c r="LI421" s="73"/>
      <c r="LJ421" s="73"/>
      <c r="LK421" s="73"/>
      <c r="LL421" s="73"/>
      <c r="LM421" s="73"/>
      <c r="LN421" s="73"/>
      <c r="LO421" s="73"/>
      <c r="LP421" s="73"/>
      <c r="LQ421" s="73"/>
      <c r="LR421" s="73"/>
      <c r="LS421" s="73"/>
      <c r="LT421" s="73"/>
      <c r="LU421" s="73"/>
      <c r="LV421" s="73"/>
      <c r="LW421" s="73"/>
      <c r="LX421" s="73"/>
      <c r="LY421" s="73"/>
      <c r="LZ421" s="73"/>
      <c r="MA421" s="73"/>
      <c r="MB421" s="73"/>
      <c r="MC421" s="73"/>
      <c r="MD421" s="73"/>
      <c r="ME421" s="73"/>
      <c r="MF421" s="73"/>
      <c r="MG421" s="73"/>
      <c r="MH421" s="73"/>
      <c r="MI421" s="73"/>
      <c r="MJ421" s="73"/>
      <c r="MK421" s="73"/>
      <c r="ML421" s="73"/>
      <c r="MM421" s="73"/>
      <c r="MN421" s="73"/>
      <c r="MO421" s="73"/>
      <c r="MP421" s="73"/>
      <c r="MQ421" s="73"/>
      <c r="MR421" s="73"/>
      <c r="MS421" s="73"/>
      <c r="MT421" s="73"/>
      <c r="MU421" s="73"/>
      <c r="MV421" s="73"/>
      <c r="MW421" s="73"/>
      <c r="MX421" s="73"/>
      <c r="MY421" s="73"/>
      <c r="MZ421" s="73"/>
      <c r="NA421" s="73"/>
      <c r="NB421" s="73"/>
      <c r="NC421" s="73"/>
      <c r="ND421" s="73"/>
      <c r="NE421" s="73"/>
      <c r="NF421" s="73"/>
      <c r="NG421" s="73"/>
      <c r="NH421" s="73"/>
      <c r="NI421" s="73"/>
      <c r="NJ421" s="73"/>
      <c r="NK421" s="73"/>
      <c r="NL421" s="73"/>
      <c r="NM421" s="73"/>
      <c r="NN421" s="73"/>
      <c r="NO421" s="73"/>
      <c r="NP421" s="73"/>
      <c r="NQ421" s="73"/>
      <c r="NR421" s="73"/>
      <c r="NS421" s="73"/>
      <c r="NT421" s="73"/>
      <c r="NU421" s="73"/>
      <c r="NV421" s="73"/>
      <c r="NW421" s="73"/>
      <c r="NX421" s="73"/>
      <c r="NY421" s="73"/>
      <c r="NZ421" s="73"/>
      <c r="OA421" s="73"/>
      <c r="OB421" s="73"/>
      <c r="OC421" s="73"/>
      <c r="OD421" s="73"/>
      <c r="OE421" s="73"/>
      <c r="OF421" s="73"/>
      <c r="OG421" s="73"/>
      <c r="OH421" s="73"/>
      <c r="OI421" s="73"/>
      <c r="OJ421" s="73"/>
      <c r="OK421" s="73"/>
      <c r="OL421" s="73"/>
      <c r="OM421" s="73"/>
      <c r="ON421" s="73"/>
      <c r="OO421" s="73"/>
      <c r="OP421" s="73"/>
      <c r="OQ421" s="73"/>
      <c r="OR421" s="73"/>
      <c r="OS421" s="73"/>
      <c r="OT421" s="73"/>
      <c r="OU421" s="73"/>
      <c r="OV421" s="73"/>
      <c r="OW421" s="73"/>
      <c r="OX421" s="73"/>
      <c r="OY421" s="73"/>
      <c r="OZ421" s="73"/>
      <c r="PA421" s="73"/>
      <c r="PB421" s="73"/>
      <c r="PC421" s="73"/>
      <c r="PD421" s="73"/>
      <c r="PE421" s="73"/>
      <c r="PF421" s="73"/>
      <c r="PG421" s="73"/>
      <c r="PH421" s="73"/>
      <c r="PI421" s="73"/>
      <c r="PJ421" s="73"/>
      <c r="PK421" s="73"/>
      <c r="PL421" s="73"/>
      <c r="PM421" s="73"/>
      <c r="PN421" s="73"/>
      <c r="PO421" s="73"/>
      <c r="PP421" s="73"/>
      <c r="PQ421" s="73"/>
      <c r="PR421" s="73"/>
      <c r="PS421" s="73"/>
      <c r="PT421" s="73"/>
      <c r="PU421" s="73"/>
      <c r="PV421" s="73"/>
      <c r="PW421" s="73"/>
      <c r="PX421" s="73"/>
      <c r="PY421" s="73"/>
      <c r="PZ421" s="73"/>
      <c r="QA421" s="73"/>
      <c r="QB421" s="73"/>
      <c r="QC421" s="73"/>
      <c r="QD421" s="73"/>
      <c r="QE421" s="73"/>
      <c r="QF421" s="73"/>
      <c r="QG421" s="73"/>
      <c r="QH421" s="73"/>
      <c r="QI421" s="73"/>
      <c r="QJ421" s="73"/>
      <c r="QK421" s="73"/>
      <c r="QL421" s="73"/>
      <c r="QM421" s="73"/>
      <c r="QN421" s="73"/>
      <c r="QO421" s="73"/>
      <c r="QP421" s="73"/>
      <c r="QQ421" s="73"/>
      <c r="QR421" s="73"/>
      <c r="QS421" s="73"/>
      <c r="QT421" s="73"/>
      <c r="QU421" s="73"/>
      <c r="QV421" s="73"/>
      <c r="QW421" s="73"/>
      <c r="QX421" s="73"/>
      <c r="QY421" s="73"/>
      <c r="QZ421" s="73"/>
      <c r="RA421" s="73"/>
      <c r="RB421" s="73"/>
      <c r="RC421" s="73"/>
      <c r="RD421" s="73"/>
      <c r="RE421" s="73"/>
      <c r="RF421" s="73"/>
      <c r="RG421" s="73"/>
      <c r="RH421" s="73"/>
      <c r="RI421" s="73"/>
      <c r="RJ421" s="73"/>
      <c r="RK421" s="73"/>
      <c r="RL421" s="73"/>
      <c r="RM421" s="73"/>
      <c r="RN421" s="73"/>
      <c r="RO421" s="73"/>
      <c r="RP421" s="73"/>
      <c r="RQ421" s="73"/>
      <c r="RR421" s="73"/>
      <c r="RS421" s="73"/>
      <c r="RT421" s="73"/>
      <c r="RU421" s="73"/>
      <c r="RV421" s="73"/>
      <c r="RW421" s="73"/>
      <c r="RX421" s="73"/>
      <c r="RY421" s="73"/>
      <c r="RZ421" s="73"/>
      <c r="SA421" s="73"/>
      <c r="SB421" s="73"/>
      <c r="SC421" s="73"/>
      <c r="SD421" s="73"/>
      <c r="SE421" s="73"/>
      <c r="SF421" s="73"/>
      <c r="SG421" s="73"/>
      <c r="SH421" s="73"/>
      <c r="SI421" s="73"/>
      <c r="SJ421" s="73"/>
      <c r="SK421" s="73"/>
      <c r="SL421" s="73"/>
      <c r="SM421" s="73"/>
      <c r="SN421" s="73"/>
      <c r="SO421" s="73"/>
      <c r="SP421" s="73"/>
      <c r="SQ421" s="73"/>
      <c r="SR421" s="73"/>
      <c r="SS421" s="73"/>
      <c r="ST421" s="73"/>
      <c r="SU421" s="73"/>
      <c r="SV421" s="73"/>
      <c r="SW421" s="73"/>
      <c r="SX421" s="73"/>
      <c r="SY421" s="73"/>
      <c r="SZ421" s="73"/>
      <c r="TA421" s="73"/>
      <c r="TB421" s="73"/>
      <c r="TC421" s="73"/>
      <c r="TD421" s="73"/>
      <c r="TE421" s="73"/>
      <c r="TF421" s="73"/>
      <c r="TG421" s="73"/>
      <c r="TH421" s="73"/>
      <c r="TI421" s="73"/>
      <c r="TJ421" s="73"/>
      <c r="TK421" s="73"/>
      <c r="TL421" s="73"/>
      <c r="TM421" s="73"/>
      <c r="TN421" s="73"/>
      <c r="TO421" s="73"/>
      <c r="TP421" s="73"/>
      <c r="TQ421" s="73"/>
      <c r="TR421" s="73"/>
      <c r="TS421" s="73"/>
      <c r="TT421" s="73"/>
      <c r="TU421" s="73"/>
      <c r="TV421" s="73"/>
      <c r="TW421" s="73"/>
      <c r="TX421" s="73"/>
      <c r="TY421" s="73"/>
      <c r="TZ421" s="73"/>
      <c r="UA421" s="73"/>
      <c r="UB421" s="73"/>
      <c r="UC421" s="73"/>
      <c r="UD421" s="73"/>
      <c r="UE421" s="73"/>
      <c r="UF421" s="73"/>
      <c r="UG421" s="73"/>
      <c r="UH421" s="73"/>
      <c r="UI421" s="73"/>
      <c r="UJ421" s="73"/>
      <c r="UK421" s="73"/>
      <c r="UL421" s="73"/>
      <c r="UM421" s="73"/>
      <c r="UN421" s="73"/>
      <c r="UO421" s="73"/>
      <c r="UP421" s="73"/>
      <c r="UQ421" s="73"/>
      <c r="UR421" s="73"/>
      <c r="US421" s="73"/>
      <c r="UT421" s="73"/>
      <c r="UU421" s="73"/>
      <c r="UV421" s="73"/>
      <c r="UW421" s="73"/>
      <c r="UX421" s="73"/>
      <c r="UY421" s="73"/>
      <c r="UZ421" s="73"/>
      <c r="VA421" s="73"/>
      <c r="VB421" s="73"/>
      <c r="VC421" s="73"/>
      <c r="VD421" s="73"/>
      <c r="VE421" s="73"/>
      <c r="VF421" s="73"/>
      <c r="VG421" s="73"/>
      <c r="VH421" s="73"/>
      <c r="VI421" s="73"/>
      <c r="VJ421" s="73"/>
      <c r="VK421" s="73"/>
      <c r="VL421" s="73"/>
      <c r="VM421" s="73"/>
      <c r="VN421" s="73"/>
      <c r="VO421" s="73"/>
      <c r="VP421" s="73"/>
      <c r="VQ421" s="73"/>
      <c r="VR421" s="73"/>
      <c r="VS421" s="73"/>
      <c r="VT421" s="73"/>
      <c r="VU421" s="73"/>
      <c r="VV421" s="73"/>
      <c r="VW421" s="73"/>
      <c r="VX421" s="73"/>
      <c r="VY421" s="73"/>
      <c r="VZ421" s="73"/>
      <c r="WA421" s="73"/>
      <c r="WB421" s="73"/>
      <c r="WC421" s="73"/>
      <c r="WD421" s="73"/>
      <c r="WE421" s="73"/>
      <c r="WF421" s="73"/>
      <c r="WG421" s="73"/>
      <c r="WH421" s="73"/>
      <c r="WI421" s="73"/>
      <c r="WJ421" s="73"/>
      <c r="WK421" s="73"/>
      <c r="WL421" s="73"/>
      <c r="WM421" s="73"/>
      <c r="WN421" s="73"/>
      <c r="WO421" s="73"/>
      <c r="WP421" s="73"/>
      <c r="WQ421" s="73"/>
      <c r="WR421" s="73"/>
      <c r="WS421" s="73"/>
      <c r="WT421" s="73"/>
      <c r="WU421" s="73"/>
      <c r="WV421" s="73"/>
      <c r="WW421" s="73"/>
      <c r="WX421" s="73"/>
      <c r="WY421" s="73"/>
      <c r="WZ421" s="73"/>
      <c r="XA421" s="73"/>
      <c r="XB421" s="73"/>
      <c r="XC421" s="73"/>
      <c r="XD421" s="73"/>
      <c r="XE421" s="73"/>
      <c r="XF421" s="73"/>
      <c r="XG421" s="73"/>
      <c r="XH421" s="73"/>
      <c r="XI421" s="73"/>
      <c r="XJ421" s="73"/>
      <c r="XK421" s="73"/>
      <c r="XL421" s="73"/>
      <c r="XM421" s="73"/>
      <c r="XN421" s="73"/>
      <c r="XO421" s="73"/>
      <c r="XP421" s="73"/>
      <c r="XQ421" s="73"/>
      <c r="XR421" s="73"/>
      <c r="XS421" s="73"/>
      <c r="XT421" s="73"/>
      <c r="XU421" s="73"/>
      <c r="XV421" s="73"/>
      <c r="XW421" s="73"/>
      <c r="XX421" s="73"/>
      <c r="XY421" s="73"/>
      <c r="XZ421" s="73"/>
      <c r="YA421" s="73"/>
      <c r="YB421" s="73"/>
      <c r="YC421" s="73"/>
      <c r="YD421" s="73"/>
      <c r="YE421" s="73"/>
      <c r="YF421" s="73"/>
      <c r="YG421" s="73"/>
      <c r="YH421" s="73"/>
      <c r="YI421" s="73"/>
      <c r="YJ421" s="73"/>
      <c r="YK421" s="73"/>
      <c r="YL421" s="73"/>
      <c r="YM421" s="73"/>
      <c r="YN421" s="73"/>
      <c r="YO421" s="73"/>
      <c r="YP421" s="73"/>
      <c r="YQ421" s="73"/>
      <c r="YR421" s="73"/>
      <c r="YS421" s="73"/>
      <c r="YT421" s="73"/>
      <c r="YU421" s="73"/>
      <c r="YV421" s="73"/>
      <c r="YW421" s="73"/>
      <c r="YX421" s="73"/>
      <c r="YY421" s="73"/>
      <c r="YZ421" s="73"/>
      <c r="ZA421" s="73"/>
      <c r="ZB421" s="73"/>
      <c r="ZC421" s="73"/>
      <c r="ZD421" s="73"/>
      <c r="ZE421" s="73"/>
      <c r="ZF421" s="73"/>
      <c r="ZG421" s="73"/>
      <c r="ZH421" s="73"/>
      <c r="ZI421" s="73"/>
      <c r="ZJ421" s="73"/>
      <c r="ZK421" s="73"/>
      <c r="ZL421" s="73"/>
      <c r="ZM421" s="73"/>
      <c r="ZN421" s="73"/>
      <c r="ZO421" s="73"/>
      <c r="ZP421" s="73"/>
      <c r="ZQ421" s="73"/>
      <c r="ZR421" s="73"/>
      <c r="ZS421" s="73"/>
      <c r="ZT421" s="73"/>
      <c r="ZU421" s="73"/>
      <c r="ZV421" s="73"/>
      <c r="ZW421" s="73"/>
      <c r="ZX421" s="73"/>
      <c r="ZY421" s="73"/>
      <c r="ZZ421" s="73"/>
      <c r="AAA421" s="73"/>
      <c r="AAB421" s="73"/>
      <c r="AAC421" s="73"/>
      <c r="AAD421" s="73"/>
      <c r="AAE421" s="73"/>
      <c r="AAF421" s="73"/>
      <c r="AAG421" s="73"/>
      <c r="AAH421" s="73"/>
      <c r="AAI421" s="73"/>
      <c r="AAJ421" s="73"/>
      <c r="AAK421" s="73"/>
      <c r="AAL421" s="73"/>
      <c r="AAM421" s="73"/>
      <c r="AAN421" s="73"/>
      <c r="AAO421" s="73"/>
      <c r="AAP421" s="73"/>
      <c r="AAQ421" s="73"/>
      <c r="AAR421" s="73"/>
      <c r="AAS421" s="73"/>
      <c r="AAT421" s="73"/>
      <c r="AAU421" s="73"/>
      <c r="AAV421" s="73"/>
      <c r="AAW421" s="73"/>
      <c r="AAX421" s="73"/>
      <c r="AAY421" s="73"/>
      <c r="AAZ421" s="73"/>
      <c r="ABA421" s="73"/>
      <c r="ABB421" s="73"/>
      <c r="ABC421" s="73"/>
      <c r="ABD421" s="73"/>
      <c r="ABE421" s="73"/>
      <c r="ABF421" s="73"/>
      <c r="ABG421" s="73"/>
      <c r="ABH421" s="73"/>
      <c r="ABI421" s="73"/>
      <c r="ABJ421" s="73"/>
      <c r="ABK421" s="73"/>
      <c r="ABL421" s="73"/>
      <c r="ABM421" s="73"/>
      <c r="ABN421" s="73"/>
      <c r="ABO421" s="73"/>
      <c r="ABP421" s="73"/>
      <c r="ABQ421" s="73"/>
      <c r="ABR421" s="73"/>
      <c r="ABS421" s="73"/>
      <c r="ABT421" s="73"/>
      <c r="ABU421" s="73"/>
      <c r="ABV421" s="73"/>
      <c r="ABW421" s="73"/>
      <c r="ABX421" s="73"/>
      <c r="ABY421" s="73"/>
      <c r="ABZ421" s="73"/>
      <c r="ACA421" s="73"/>
      <c r="ACB421" s="73"/>
      <c r="ACC421" s="73"/>
      <c r="ACD421" s="73"/>
      <c r="ACE421" s="73"/>
      <c r="ACF421" s="73"/>
      <c r="ACG421" s="73"/>
      <c r="ACH421" s="73"/>
      <c r="ACI421" s="73"/>
      <c r="ACJ421" s="73"/>
      <c r="ACK421" s="73"/>
      <c r="ACL421" s="73"/>
      <c r="ACM421" s="73"/>
      <c r="ACN421" s="73"/>
      <c r="ACO421" s="73"/>
      <c r="ACP421" s="73"/>
      <c r="ACQ421" s="73"/>
      <c r="ACR421" s="73"/>
      <c r="ACS421" s="73"/>
      <c r="ACT421" s="73"/>
      <c r="ACU421" s="73"/>
      <c r="ACV421" s="73"/>
      <c r="ACW421" s="73"/>
      <c r="ACX421" s="73"/>
      <c r="ACY421" s="73"/>
      <c r="ACZ421" s="73"/>
      <c r="ADA421" s="73"/>
      <c r="ADB421" s="73"/>
      <c r="ADC421" s="73"/>
      <c r="ADD421" s="73"/>
      <c r="ADE421" s="73"/>
      <c r="ADF421" s="73"/>
      <c r="ADG421" s="73"/>
      <c r="ADH421" s="73"/>
      <c r="ADI421" s="73"/>
      <c r="ADJ421" s="73"/>
      <c r="ADK421" s="73"/>
      <c r="ADL421" s="73"/>
      <c r="ADM421" s="73"/>
      <c r="ADN421" s="73"/>
      <c r="ADO421" s="73"/>
      <c r="ADP421" s="73"/>
      <c r="ADQ421" s="73"/>
      <c r="ADR421" s="73"/>
      <c r="ADS421" s="73"/>
      <c r="ADT421" s="73"/>
      <c r="ADU421" s="73"/>
      <c r="ADV421" s="73"/>
      <c r="ADW421" s="73"/>
      <c r="ADX421" s="73"/>
      <c r="ADY421" s="73"/>
      <c r="ADZ421" s="73"/>
      <c r="AEA421" s="73"/>
      <c r="AEB421" s="73"/>
      <c r="AEC421" s="73"/>
      <c r="AED421" s="73"/>
      <c r="AEE421" s="73"/>
      <c r="AEF421" s="73"/>
      <c r="AEG421" s="73"/>
      <c r="AEH421" s="73"/>
      <c r="AEI421" s="73"/>
      <c r="AEJ421" s="73"/>
      <c r="AEK421" s="73"/>
      <c r="AEL421" s="73"/>
      <c r="AEM421" s="73"/>
      <c r="AEN421" s="73"/>
      <c r="AEO421" s="73"/>
      <c r="AEP421" s="73"/>
      <c r="AEQ421" s="73"/>
      <c r="AER421" s="73"/>
      <c r="AES421" s="73"/>
      <c r="AET421" s="73"/>
      <c r="AEU421" s="73"/>
      <c r="AEV421" s="73"/>
      <c r="AEW421" s="73"/>
      <c r="AEX421" s="73"/>
      <c r="AEY421" s="73"/>
      <c r="AEZ421" s="73"/>
      <c r="AFA421" s="73"/>
      <c r="AFB421" s="73"/>
      <c r="AFC421" s="73"/>
      <c r="AFD421" s="73"/>
      <c r="AFE421" s="73"/>
      <c r="AFF421" s="73"/>
      <c r="AFG421" s="73"/>
      <c r="AFH421" s="73"/>
      <c r="AFI421" s="73"/>
      <c r="AFJ421" s="73"/>
      <c r="AFK421" s="73"/>
      <c r="AFL421" s="73"/>
      <c r="AFM421" s="73"/>
      <c r="AFN421" s="73"/>
      <c r="AFO421" s="73"/>
      <c r="AFP421" s="73"/>
      <c r="AFQ421" s="73"/>
      <c r="AFR421" s="73"/>
      <c r="AFS421" s="73"/>
      <c r="AFT421" s="73"/>
      <c r="AFU421" s="73"/>
      <c r="AFV421" s="73"/>
      <c r="AFW421" s="73"/>
      <c r="AFX421" s="73"/>
      <c r="AFY421" s="73"/>
      <c r="AFZ421" s="73"/>
      <c r="AGA421" s="73"/>
      <c r="AGB421" s="73"/>
      <c r="AGC421" s="73"/>
      <c r="AGD421" s="73"/>
      <c r="AGE421" s="73"/>
      <c r="AGF421" s="73"/>
      <c r="AGG421" s="73"/>
      <c r="AGH421" s="73"/>
      <c r="AGI421" s="73"/>
      <c r="AGJ421" s="73"/>
      <c r="AGK421" s="73"/>
      <c r="AGL421" s="73"/>
      <c r="AGM421" s="73"/>
      <c r="AGN421" s="73"/>
      <c r="AGO421" s="73"/>
      <c r="AGP421" s="73"/>
      <c r="AGQ421" s="73"/>
      <c r="AGR421" s="73"/>
      <c r="AGS421" s="73"/>
      <c r="AGT421" s="73"/>
      <c r="AGU421" s="73"/>
      <c r="AGV421" s="73"/>
      <c r="AGW421" s="73"/>
      <c r="AGX421" s="73"/>
      <c r="AGY421" s="73"/>
      <c r="AGZ421" s="73"/>
      <c r="AHA421" s="73"/>
      <c r="AHB421" s="73"/>
      <c r="AHC421" s="73"/>
      <c r="AHD421" s="73"/>
      <c r="AHE421" s="73"/>
      <c r="AHF421" s="73"/>
      <c r="AHG421" s="73"/>
      <c r="AHH421" s="73"/>
      <c r="AHI421" s="73"/>
      <c r="AHJ421" s="73"/>
      <c r="AHK421" s="73"/>
      <c r="AHL421" s="73"/>
      <c r="AHM421" s="73"/>
      <c r="AHN421" s="73"/>
      <c r="AHO421" s="73"/>
      <c r="AHP421" s="73"/>
      <c r="AHQ421" s="73"/>
      <c r="AHR421" s="73"/>
      <c r="AHS421" s="73"/>
      <c r="AHT421" s="73"/>
      <c r="AHU421" s="73"/>
      <c r="AHV421" s="73"/>
      <c r="AHW421" s="73"/>
      <c r="AHX421" s="73"/>
      <c r="AHY421" s="73"/>
      <c r="AHZ421" s="73"/>
      <c r="AIA421" s="73"/>
      <c r="AIB421" s="73"/>
      <c r="AIC421" s="73"/>
      <c r="AID421" s="73"/>
      <c r="AIE421" s="73"/>
      <c r="AIF421" s="73"/>
      <c r="AIG421" s="73"/>
      <c r="AIH421" s="73"/>
      <c r="AII421" s="73"/>
      <c r="AIJ421" s="73"/>
      <c r="AIK421" s="73"/>
      <c r="AIL421" s="73"/>
      <c r="AIM421" s="73"/>
      <c r="AIN421" s="73"/>
      <c r="AIO421" s="73"/>
      <c r="AIP421" s="73"/>
      <c r="AIQ421" s="73"/>
      <c r="AIR421" s="73"/>
      <c r="AIS421" s="73"/>
      <c r="AIT421" s="73"/>
      <c r="AIU421" s="73"/>
      <c r="AIV421" s="73"/>
      <c r="AIW421" s="73"/>
      <c r="AIX421" s="73"/>
      <c r="AIY421" s="73"/>
      <c r="AIZ421" s="73"/>
      <c r="AJA421" s="73"/>
      <c r="AJB421" s="73"/>
      <c r="AJC421" s="73"/>
      <c r="AJD421" s="73"/>
      <c r="AJE421" s="73"/>
      <c r="AJF421" s="73"/>
      <c r="AJG421" s="73"/>
      <c r="AJH421" s="73"/>
      <c r="AJI421" s="73"/>
      <c r="AJJ421" s="73"/>
      <c r="AJK421" s="73"/>
      <c r="AJL421" s="73"/>
      <c r="AJM421" s="73"/>
      <c r="AJN421" s="73"/>
      <c r="AJO421" s="73"/>
      <c r="AJP421" s="73"/>
      <c r="AJQ421" s="73"/>
      <c r="AJR421" s="73"/>
      <c r="AJS421" s="73"/>
      <c r="AJT421" s="73"/>
      <c r="AJU421" s="73"/>
      <c r="AJV421" s="73"/>
      <c r="AJW421" s="73"/>
      <c r="AJX421" s="73"/>
      <c r="AJY421" s="73"/>
      <c r="AJZ421" s="73"/>
      <c r="AKA421" s="73"/>
      <c r="AKB421" s="73"/>
      <c r="AKC421" s="73"/>
      <c r="AKD421" s="73"/>
      <c r="AKE421" s="73"/>
      <c r="AKF421" s="73"/>
      <c r="AKG421" s="73"/>
      <c r="AKH421" s="73"/>
      <c r="AKI421" s="73"/>
      <c r="AKJ421" s="73"/>
      <c r="AKK421" s="73"/>
      <c r="AKL421" s="73"/>
      <c r="AKM421" s="73"/>
      <c r="AKN421" s="73"/>
      <c r="AKO421" s="73"/>
      <c r="AKP421" s="73"/>
      <c r="AKQ421" s="73"/>
      <c r="AKR421" s="73"/>
      <c r="AKS421" s="73"/>
      <c r="AKT421" s="73"/>
      <c r="AKU421" s="73"/>
      <c r="AKV421" s="73"/>
      <c r="AKW421" s="73"/>
      <c r="AKX421" s="73"/>
      <c r="AKY421" s="73"/>
      <c r="AKZ421" s="73"/>
      <c r="ALA421" s="73"/>
      <c r="ALB421" s="73"/>
      <c r="ALC421" s="73"/>
      <c r="ALD421" s="73"/>
      <c r="ALE421" s="73"/>
      <c r="ALF421" s="73"/>
      <c r="ALG421" s="73"/>
      <c r="ALH421" s="73"/>
      <c r="ALI421" s="73"/>
      <c r="ALJ421" s="73"/>
      <c r="ALK421" s="73"/>
      <c r="ALL421" s="73"/>
      <c r="ALM421" s="73"/>
      <c r="ALN421" s="73"/>
      <c r="ALO421" s="73"/>
      <c r="ALP421" s="73"/>
      <c r="ALQ421" s="73"/>
      <c r="ALR421" s="73"/>
      <c r="ALS421" s="73"/>
      <c r="ALT421" s="73"/>
      <c r="ALU421" s="73"/>
      <c r="ALV421" s="73"/>
      <c r="ALW421" s="73"/>
      <c r="ALX421" s="73"/>
      <c r="ALY421" s="73"/>
      <c r="ALZ421" s="73"/>
      <c r="AMA421" s="73"/>
      <c r="AMB421" s="73"/>
      <c r="AMC421" s="73"/>
      <c r="AMD421" s="73"/>
      <c r="AME421" s="73"/>
      <c r="AMF421" s="73"/>
      <c r="AMG421" s="73"/>
      <c r="AMH421" s="73"/>
      <c r="AMI421" s="73"/>
    </row>
    <row r="422" spans="1:1023" s="71" customFormat="1">
      <c r="A422" s="71" t="s">
        <v>109</v>
      </c>
      <c r="B422" s="91">
        <v>1991</v>
      </c>
      <c r="C422" s="73" t="s">
        <v>235</v>
      </c>
      <c r="D422" s="91">
        <v>780</v>
      </c>
      <c r="E422" s="73" t="s">
        <v>236</v>
      </c>
      <c r="F422" s="73">
        <v>1123</v>
      </c>
      <c r="G422" s="33" t="s">
        <v>133</v>
      </c>
      <c r="H422" s="72" t="s">
        <v>110</v>
      </c>
      <c r="I422" s="102">
        <v>0</v>
      </c>
      <c r="J422" s="71">
        <v>4</v>
      </c>
      <c r="K422" s="71">
        <v>4</v>
      </c>
      <c r="L422" s="71">
        <v>41</v>
      </c>
      <c r="M422" s="71">
        <v>2000</v>
      </c>
      <c r="N422" s="71">
        <v>50000</v>
      </c>
      <c r="O422" s="71">
        <v>16100000</v>
      </c>
      <c r="P422" s="75">
        <v>1.2422360248447206E-2</v>
      </c>
      <c r="Q422" s="75">
        <v>0.3105590062111801</v>
      </c>
      <c r="R422" s="71">
        <v>-1</v>
      </c>
      <c r="S422" s="71">
        <v>-1</v>
      </c>
      <c r="T422" s="71">
        <v>-1</v>
      </c>
      <c r="U422" s="71">
        <v>-1</v>
      </c>
      <c r="V422" s="71">
        <v>-1</v>
      </c>
      <c r="W422" s="71">
        <v>-1</v>
      </c>
      <c r="X422" s="76">
        <v>-1</v>
      </c>
      <c r="Y422" s="71">
        <v>-1</v>
      </c>
      <c r="Z422" s="71">
        <v>-1</v>
      </c>
      <c r="AA422" s="71" t="s">
        <v>33</v>
      </c>
      <c r="AB422" s="71" t="s">
        <v>33</v>
      </c>
      <c r="AC422" s="71">
        <v>-1</v>
      </c>
      <c r="AD422" s="71">
        <v>-1</v>
      </c>
      <c r="AE422" s="71">
        <v>-1</v>
      </c>
      <c r="AF422" s="71" t="s">
        <v>33</v>
      </c>
      <c r="AG422" s="71" t="s">
        <v>33</v>
      </c>
      <c r="AH422" s="76">
        <v>-1</v>
      </c>
      <c r="AI422" s="76">
        <v>-1</v>
      </c>
      <c r="AJ422" s="71">
        <v>521</v>
      </c>
      <c r="AK422" s="71">
        <v>-1</v>
      </c>
      <c r="AL422" s="71">
        <v>-1</v>
      </c>
      <c r="AM422" s="74" t="s">
        <v>33</v>
      </c>
      <c r="AN422" s="71">
        <v>-1</v>
      </c>
      <c r="AO422" s="71" t="s">
        <v>33</v>
      </c>
      <c r="AP422" s="71" t="s">
        <v>33</v>
      </c>
      <c r="AQ422" s="71" t="s">
        <v>33</v>
      </c>
      <c r="AR422" s="71">
        <v>-1</v>
      </c>
      <c r="AS422" s="71">
        <v>-1</v>
      </c>
      <c r="AT422" s="71" t="s">
        <v>33</v>
      </c>
      <c r="AU422" s="71" t="s">
        <v>33</v>
      </c>
      <c r="AV422" s="74" t="s">
        <v>33</v>
      </c>
      <c r="AW422" s="74" t="s">
        <v>33</v>
      </c>
      <c r="AX422" s="71" t="s">
        <v>33</v>
      </c>
      <c r="AY422" s="71" t="s">
        <v>33</v>
      </c>
      <c r="AZ422" s="76">
        <v>-1</v>
      </c>
      <c r="BA422" s="71">
        <v>0</v>
      </c>
      <c r="BB422" s="71" t="s">
        <v>33</v>
      </c>
      <c r="BC422" s="71">
        <v>12</v>
      </c>
      <c r="BD422" s="71">
        <v>0</v>
      </c>
      <c r="BE422" s="115" t="s">
        <v>33</v>
      </c>
      <c r="BF422" s="71">
        <v>12</v>
      </c>
    </row>
    <row r="423" spans="1:1023" s="71" customFormat="1">
      <c r="A423" s="71" t="s">
        <v>109</v>
      </c>
      <c r="B423" s="91">
        <v>1992</v>
      </c>
      <c r="C423" s="73" t="s">
        <v>235</v>
      </c>
      <c r="D423" s="91">
        <v>780</v>
      </c>
      <c r="E423" s="73" t="s">
        <v>236</v>
      </c>
      <c r="F423" s="73">
        <v>1123</v>
      </c>
      <c r="G423" s="33" t="s">
        <v>133</v>
      </c>
      <c r="H423" s="72" t="s">
        <v>110</v>
      </c>
      <c r="I423" s="102">
        <v>0</v>
      </c>
      <c r="J423" s="71">
        <v>4</v>
      </c>
      <c r="K423" s="71">
        <v>4</v>
      </c>
      <c r="L423" s="71">
        <v>41</v>
      </c>
      <c r="M423" s="71">
        <v>2000</v>
      </c>
      <c r="N423" s="71">
        <v>50000</v>
      </c>
      <c r="O423" s="71">
        <v>16100000</v>
      </c>
      <c r="P423" s="75">
        <v>1.2422360248447206E-2</v>
      </c>
      <c r="Q423" s="75">
        <v>0.3105590062111801</v>
      </c>
      <c r="R423" s="71">
        <v>-1</v>
      </c>
      <c r="S423" s="71">
        <v>-1</v>
      </c>
      <c r="T423" s="71">
        <v>-1</v>
      </c>
      <c r="U423" s="71">
        <v>-1</v>
      </c>
      <c r="V423" s="71">
        <v>-1</v>
      </c>
      <c r="W423" s="71">
        <v>-1</v>
      </c>
      <c r="X423" s="76">
        <v>-1</v>
      </c>
      <c r="Y423" s="71">
        <v>-1</v>
      </c>
      <c r="Z423" s="71">
        <v>-1</v>
      </c>
      <c r="AA423" s="71" t="s">
        <v>33</v>
      </c>
      <c r="AB423" s="71" t="s">
        <v>33</v>
      </c>
      <c r="AC423" s="71">
        <v>-1</v>
      </c>
      <c r="AD423" s="71">
        <v>-1</v>
      </c>
      <c r="AE423" s="71">
        <v>-1</v>
      </c>
      <c r="AF423" s="71" t="s">
        <v>33</v>
      </c>
      <c r="AG423" s="71" t="s">
        <v>33</v>
      </c>
      <c r="AH423" s="76">
        <v>-1</v>
      </c>
      <c r="AI423" s="76">
        <v>-1</v>
      </c>
      <c r="AJ423" s="71">
        <v>557</v>
      </c>
      <c r="AK423" s="71">
        <v>-1</v>
      </c>
      <c r="AL423" s="71">
        <v>-1</v>
      </c>
      <c r="AM423" s="74" t="s">
        <v>33</v>
      </c>
      <c r="AN423" s="71">
        <v>-1</v>
      </c>
      <c r="AO423" s="71" t="s">
        <v>33</v>
      </c>
      <c r="AP423" s="71" t="s">
        <v>33</v>
      </c>
      <c r="AQ423" s="71" t="s">
        <v>33</v>
      </c>
      <c r="AR423" s="71">
        <v>-1</v>
      </c>
      <c r="AS423" s="71">
        <v>-1</v>
      </c>
      <c r="AT423" s="71" t="s">
        <v>33</v>
      </c>
      <c r="AU423" s="71" t="s">
        <v>33</v>
      </c>
      <c r="AV423" s="74" t="s">
        <v>33</v>
      </c>
      <c r="AW423" s="74" t="s">
        <v>33</v>
      </c>
      <c r="AX423" s="71" t="s">
        <v>33</v>
      </c>
      <c r="AY423" s="71" t="s">
        <v>33</v>
      </c>
      <c r="AZ423" s="76">
        <v>-1</v>
      </c>
      <c r="BA423" s="71">
        <v>0</v>
      </c>
      <c r="BB423" s="71" t="s">
        <v>33</v>
      </c>
      <c r="BC423" s="71">
        <v>24</v>
      </c>
      <c r="BD423" s="71">
        <v>0</v>
      </c>
      <c r="BE423" s="115" t="s">
        <v>33</v>
      </c>
      <c r="BF423" s="71">
        <v>24</v>
      </c>
    </row>
    <row r="424" spans="1:1023" s="71" customFormat="1">
      <c r="A424" s="71" t="s">
        <v>109</v>
      </c>
      <c r="B424" s="91">
        <v>1993</v>
      </c>
      <c r="C424" s="73" t="s">
        <v>235</v>
      </c>
      <c r="D424" s="91">
        <v>780</v>
      </c>
      <c r="E424" s="73" t="s">
        <v>236</v>
      </c>
      <c r="F424" s="73">
        <v>1123</v>
      </c>
      <c r="G424" s="33" t="s">
        <v>133</v>
      </c>
      <c r="H424" s="72" t="s">
        <v>110</v>
      </c>
      <c r="I424" s="102">
        <v>0</v>
      </c>
      <c r="J424" s="71">
        <v>4</v>
      </c>
      <c r="K424" s="71">
        <v>4</v>
      </c>
      <c r="L424" s="71">
        <v>41</v>
      </c>
      <c r="M424" s="71">
        <v>2000</v>
      </c>
      <c r="N424" s="71">
        <v>50000</v>
      </c>
      <c r="O424" s="71">
        <v>16100000</v>
      </c>
      <c r="P424" s="75">
        <v>1.2422360248447206E-2</v>
      </c>
      <c r="Q424" s="75">
        <v>0.3105590062111801</v>
      </c>
      <c r="R424" s="71">
        <v>-1</v>
      </c>
      <c r="S424" s="71">
        <v>-1</v>
      </c>
      <c r="T424" s="71">
        <v>-1</v>
      </c>
      <c r="U424" s="71">
        <v>-1</v>
      </c>
      <c r="V424" s="71">
        <v>-1</v>
      </c>
      <c r="W424" s="71">
        <v>-1</v>
      </c>
      <c r="X424" s="76">
        <v>-1</v>
      </c>
      <c r="Y424" s="71">
        <v>-1</v>
      </c>
      <c r="Z424" s="71">
        <v>-1</v>
      </c>
      <c r="AA424" s="71" t="s">
        <v>33</v>
      </c>
      <c r="AB424" s="71" t="s">
        <v>33</v>
      </c>
      <c r="AC424" s="71">
        <v>-1</v>
      </c>
      <c r="AD424" s="71">
        <v>-1</v>
      </c>
      <c r="AE424" s="71">
        <v>-1</v>
      </c>
      <c r="AF424" s="71" t="s">
        <v>33</v>
      </c>
      <c r="AG424" s="71" t="s">
        <v>33</v>
      </c>
      <c r="AH424" s="76">
        <v>-1</v>
      </c>
      <c r="AI424" s="76">
        <v>-1</v>
      </c>
      <c r="AJ424" s="71">
        <v>586</v>
      </c>
      <c r="AK424" s="71">
        <v>-1</v>
      </c>
      <c r="AL424" s="71">
        <v>-1</v>
      </c>
      <c r="AM424" s="74" t="s">
        <v>33</v>
      </c>
      <c r="AN424" s="71">
        <v>-1</v>
      </c>
      <c r="AO424" s="71" t="s">
        <v>33</v>
      </c>
      <c r="AP424" s="71" t="s">
        <v>33</v>
      </c>
      <c r="AQ424" s="71" t="s">
        <v>33</v>
      </c>
      <c r="AR424" s="71">
        <v>-1</v>
      </c>
      <c r="AS424" s="71">
        <v>-1</v>
      </c>
      <c r="AT424" s="71" t="s">
        <v>33</v>
      </c>
      <c r="AU424" s="71" t="s">
        <v>33</v>
      </c>
      <c r="AV424" s="74" t="s">
        <v>33</v>
      </c>
      <c r="AW424" s="74" t="s">
        <v>33</v>
      </c>
      <c r="AX424" s="71" t="s">
        <v>33</v>
      </c>
      <c r="AY424" s="71" t="s">
        <v>33</v>
      </c>
      <c r="AZ424" s="76">
        <v>-1</v>
      </c>
      <c r="BA424" s="71">
        <v>0</v>
      </c>
      <c r="BB424" s="71" t="s">
        <v>33</v>
      </c>
      <c r="BC424" s="71">
        <v>36</v>
      </c>
      <c r="BD424" s="71">
        <v>0</v>
      </c>
      <c r="BE424" s="115" t="s">
        <v>33</v>
      </c>
      <c r="BF424" s="71">
        <v>36</v>
      </c>
    </row>
    <row r="425" spans="1:1023" s="71" customFormat="1">
      <c r="A425" s="71" t="s">
        <v>109</v>
      </c>
      <c r="B425" s="91">
        <v>1994</v>
      </c>
      <c r="C425" s="73" t="s">
        <v>235</v>
      </c>
      <c r="D425" s="91">
        <v>780</v>
      </c>
      <c r="E425" s="73" t="s">
        <v>236</v>
      </c>
      <c r="F425" s="73">
        <v>1123</v>
      </c>
      <c r="G425" s="33" t="s">
        <v>133</v>
      </c>
      <c r="H425" s="72" t="s">
        <v>110</v>
      </c>
      <c r="I425" s="102">
        <v>0</v>
      </c>
      <c r="J425" s="71">
        <v>4</v>
      </c>
      <c r="K425" s="71">
        <v>4</v>
      </c>
      <c r="L425" s="71">
        <v>41</v>
      </c>
      <c r="M425" s="71">
        <v>2000</v>
      </c>
      <c r="N425" s="71">
        <v>50000</v>
      </c>
      <c r="O425" s="71">
        <v>16100000</v>
      </c>
      <c r="P425" s="75">
        <v>1.2422360248447206E-2</v>
      </c>
      <c r="Q425" s="75">
        <v>0.3105590062111801</v>
      </c>
      <c r="R425" s="71">
        <v>-1</v>
      </c>
      <c r="S425" s="71">
        <v>-1</v>
      </c>
      <c r="T425" s="71">
        <v>-1</v>
      </c>
      <c r="U425" s="71">
        <v>-1</v>
      </c>
      <c r="V425" s="71">
        <v>-1</v>
      </c>
      <c r="W425" s="71">
        <v>-1</v>
      </c>
      <c r="X425" s="76">
        <v>-1</v>
      </c>
      <c r="Y425" s="71">
        <v>-1</v>
      </c>
      <c r="Z425" s="71">
        <v>-1</v>
      </c>
      <c r="AA425" s="71" t="s">
        <v>33</v>
      </c>
      <c r="AB425" s="71" t="s">
        <v>33</v>
      </c>
      <c r="AC425" s="71">
        <v>-1</v>
      </c>
      <c r="AD425" s="71">
        <v>-1</v>
      </c>
      <c r="AE425" s="71">
        <v>-1</v>
      </c>
      <c r="AF425" s="71" t="s">
        <v>33</v>
      </c>
      <c r="AG425" s="71" t="s">
        <v>33</v>
      </c>
      <c r="AH425" s="76">
        <v>-1</v>
      </c>
      <c r="AI425" s="76">
        <v>-1</v>
      </c>
      <c r="AJ425" s="71">
        <v>655</v>
      </c>
      <c r="AK425" s="71">
        <v>-1</v>
      </c>
      <c r="AL425" s="71">
        <v>-1</v>
      </c>
      <c r="AM425" s="74" t="s">
        <v>33</v>
      </c>
      <c r="AN425" s="71">
        <v>0</v>
      </c>
      <c r="AO425" s="71" t="s">
        <v>33</v>
      </c>
      <c r="AP425" s="71" t="s">
        <v>33</v>
      </c>
      <c r="AQ425" s="71" t="s">
        <v>33</v>
      </c>
      <c r="AR425" s="71">
        <v>-1</v>
      </c>
      <c r="AS425" s="71">
        <v>-1</v>
      </c>
      <c r="AT425" s="71" t="s">
        <v>33</v>
      </c>
      <c r="AU425" s="71" t="s">
        <v>33</v>
      </c>
      <c r="AV425" s="74" t="s">
        <v>33</v>
      </c>
      <c r="AW425" s="74" t="s">
        <v>33</v>
      </c>
      <c r="AX425" s="71" t="s">
        <v>33</v>
      </c>
      <c r="AY425" s="71" t="s">
        <v>33</v>
      </c>
      <c r="AZ425" s="76">
        <v>-0.8</v>
      </c>
      <c r="BA425" s="71">
        <v>0</v>
      </c>
      <c r="BB425" s="71" t="s">
        <v>33</v>
      </c>
      <c r="BC425" s="71">
        <v>48</v>
      </c>
      <c r="BD425" s="71">
        <v>0</v>
      </c>
      <c r="BE425" s="115" t="s">
        <v>33</v>
      </c>
      <c r="BF425" s="71">
        <v>48</v>
      </c>
    </row>
    <row r="426" spans="1:1023" s="71" customFormat="1">
      <c r="A426" s="71" t="s">
        <v>109</v>
      </c>
      <c r="B426" s="83">
        <v>1995</v>
      </c>
      <c r="C426" s="71" t="s">
        <v>235</v>
      </c>
      <c r="D426" s="83">
        <v>780</v>
      </c>
      <c r="E426" s="71" t="s">
        <v>236</v>
      </c>
      <c r="F426" s="71">
        <v>1123</v>
      </c>
      <c r="G426" s="33" t="s">
        <v>133</v>
      </c>
      <c r="H426" s="72" t="s">
        <v>110</v>
      </c>
      <c r="I426" s="102">
        <v>0</v>
      </c>
      <c r="J426" s="71">
        <v>4</v>
      </c>
      <c r="K426" s="71">
        <v>4</v>
      </c>
      <c r="L426" s="71">
        <v>41</v>
      </c>
      <c r="M426" s="71">
        <v>2000</v>
      </c>
      <c r="N426" s="71">
        <v>50000</v>
      </c>
      <c r="O426" s="71">
        <v>16100000</v>
      </c>
      <c r="P426" s="75">
        <v>1.2422360248447206E-2</v>
      </c>
      <c r="Q426" s="75">
        <v>0.3105590062111801</v>
      </c>
      <c r="R426" s="71">
        <v>-1</v>
      </c>
      <c r="S426" s="71">
        <v>-1</v>
      </c>
      <c r="T426" s="71">
        <v>-1</v>
      </c>
      <c r="U426" s="71">
        <v>-1</v>
      </c>
      <c r="V426" s="71">
        <v>-1</v>
      </c>
      <c r="W426" s="71">
        <v>-1</v>
      </c>
      <c r="X426" s="76">
        <v>-1</v>
      </c>
      <c r="Y426" s="71">
        <v>-1</v>
      </c>
      <c r="Z426" s="71">
        <v>-1</v>
      </c>
      <c r="AA426" s="71" t="s">
        <v>33</v>
      </c>
      <c r="AB426" s="71" t="s">
        <v>33</v>
      </c>
      <c r="AC426" s="71">
        <v>-1</v>
      </c>
      <c r="AD426" s="71">
        <v>-1</v>
      </c>
      <c r="AE426" s="71">
        <v>-1</v>
      </c>
      <c r="AF426" s="71" t="s">
        <v>33</v>
      </c>
      <c r="AG426" s="71" t="s">
        <v>33</v>
      </c>
      <c r="AH426" s="76">
        <v>-1</v>
      </c>
      <c r="AI426" s="76">
        <v>-1</v>
      </c>
      <c r="AJ426" s="71">
        <v>718</v>
      </c>
      <c r="AK426" s="71">
        <v>-1</v>
      </c>
      <c r="AL426" s="71">
        <v>-1</v>
      </c>
      <c r="AM426" s="74" t="s">
        <v>33</v>
      </c>
      <c r="AN426" s="71">
        <v>0</v>
      </c>
      <c r="AO426" s="71" t="s">
        <v>33</v>
      </c>
      <c r="AP426" s="71" t="s">
        <v>33</v>
      </c>
      <c r="AQ426" s="71" t="s">
        <v>33</v>
      </c>
      <c r="AR426" s="71">
        <v>-1</v>
      </c>
      <c r="AS426" s="71">
        <v>-1</v>
      </c>
      <c r="AT426" s="71" t="s">
        <v>33</v>
      </c>
      <c r="AU426" s="71" t="s">
        <v>33</v>
      </c>
      <c r="AV426" s="74" t="s">
        <v>33</v>
      </c>
      <c r="AW426" s="74" t="s">
        <v>33</v>
      </c>
      <c r="AX426" s="71" t="s">
        <v>33</v>
      </c>
      <c r="AY426" s="71" t="s">
        <v>33</v>
      </c>
      <c r="AZ426" s="76">
        <v>-0.8</v>
      </c>
      <c r="BA426" s="71">
        <v>0</v>
      </c>
      <c r="BB426" s="71" t="s">
        <v>33</v>
      </c>
      <c r="BC426" s="71">
        <v>60</v>
      </c>
      <c r="BD426" s="71">
        <v>0</v>
      </c>
      <c r="BE426" s="115" t="s">
        <v>33</v>
      </c>
      <c r="BF426" s="71">
        <v>60</v>
      </c>
    </row>
    <row r="427" spans="1:1023" s="71" customFormat="1">
      <c r="A427" s="71" t="s">
        <v>109</v>
      </c>
      <c r="B427" s="83">
        <v>1996</v>
      </c>
      <c r="C427" s="71" t="s">
        <v>235</v>
      </c>
      <c r="D427" s="83">
        <v>780</v>
      </c>
      <c r="E427" s="71" t="s">
        <v>236</v>
      </c>
      <c r="F427" s="71">
        <v>1123</v>
      </c>
      <c r="G427" s="33" t="s">
        <v>133</v>
      </c>
      <c r="H427" s="72" t="s">
        <v>110</v>
      </c>
      <c r="I427" s="102">
        <v>0</v>
      </c>
      <c r="J427" s="71">
        <v>4</v>
      </c>
      <c r="K427" s="71">
        <v>4</v>
      </c>
      <c r="L427" s="71">
        <v>41</v>
      </c>
      <c r="M427" s="71">
        <v>2000</v>
      </c>
      <c r="N427" s="71">
        <v>50000</v>
      </c>
      <c r="O427" s="71">
        <v>16100000</v>
      </c>
      <c r="P427" s="75">
        <v>1.2422360248447206E-2</v>
      </c>
      <c r="Q427" s="75">
        <v>0.3105590062111801</v>
      </c>
      <c r="R427" s="71">
        <v>-1</v>
      </c>
      <c r="S427" s="71">
        <v>-1</v>
      </c>
      <c r="T427" s="71">
        <v>-1</v>
      </c>
      <c r="U427" s="71">
        <v>-1</v>
      </c>
      <c r="V427" s="71">
        <v>-1</v>
      </c>
      <c r="W427" s="71">
        <v>-1</v>
      </c>
      <c r="X427" s="76">
        <v>-1</v>
      </c>
      <c r="Y427" s="71">
        <v>-1</v>
      </c>
      <c r="Z427" s="71">
        <v>-1</v>
      </c>
      <c r="AA427" s="71" t="s">
        <v>33</v>
      </c>
      <c r="AB427" s="71" t="s">
        <v>33</v>
      </c>
      <c r="AC427" s="71">
        <v>-1</v>
      </c>
      <c r="AD427" s="71">
        <v>-1</v>
      </c>
      <c r="AE427" s="71">
        <v>-1</v>
      </c>
      <c r="AF427" s="71" t="s">
        <v>33</v>
      </c>
      <c r="AG427" s="71" t="s">
        <v>33</v>
      </c>
      <c r="AH427" s="76">
        <v>-1</v>
      </c>
      <c r="AI427" s="76">
        <v>-1</v>
      </c>
      <c r="AJ427" s="71">
        <v>758</v>
      </c>
      <c r="AK427" s="71">
        <v>-1</v>
      </c>
      <c r="AL427" s="71">
        <v>-1</v>
      </c>
      <c r="AM427" s="74" t="s">
        <v>33</v>
      </c>
      <c r="AN427" s="71">
        <v>0</v>
      </c>
      <c r="AO427" s="71" t="s">
        <v>33</v>
      </c>
      <c r="AP427" s="71" t="s">
        <v>33</v>
      </c>
      <c r="AQ427" s="71" t="s">
        <v>33</v>
      </c>
      <c r="AR427" s="71">
        <v>-1</v>
      </c>
      <c r="AS427" s="71">
        <v>-1</v>
      </c>
      <c r="AT427" s="71" t="s">
        <v>33</v>
      </c>
      <c r="AU427" s="71" t="s">
        <v>33</v>
      </c>
      <c r="AV427" s="74" t="s">
        <v>33</v>
      </c>
      <c r="AW427" s="74" t="s">
        <v>33</v>
      </c>
      <c r="AX427" s="71" t="s">
        <v>33</v>
      </c>
      <c r="AY427" s="71" t="s">
        <v>33</v>
      </c>
      <c r="AZ427" s="76">
        <v>-0.8</v>
      </c>
      <c r="BA427" s="71">
        <v>0</v>
      </c>
      <c r="BB427" s="71" t="s">
        <v>33</v>
      </c>
      <c r="BC427" s="71">
        <v>72</v>
      </c>
      <c r="BD427" s="71">
        <v>0</v>
      </c>
      <c r="BE427" s="115" t="s">
        <v>33</v>
      </c>
      <c r="BF427" s="71">
        <v>72</v>
      </c>
    </row>
    <row r="428" spans="1:1023" s="71" customFormat="1">
      <c r="A428" s="71" t="s">
        <v>109</v>
      </c>
      <c r="B428" s="83">
        <v>1997</v>
      </c>
      <c r="C428" s="71" t="s">
        <v>235</v>
      </c>
      <c r="D428" s="83">
        <v>780</v>
      </c>
      <c r="E428" s="71" t="s">
        <v>236</v>
      </c>
      <c r="F428" s="71">
        <v>1123</v>
      </c>
      <c r="G428" s="33" t="s">
        <v>133</v>
      </c>
      <c r="H428" s="72" t="s">
        <v>110</v>
      </c>
      <c r="I428" s="102">
        <v>0</v>
      </c>
      <c r="J428" s="71">
        <v>4</v>
      </c>
      <c r="K428" s="71">
        <v>4</v>
      </c>
      <c r="L428" s="71">
        <v>41</v>
      </c>
      <c r="M428" s="71">
        <v>2000</v>
      </c>
      <c r="N428" s="71">
        <v>50000</v>
      </c>
      <c r="O428" s="71">
        <v>16100000</v>
      </c>
      <c r="P428" s="75">
        <v>1.2422360248447206E-2</v>
      </c>
      <c r="Q428" s="75">
        <v>0.3105590062111801</v>
      </c>
      <c r="R428" s="71">
        <v>-1</v>
      </c>
      <c r="S428" s="71">
        <v>-1</v>
      </c>
      <c r="T428" s="71">
        <v>-1</v>
      </c>
      <c r="U428" s="71">
        <v>-1</v>
      </c>
      <c r="V428" s="71">
        <v>-1</v>
      </c>
      <c r="W428" s="71">
        <v>-1</v>
      </c>
      <c r="X428" s="76">
        <v>-1</v>
      </c>
      <c r="Y428" s="71">
        <v>-1</v>
      </c>
      <c r="Z428" s="71">
        <v>-1</v>
      </c>
      <c r="AA428" s="71" t="s">
        <v>33</v>
      </c>
      <c r="AB428" s="71" t="s">
        <v>33</v>
      </c>
      <c r="AC428" s="71">
        <v>-1</v>
      </c>
      <c r="AD428" s="71">
        <v>-1</v>
      </c>
      <c r="AE428" s="71">
        <v>-1</v>
      </c>
      <c r="AF428" s="71" t="s">
        <v>33</v>
      </c>
      <c r="AG428" s="71" t="s">
        <v>33</v>
      </c>
      <c r="AH428" s="76">
        <v>-1</v>
      </c>
      <c r="AI428" s="76">
        <v>-1</v>
      </c>
      <c r="AJ428" s="71">
        <v>813</v>
      </c>
      <c r="AK428" s="71">
        <v>-1</v>
      </c>
      <c r="AL428" s="71">
        <v>-1</v>
      </c>
      <c r="AM428" s="74" t="s">
        <v>33</v>
      </c>
      <c r="AN428" s="71">
        <v>0</v>
      </c>
      <c r="AO428" s="71" t="s">
        <v>33</v>
      </c>
      <c r="AP428" s="71" t="s">
        <v>33</v>
      </c>
      <c r="AQ428" s="71" t="s">
        <v>33</v>
      </c>
      <c r="AR428" s="71">
        <v>-1</v>
      </c>
      <c r="AS428" s="71">
        <v>-1</v>
      </c>
      <c r="AT428" s="71" t="s">
        <v>33</v>
      </c>
      <c r="AU428" s="71" t="s">
        <v>33</v>
      </c>
      <c r="AV428" s="74" t="s">
        <v>33</v>
      </c>
      <c r="AW428" s="74" t="s">
        <v>33</v>
      </c>
      <c r="AX428" s="71" t="s">
        <v>33</v>
      </c>
      <c r="AY428" s="71" t="s">
        <v>33</v>
      </c>
      <c r="AZ428" s="76">
        <v>-0.8</v>
      </c>
      <c r="BA428" s="71">
        <v>0</v>
      </c>
      <c r="BB428" s="71" t="s">
        <v>33</v>
      </c>
      <c r="BC428" s="71">
        <v>84</v>
      </c>
      <c r="BD428" s="71">
        <v>0</v>
      </c>
      <c r="BE428" s="115" t="s">
        <v>33</v>
      </c>
      <c r="BF428" s="71">
        <v>84</v>
      </c>
    </row>
    <row r="429" spans="1:1023" s="71" customFormat="1">
      <c r="A429" s="71" t="s">
        <v>109</v>
      </c>
      <c r="B429" s="83">
        <v>1998</v>
      </c>
      <c r="C429" s="71" t="s">
        <v>235</v>
      </c>
      <c r="D429" s="83">
        <v>780</v>
      </c>
      <c r="E429" s="71" t="s">
        <v>236</v>
      </c>
      <c r="F429" s="71">
        <v>1123</v>
      </c>
      <c r="G429" s="33" t="s">
        <v>133</v>
      </c>
      <c r="H429" s="72" t="s">
        <v>110</v>
      </c>
      <c r="I429" s="102">
        <v>0</v>
      </c>
      <c r="J429" s="71">
        <v>4</v>
      </c>
      <c r="K429" s="71">
        <v>4</v>
      </c>
      <c r="L429" s="71">
        <v>41</v>
      </c>
      <c r="M429" s="71">
        <v>2000</v>
      </c>
      <c r="N429" s="71">
        <v>50000</v>
      </c>
      <c r="O429" s="71">
        <v>16100000</v>
      </c>
      <c r="P429" s="75">
        <v>1.2422360248447206E-2</v>
      </c>
      <c r="Q429" s="75">
        <v>0.3105590062111801</v>
      </c>
      <c r="R429" s="71">
        <v>-1</v>
      </c>
      <c r="S429" s="71">
        <v>-1</v>
      </c>
      <c r="T429" s="71">
        <v>-1</v>
      </c>
      <c r="U429" s="71">
        <v>-1</v>
      </c>
      <c r="V429" s="71">
        <v>-1</v>
      </c>
      <c r="W429" s="71">
        <v>-1</v>
      </c>
      <c r="X429" s="76">
        <v>-1</v>
      </c>
      <c r="Y429" s="71">
        <v>-1</v>
      </c>
      <c r="Z429" s="71">
        <v>-1</v>
      </c>
      <c r="AA429" s="71" t="s">
        <v>33</v>
      </c>
      <c r="AB429" s="71" t="s">
        <v>33</v>
      </c>
      <c r="AC429" s="71">
        <v>-1</v>
      </c>
      <c r="AD429" s="71">
        <v>-1</v>
      </c>
      <c r="AE429" s="71">
        <v>-1</v>
      </c>
      <c r="AF429" s="71" t="s">
        <v>33</v>
      </c>
      <c r="AG429" s="71" t="s">
        <v>33</v>
      </c>
      <c r="AH429" s="76">
        <v>-1</v>
      </c>
      <c r="AI429" s="76">
        <v>-1</v>
      </c>
      <c r="AJ429" s="71">
        <v>841</v>
      </c>
      <c r="AK429" s="71">
        <v>-1</v>
      </c>
      <c r="AL429" s="71">
        <v>-1</v>
      </c>
      <c r="AM429" s="74" t="s">
        <v>33</v>
      </c>
      <c r="AN429" s="71">
        <v>0</v>
      </c>
      <c r="AO429" s="71" t="s">
        <v>33</v>
      </c>
      <c r="AP429" s="71" t="s">
        <v>33</v>
      </c>
      <c r="AQ429" s="71" t="s">
        <v>33</v>
      </c>
      <c r="AR429" s="71">
        <v>-1</v>
      </c>
      <c r="AS429" s="71">
        <v>-1</v>
      </c>
      <c r="AT429" s="71" t="s">
        <v>33</v>
      </c>
      <c r="AU429" s="71" t="s">
        <v>33</v>
      </c>
      <c r="AV429" s="74" t="s">
        <v>33</v>
      </c>
      <c r="AW429" s="74" t="s">
        <v>33</v>
      </c>
      <c r="AX429" s="71" t="s">
        <v>33</v>
      </c>
      <c r="AY429" s="71" t="s">
        <v>33</v>
      </c>
      <c r="AZ429" s="76">
        <v>-0.8</v>
      </c>
      <c r="BA429" s="71">
        <v>0</v>
      </c>
      <c r="BB429" s="71" t="s">
        <v>33</v>
      </c>
      <c r="BC429" s="71">
        <v>96</v>
      </c>
      <c r="BD429" s="71">
        <v>0</v>
      </c>
      <c r="BE429" s="115" t="s">
        <v>33</v>
      </c>
      <c r="BF429" s="71">
        <v>96</v>
      </c>
    </row>
    <row r="430" spans="1:1023" s="71" customFormat="1">
      <c r="A430" s="71" t="s">
        <v>109</v>
      </c>
      <c r="B430" s="83">
        <v>1999</v>
      </c>
      <c r="C430" s="71" t="s">
        <v>235</v>
      </c>
      <c r="D430" s="83">
        <v>780</v>
      </c>
      <c r="E430" s="71" t="s">
        <v>236</v>
      </c>
      <c r="F430" s="71">
        <v>1123</v>
      </c>
      <c r="G430" s="33" t="s">
        <v>133</v>
      </c>
      <c r="H430" s="72" t="s">
        <v>110</v>
      </c>
      <c r="I430" s="102">
        <v>0</v>
      </c>
      <c r="J430" s="71">
        <v>4</v>
      </c>
      <c r="K430" s="71">
        <v>4</v>
      </c>
      <c r="L430" s="71">
        <v>41</v>
      </c>
      <c r="M430" s="71">
        <v>2000</v>
      </c>
      <c r="N430" s="71">
        <v>50000</v>
      </c>
      <c r="O430" s="71">
        <v>16100000</v>
      </c>
      <c r="P430" s="75">
        <v>1.2422360248447206E-2</v>
      </c>
      <c r="Q430" s="75">
        <v>0.3105590062111801</v>
      </c>
      <c r="R430" s="71">
        <v>-1</v>
      </c>
      <c r="S430" s="71">
        <v>-1</v>
      </c>
      <c r="T430" s="71">
        <v>-1</v>
      </c>
      <c r="U430" s="71">
        <v>-1</v>
      </c>
      <c r="V430" s="71">
        <v>-1</v>
      </c>
      <c r="W430" s="71">
        <v>-1</v>
      </c>
      <c r="X430" s="76">
        <v>-1</v>
      </c>
      <c r="Y430" s="71">
        <v>-1</v>
      </c>
      <c r="Z430" s="71">
        <v>-1</v>
      </c>
      <c r="AA430" s="71" t="s">
        <v>33</v>
      </c>
      <c r="AB430" s="71" t="s">
        <v>33</v>
      </c>
      <c r="AC430" s="71">
        <v>-1</v>
      </c>
      <c r="AD430" s="71">
        <v>-1</v>
      </c>
      <c r="AE430" s="71">
        <v>-1</v>
      </c>
      <c r="AF430" s="71" t="s">
        <v>33</v>
      </c>
      <c r="AG430" s="71" t="s">
        <v>33</v>
      </c>
      <c r="AH430" s="76">
        <v>-1</v>
      </c>
      <c r="AI430" s="76">
        <v>-1</v>
      </c>
      <c r="AJ430" s="71">
        <v>822</v>
      </c>
      <c r="AK430" s="71">
        <v>-1</v>
      </c>
      <c r="AL430" s="71">
        <v>-1</v>
      </c>
      <c r="AM430" s="74" t="s">
        <v>33</v>
      </c>
      <c r="AN430" s="71">
        <v>0</v>
      </c>
      <c r="AO430" s="71" t="s">
        <v>33</v>
      </c>
      <c r="AP430" s="71" t="s">
        <v>33</v>
      </c>
      <c r="AQ430" s="71" t="s">
        <v>33</v>
      </c>
      <c r="AR430" s="71">
        <v>-1</v>
      </c>
      <c r="AS430" s="71">
        <v>-1</v>
      </c>
      <c r="AT430" s="71" t="s">
        <v>33</v>
      </c>
      <c r="AU430" s="71" t="s">
        <v>33</v>
      </c>
      <c r="AV430" s="74" t="s">
        <v>33</v>
      </c>
      <c r="AW430" s="74" t="s">
        <v>33</v>
      </c>
      <c r="AX430" s="71" t="s">
        <v>33</v>
      </c>
      <c r="AY430" s="71" t="s">
        <v>33</v>
      </c>
      <c r="AZ430" s="76">
        <v>-0.8</v>
      </c>
      <c r="BA430" s="71">
        <v>0</v>
      </c>
      <c r="BB430" s="71" t="s">
        <v>33</v>
      </c>
      <c r="BC430" s="71">
        <v>108</v>
      </c>
      <c r="BD430" s="71">
        <v>0</v>
      </c>
      <c r="BE430" s="115" t="s">
        <v>33</v>
      </c>
      <c r="BF430" s="71">
        <v>108</v>
      </c>
    </row>
    <row r="431" spans="1:1023" s="71" customFormat="1">
      <c r="A431" s="71" t="s">
        <v>109</v>
      </c>
      <c r="B431" s="83">
        <v>2000</v>
      </c>
      <c r="C431" s="71" t="s">
        <v>235</v>
      </c>
      <c r="D431" s="83">
        <v>780</v>
      </c>
      <c r="E431" s="71" t="s">
        <v>236</v>
      </c>
      <c r="F431" s="71">
        <v>1123</v>
      </c>
      <c r="G431" s="33" t="s">
        <v>133</v>
      </c>
      <c r="H431" s="72" t="s">
        <v>110</v>
      </c>
      <c r="I431" s="102">
        <v>0</v>
      </c>
      <c r="J431" s="71">
        <v>4</v>
      </c>
      <c r="K431" s="71">
        <v>4</v>
      </c>
      <c r="L431" s="71">
        <v>41</v>
      </c>
      <c r="M431" s="71">
        <v>2000</v>
      </c>
      <c r="N431" s="71">
        <v>50000</v>
      </c>
      <c r="O431" s="71">
        <v>16100000</v>
      </c>
      <c r="P431" s="75">
        <v>1.2422360248447206E-2</v>
      </c>
      <c r="Q431" s="75">
        <v>0.3105590062111801</v>
      </c>
      <c r="R431" s="71">
        <v>-1</v>
      </c>
      <c r="S431" s="71">
        <v>-1</v>
      </c>
      <c r="T431" s="71">
        <v>-1</v>
      </c>
      <c r="U431" s="71">
        <v>-1</v>
      </c>
      <c r="V431" s="71">
        <v>-1</v>
      </c>
      <c r="W431" s="71">
        <v>-1</v>
      </c>
      <c r="X431" s="76">
        <v>-1</v>
      </c>
      <c r="Y431" s="71">
        <v>-1</v>
      </c>
      <c r="Z431" s="71">
        <v>-1</v>
      </c>
      <c r="AA431" s="71" t="s">
        <v>33</v>
      </c>
      <c r="AB431" s="71" t="s">
        <v>33</v>
      </c>
      <c r="AC431" s="71">
        <v>-1</v>
      </c>
      <c r="AD431" s="71">
        <v>-1</v>
      </c>
      <c r="AE431" s="71">
        <v>-1</v>
      </c>
      <c r="AF431" s="71" t="s">
        <v>33</v>
      </c>
      <c r="AG431" s="71" t="s">
        <v>33</v>
      </c>
      <c r="AH431" s="76">
        <v>-1</v>
      </c>
      <c r="AI431" s="76">
        <v>-1</v>
      </c>
      <c r="AJ431" s="71">
        <v>855</v>
      </c>
      <c r="AK431" s="71">
        <v>-1</v>
      </c>
      <c r="AL431" s="71">
        <v>-1</v>
      </c>
      <c r="AM431" s="74" t="s">
        <v>33</v>
      </c>
      <c r="AN431" s="71">
        <v>0</v>
      </c>
      <c r="AO431" s="71" t="s">
        <v>33</v>
      </c>
      <c r="AP431" s="71" t="s">
        <v>33</v>
      </c>
      <c r="AQ431" s="71" t="s">
        <v>33</v>
      </c>
      <c r="AR431" s="71">
        <v>-1</v>
      </c>
      <c r="AS431" s="71">
        <v>-1</v>
      </c>
      <c r="AT431" s="71" t="s">
        <v>33</v>
      </c>
      <c r="AU431" s="71" t="s">
        <v>33</v>
      </c>
      <c r="AV431" s="74" t="s">
        <v>33</v>
      </c>
      <c r="AW431" s="74" t="s">
        <v>33</v>
      </c>
      <c r="AX431" s="71" t="s">
        <v>33</v>
      </c>
      <c r="AY431" s="71" t="s">
        <v>33</v>
      </c>
      <c r="AZ431" s="76">
        <v>-0.8</v>
      </c>
      <c r="BA431" s="71">
        <v>0</v>
      </c>
      <c r="BB431" s="71" t="s">
        <v>33</v>
      </c>
      <c r="BC431" s="71">
        <v>120</v>
      </c>
      <c r="BD431" s="71">
        <v>0</v>
      </c>
      <c r="BE431" s="115" t="s">
        <v>33</v>
      </c>
      <c r="BF431" s="71">
        <v>120</v>
      </c>
    </row>
    <row r="432" spans="1:1023" s="71" customFormat="1">
      <c r="A432" s="71" t="s">
        <v>109</v>
      </c>
      <c r="B432" s="83">
        <v>2001</v>
      </c>
      <c r="C432" s="71" t="s">
        <v>235</v>
      </c>
      <c r="D432" s="83">
        <v>780</v>
      </c>
      <c r="E432" s="71" t="s">
        <v>236</v>
      </c>
      <c r="F432" s="71">
        <v>1123</v>
      </c>
      <c r="G432" s="33" t="s">
        <v>133</v>
      </c>
      <c r="H432" s="72" t="s">
        <v>110</v>
      </c>
      <c r="I432" s="102">
        <v>0</v>
      </c>
      <c r="J432" s="71">
        <v>4</v>
      </c>
      <c r="K432" s="71">
        <v>4</v>
      </c>
      <c r="L432" s="71">
        <v>41</v>
      </c>
      <c r="M432" s="71">
        <v>2000</v>
      </c>
      <c r="N432" s="71">
        <v>50000</v>
      </c>
      <c r="O432" s="71">
        <v>16100000</v>
      </c>
      <c r="P432" s="75">
        <v>1.2422360248447206E-2</v>
      </c>
      <c r="Q432" s="75">
        <v>0.3105590062111801</v>
      </c>
      <c r="R432" s="71">
        <v>-1</v>
      </c>
      <c r="S432" s="71">
        <v>-1</v>
      </c>
      <c r="T432" s="71">
        <v>-1</v>
      </c>
      <c r="U432" s="71">
        <v>-1</v>
      </c>
      <c r="V432" s="71">
        <v>-1</v>
      </c>
      <c r="W432" s="71">
        <v>-1</v>
      </c>
      <c r="X432" s="76">
        <v>-1</v>
      </c>
      <c r="Y432" s="71">
        <v>-1</v>
      </c>
      <c r="Z432" s="71">
        <v>-1</v>
      </c>
      <c r="AA432" s="71" t="s">
        <v>33</v>
      </c>
      <c r="AB432" s="71" t="s">
        <v>33</v>
      </c>
      <c r="AC432" s="71">
        <v>-1</v>
      </c>
      <c r="AD432" s="71">
        <v>-1</v>
      </c>
      <c r="AE432" s="71">
        <v>-1</v>
      </c>
      <c r="AF432" s="71" t="s">
        <v>33</v>
      </c>
      <c r="AG432" s="71" t="s">
        <v>33</v>
      </c>
      <c r="AH432" s="76">
        <v>-1</v>
      </c>
      <c r="AI432" s="76">
        <v>-1</v>
      </c>
      <c r="AJ432" s="71">
        <v>838</v>
      </c>
      <c r="AK432" s="71">
        <v>-1</v>
      </c>
      <c r="AL432" s="71">
        <v>-1</v>
      </c>
      <c r="AM432" s="74" t="s">
        <v>33</v>
      </c>
      <c r="AN432" s="71">
        <v>0</v>
      </c>
      <c r="AO432" s="71" t="s">
        <v>33</v>
      </c>
      <c r="AP432" s="71" t="s">
        <v>33</v>
      </c>
      <c r="AQ432" s="71" t="s">
        <v>33</v>
      </c>
      <c r="AR432" s="71">
        <v>-1</v>
      </c>
      <c r="AS432" s="71">
        <v>-1</v>
      </c>
      <c r="AT432" s="71" t="s">
        <v>33</v>
      </c>
      <c r="AU432" s="71" t="s">
        <v>33</v>
      </c>
      <c r="AV432" s="71">
        <v>1</v>
      </c>
      <c r="AW432" s="74" t="s">
        <v>33</v>
      </c>
      <c r="AX432" s="71" t="s">
        <v>33</v>
      </c>
      <c r="AY432" s="71" t="s">
        <v>33</v>
      </c>
      <c r="AZ432" s="76">
        <v>-0.5</v>
      </c>
      <c r="BA432" s="71">
        <v>0</v>
      </c>
      <c r="BB432" s="71" t="s">
        <v>33</v>
      </c>
      <c r="BC432" s="71">
        <v>132</v>
      </c>
      <c r="BD432" s="71">
        <v>0</v>
      </c>
      <c r="BE432" s="115" t="s">
        <v>33</v>
      </c>
      <c r="BF432" s="71">
        <v>132</v>
      </c>
    </row>
    <row r="433" spans="1:1023" s="71" customFormat="1">
      <c r="A433" s="71" t="s">
        <v>109</v>
      </c>
      <c r="B433" s="83">
        <v>2002</v>
      </c>
      <c r="C433" s="71" t="s">
        <v>235</v>
      </c>
      <c r="D433" s="83">
        <v>780</v>
      </c>
      <c r="E433" s="71" t="s">
        <v>236</v>
      </c>
      <c r="F433" s="71">
        <v>1123</v>
      </c>
      <c r="G433" s="33" t="s">
        <v>133</v>
      </c>
      <c r="H433" s="72" t="s">
        <v>110</v>
      </c>
      <c r="I433" s="102">
        <v>0</v>
      </c>
      <c r="J433" s="71">
        <v>4</v>
      </c>
      <c r="K433" s="71">
        <v>4</v>
      </c>
      <c r="L433" s="71">
        <v>41</v>
      </c>
      <c r="M433" s="71">
        <v>2000</v>
      </c>
      <c r="N433" s="71">
        <v>50000</v>
      </c>
      <c r="O433" s="71">
        <v>16100000</v>
      </c>
      <c r="P433" s="75">
        <v>1.2422360248447206E-2</v>
      </c>
      <c r="Q433" s="75">
        <v>0.3105590062111801</v>
      </c>
      <c r="R433" s="71">
        <v>-1</v>
      </c>
      <c r="S433" s="71">
        <v>-1</v>
      </c>
      <c r="T433" s="71">
        <v>-1</v>
      </c>
      <c r="U433" s="71">
        <v>-1</v>
      </c>
      <c r="V433" s="71">
        <v>-1</v>
      </c>
      <c r="W433" s="71">
        <v>-1</v>
      </c>
      <c r="X433" s="76">
        <v>-1</v>
      </c>
      <c r="Y433" s="71">
        <v>-1</v>
      </c>
      <c r="Z433" s="71">
        <v>-1</v>
      </c>
      <c r="AA433" s="71" t="s">
        <v>33</v>
      </c>
      <c r="AB433" s="71" t="s">
        <v>33</v>
      </c>
      <c r="AC433" s="71">
        <v>-1</v>
      </c>
      <c r="AD433" s="71">
        <v>-1</v>
      </c>
      <c r="AE433" s="71">
        <v>-1</v>
      </c>
      <c r="AF433" s="71" t="s">
        <v>33</v>
      </c>
      <c r="AG433" s="71" t="s">
        <v>33</v>
      </c>
      <c r="AH433" s="76">
        <v>-1</v>
      </c>
      <c r="AI433" s="76">
        <v>-1</v>
      </c>
      <c r="AJ433" s="71">
        <v>904</v>
      </c>
      <c r="AK433" s="71">
        <v>-1</v>
      </c>
      <c r="AL433" s="71">
        <v>-1</v>
      </c>
      <c r="AM433" s="74" t="s">
        <v>33</v>
      </c>
      <c r="AN433" s="71">
        <v>0</v>
      </c>
      <c r="AO433" s="71" t="s">
        <v>33</v>
      </c>
      <c r="AP433" s="71" t="s">
        <v>33</v>
      </c>
      <c r="AQ433" s="71" t="s">
        <v>33</v>
      </c>
      <c r="AR433" s="71">
        <v>-1</v>
      </c>
      <c r="AS433" s="71">
        <v>-1</v>
      </c>
      <c r="AT433" s="71" t="s">
        <v>33</v>
      </c>
      <c r="AU433" s="71" t="s">
        <v>33</v>
      </c>
      <c r="AV433" s="71">
        <v>1</v>
      </c>
      <c r="AW433" s="74" t="s">
        <v>33</v>
      </c>
      <c r="AX433" s="71" t="s">
        <v>33</v>
      </c>
      <c r="AY433" s="71" t="s">
        <v>33</v>
      </c>
      <c r="AZ433" s="76">
        <v>-0.5</v>
      </c>
      <c r="BA433" s="71">
        <v>0</v>
      </c>
      <c r="BB433" s="71" t="s">
        <v>33</v>
      </c>
      <c r="BC433" s="71">
        <v>144</v>
      </c>
      <c r="BD433" s="71">
        <v>0</v>
      </c>
      <c r="BE433" s="115" t="s">
        <v>33</v>
      </c>
      <c r="BF433" s="71">
        <v>144</v>
      </c>
    </row>
    <row r="434" spans="1:1023" s="71" customFormat="1">
      <c r="A434" s="71" t="s">
        <v>109</v>
      </c>
      <c r="B434" s="83">
        <v>2003</v>
      </c>
      <c r="C434" s="71" t="s">
        <v>235</v>
      </c>
      <c r="D434" s="83">
        <v>780</v>
      </c>
      <c r="E434" s="71" t="s">
        <v>236</v>
      </c>
      <c r="F434" s="71">
        <v>1123</v>
      </c>
      <c r="G434" s="33" t="s">
        <v>133</v>
      </c>
      <c r="H434" s="72" t="s">
        <v>110</v>
      </c>
      <c r="I434" s="102">
        <v>0</v>
      </c>
      <c r="J434" s="71">
        <v>4</v>
      </c>
      <c r="K434" s="71">
        <v>4</v>
      </c>
      <c r="L434" s="71">
        <v>41</v>
      </c>
      <c r="M434" s="71">
        <v>2000</v>
      </c>
      <c r="N434" s="71">
        <v>50000</v>
      </c>
      <c r="O434" s="71">
        <v>16100000</v>
      </c>
      <c r="P434" s="75">
        <v>1.2422360248447206E-2</v>
      </c>
      <c r="Q434" s="75">
        <v>0.3105590062111801</v>
      </c>
      <c r="R434" s="71">
        <v>-1</v>
      </c>
      <c r="S434" s="71">
        <v>-1</v>
      </c>
      <c r="T434" s="71">
        <v>-1</v>
      </c>
      <c r="U434" s="71">
        <v>-1</v>
      </c>
      <c r="V434" s="71">
        <v>-1</v>
      </c>
      <c r="W434" s="71">
        <v>-1</v>
      </c>
      <c r="X434" s="76">
        <v>-1</v>
      </c>
      <c r="Y434" s="71">
        <v>-1</v>
      </c>
      <c r="Z434" s="71">
        <v>-1</v>
      </c>
      <c r="AA434" s="71" t="s">
        <v>33</v>
      </c>
      <c r="AB434" s="71" t="s">
        <v>33</v>
      </c>
      <c r="AC434" s="71">
        <v>-1</v>
      </c>
      <c r="AD434" s="71">
        <v>-1</v>
      </c>
      <c r="AE434" s="71">
        <v>-1</v>
      </c>
      <c r="AF434" s="71" t="s">
        <v>33</v>
      </c>
      <c r="AG434" s="71" t="s">
        <v>33</v>
      </c>
      <c r="AH434" s="76">
        <v>-1</v>
      </c>
      <c r="AI434" s="76">
        <v>-1</v>
      </c>
      <c r="AJ434" s="71">
        <v>985</v>
      </c>
      <c r="AK434" s="71">
        <v>-1</v>
      </c>
      <c r="AL434" s="71">
        <v>-1</v>
      </c>
      <c r="AM434" s="74" t="s">
        <v>33</v>
      </c>
      <c r="AN434" s="71">
        <v>0</v>
      </c>
      <c r="AO434" s="71" t="s">
        <v>33</v>
      </c>
      <c r="AP434" s="71" t="s">
        <v>33</v>
      </c>
      <c r="AQ434" s="71" t="s">
        <v>33</v>
      </c>
      <c r="AR434" s="71">
        <v>-1</v>
      </c>
      <c r="AS434" s="71">
        <v>-1</v>
      </c>
      <c r="AT434" s="71" t="s">
        <v>33</v>
      </c>
      <c r="AU434" s="71" t="s">
        <v>33</v>
      </c>
      <c r="AV434" s="71">
        <v>1</v>
      </c>
      <c r="AW434" s="74" t="s">
        <v>33</v>
      </c>
      <c r="AX434" s="71" t="s">
        <v>33</v>
      </c>
      <c r="AY434" s="71" t="s">
        <v>33</v>
      </c>
      <c r="AZ434" s="76">
        <v>-0.5</v>
      </c>
      <c r="BA434" s="71">
        <v>0</v>
      </c>
      <c r="BB434" s="71" t="s">
        <v>33</v>
      </c>
      <c r="BC434" s="71">
        <v>156</v>
      </c>
      <c r="BD434" s="71">
        <v>0</v>
      </c>
      <c r="BE434" s="115" t="s">
        <v>33</v>
      </c>
      <c r="BF434" s="71">
        <v>156</v>
      </c>
    </row>
    <row r="435" spans="1:1023" s="71" customFormat="1">
      <c r="A435" s="71" t="s">
        <v>109</v>
      </c>
      <c r="B435" s="83">
        <v>2004</v>
      </c>
      <c r="C435" s="71" t="s">
        <v>235</v>
      </c>
      <c r="D435" s="83">
        <v>780</v>
      </c>
      <c r="E435" s="71" t="s">
        <v>236</v>
      </c>
      <c r="F435" s="71">
        <v>1123</v>
      </c>
      <c r="G435" s="33" t="s">
        <v>133</v>
      </c>
      <c r="H435" s="72" t="s">
        <v>110</v>
      </c>
      <c r="I435" s="102">
        <v>0</v>
      </c>
      <c r="J435" s="71">
        <v>4</v>
      </c>
      <c r="K435" s="71">
        <v>4</v>
      </c>
      <c r="L435" s="71">
        <v>41</v>
      </c>
      <c r="M435" s="71">
        <v>2000</v>
      </c>
      <c r="N435" s="71">
        <v>50000</v>
      </c>
      <c r="O435" s="71">
        <v>16100000</v>
      </c>
      <c r="P435" s="75">
        <v>1.2422360248447206E-2</v>
      </c>
      <c r="Q435" s="75">
        <v>0.3105590062111801</v>
      </c>
      <c r="R435" s="71">
        <v>-1</v>
      </c>
      <c r="S435" s="71">
        <v>-1</v>
      </c>
      <c r="T435" s="71">
        <v>-1</v>
      </c>
      <c r="U435" s="71">
        <v>-1</v>
      </c>
      <c r="V435" s="71">
        <v>-1</v>
      </c>
      <c r="W435" s="71">
        <v>-1</v>
      </c>
      <c r="X435" s="76">
        <v>-1</v>
      </c>
      <c r="Y435" s="71">
        <v>-1</v>
      </c>
      <c r="Z435" s="71">
        <v>-1</v>
      </c>
      <c r="AA435" s="71" t="s">
        <v>33</v>
      </c>
      <c r="AB435" s="71" t="s">
        <v>33</v>
      </c>
      <c r="AC435" s="71">
        <v>-1</v>
      </c>
      <c r="AD435" s="71">
        <v>-1</v>
      </c>
      <c r="AE435" s="71">
        <v>-1</v>
      </c>
      <c r="AF435" s="71" t="s">
        <v>33</v>
      </c>
      <c r="AG435" s="71" t="s">
        <v>33</v>
      </c>
      <c r="AH435" s="76">
        <v>-1</v>
      </c>
      <c r="AI435" s="76">
        <v>-1</v>
      </c>
      <c r="AJ435" s="71">
        <v>1063</v>
      </c>
      <c r="AK435" s="71">
        <v>0</v>
      </c>
      <c r="AL435" s="74" t="s">
        <v>33</v>
      </c>
      <c r="AM435" s="74" t="s">
        <v>33</v>
      </c>
      <c r="AN435" s="71">
        <v>0</v>
      </c>
      <c r="AO435" s="71" t="s">
        <v>33</v>
      </c>
      <c r="AP435" s="71" t="s">
        <v>33</v>
      </c>
      <c r="AQ435" s="71" t="s">
        <v>33</v>
      </c>
      <c r="AR435" s="71">
        <v>-1</v>
      </c>
      <c r="AS435" s="71">
        <v>-1</v>
      </c>
      <c r="AT435" s="71" t="s">
        <v>33</v>
      </c>
      <c r="AU435" s="71" t="s">
        <v>33</v>
      </c>
      <c r="AV435" s="71">
        <v>1</v>
      </c>
      <c r="AW435" s="74" t="s">
        <v>33</v>
      </c>
      <c r="AX435" s="71" t="s">
        <v>33</v>
      </c>
      <c r="AY435" s="71" t="s">
        <v>33</v>
      </c>
      <c r="AZ435" s="76">
        <v>-0.2</v>
      </c>
      <c r="BA435" s="71">
        <v>0</v>
      </c>
      <c r="BB435" s="71" t="s">
        <v>33</v>
      </c>
      <c r="BC435" s="71">
        <v>168</v>
      </c>
      <c r="BD435" s="71">
        <v>0</v>
      </c>
      <c r="BE435" s="115" t="s">
        <v>33</v>
      </c>
      <c r="BF435" s="71">
        <v>168</v>
      </c>
    </row>
    <row r="436" spans="1:1023" s="71" customFormat="1">
      <c r="A436" s="71" t="s">
        <v>109</v>
      </c>
      <c r="B436" s="83">
        <v>2005</v>
      </c>
      <c r="C436" s="71" t="s">
        <v>235</v>
      </c>
      <c r="D436" s="83">
        <v>780</v>
      </c>
      <c r="E436" s="71" t="s">
        <v>236</v>
      </c>
      <c r="F436" s="71">
        <v>1123</v>
      </c>
      <c r="G436" s="33" t="s">
        <v>133</v>
      </c>
      <c r="H436" s="72" t="s">
        <v>110</v>
      </c>
      <c r="I436" s="102">
        <v>0</v>
      </c>
      <c r="J436" s="71">
        <v>4</v>
      </c>
      <c r="K436" s="71">
        <v>4</v>
      </c>
      <c r="L436" s="71">
        <v>41</v>
      </c>
      <c r="M436" s="71">
        <v>2000</v>
      </c>
      <c r="N436" s="71">
        <v>50000</v>
      </c>
      <c r="O436" s="71">
        <v>16100000</v>
      </c>
      <c r="P436" s="75">
        <v>1.2422360248447206E-2</v>
      </c>
      <c r="Q436" s="75">
        <v>0.3105590062111801</v>
      </c>
      <c r="R436" s="71">
        <v>-1</v>
      </c>
      <c r="S436" s="71">
        <v>-1</v>
      </c>
      <c r="T436" s="71">
        <v>-1</v>
      </c>
      <c r="U436" s="71">
        <v>-1</v>
      </c>
      <c r="V436" s="71">
        <v>-1</v>
      </c>
      <c r="W436" s="71">
        <v>-1</v>
      </c>
      <c r="X436" s="76">
        <v>-1</v>
      </c>
      <c r="Y436" s="71">
        <v>-1</v>
      </c>
      <c r="Z436" s="71">
        <v>-1</v>
      </c>
      <c r="AA436" s="71" t="s">
        <v>33</v>
      </c>
      <c r="AB436" s="71" t="s">
        <v>33</v>
      </c>
      <c r="AC436" s="71">
        <v>-1</v>
      </c>
      <c r="AD436" s="71">
        <v>-1</v>
      </c>
      <c r="AE436" s="71">
        <v>-1</v>
      </c>
      <c r="AF436" s="71" t="s">
        <v>33</v>
      </c>
      <c r="AG436" s="71" t="s">
        <v>33</v>
      </c>
      <c r="AH436" s="76">
        <v>-1</v>
      </c>
      <c r="AI436" s="76">
        <v>-1</v>
      </c>
      <c r="AJ436" s="71">
        <v>1242</v>
      </c>
      <c r="AK436" s="71">
        <v>0</v>
      </c>
      <c r="AL436" s="74" t="s">
        <v>33</v>
      </c>
      <c r="AM436" s="74" t="s">
        <v>33</v>
      </c>
      <c r="AN436" s="71">
        <v>0</v>
      </c>
      <c r="AO436" s="71" t="s">
        <v>33</v>
      </c>
      <c r="AP436" s="71" t="s">
        <v>33</v>
      </c>
      <c r="AQ436" s="71" t="s">
        <v>33</v>
      </c>
      <c r="AR436" s="71">
        <v>-1</v>
      </c>
      <c r="AS436" s="71">
        <v>-1</v>
      </c>
      <c r="AT436" s="71" t="s">
        <v>33</v>
      </c>
      <c r="AU436" s="71" t="s">
        <v>33</v>
      </c>
      <c r="AV436" s="71">
        <v>1</v>
      </c>
      <c r="AW436" s="74" t="s">
        <v>33</v>
      </c>
      <c r="AX436" s="71" t="s">
        <v>33</v>
      </c>
      <c r="AY436" s="71" t="s">
        <v>33</v>
      </c>
      <c r="AZ436" s="76">
        <v>-0.2</v>
      </c>
      <c r="BA436" s="71">
        <v>0</v>
      </c>
      <c r="BB436" s="71" t="s">
        <v>33</v>
      </c>
      <c r="BC436" s="71">
        <v>180</v>
      </c>
      <c r="BD436" s="71">
        <v>0</v>
      </c>
      <c r="BE436" s="115" t="s">
        <v>33</v>
      </c>
      <c r="BF436" s="71">
        <v>180</v>
      </c>
    </row>
    <row r="437" spans="1:1023" s="71" customFormat="1">
      <c r="A437" s="71" t="s">
        <v>109</v>
      </c>
      <c r="B437" s="83">
        <v>2006</v>
      </c>
      <c r="C437" s="71" t="s">
        <v>235</v>
      </c>
      <c r="D437" s="83">
        <v>780</v>
      </c>
      <c r="E437" s="71" t="s">
        <v>236</v>
      </c>
      <c r="F437" s="71">
        <v>1123</v>
      </c>
      <c r="G437" s="33" t="s">
        <v>133</v>
      </c>
      <c r="H437" s="72" t="s">
        <v>110</v>
      </c>
      <c r="I437" s="102">
        <v>0</v>
      </c>
      <c r="J437" s="71">
        <v>4</v>
      </c>
      <c r="K437" s="71">
        <v>4</v>
      </c>
      <c r="L437" s="71">
        <v>41</v>
      </c>
      <c r="M437" s="71">
        <v>2000</v>
      </c>
      <c r="N437" s="71">
        <v>50000</v>
      </c>
      <c r="O437" s="71">
        <v>16100000</v>
      </c>
      <c r="P437" s="75">
        <v>1.2422360248447206E-2</v>
      </c>
      <c r="Q437" s="75">
        <v>0.3105590062111801</v>
      </c>
      <c r="R437" s="71">
        <v>-1</v>
      </c>
      <c r="S437" s="71">
        <v>-1</v>
      </c>
      <c r="T437" s="71">
        <v>-1</v>
      </c>
      <c r="U437" s="71">
        <v>-1</v>
      </c>
      <c r="V437" s="71">
        <v>-1</v>
      </c>
      <c r="W437" s="71">
        <v>-1</v>
      </c>
      <c r="X437" s="76">
        <v>-1</v>
      </c>
      <c r="Y437" s="71">
        <v>-1</v>
      </c>
      <c r="Z437" s="71">
        <v>-1</v>
      </c>
      <c r="AA437" s="71" t="s">
        <v>33</v>
      </c>
      <c r="AB437" s="71" t="s">
        <v>33</v>
      </c>
      <c r="AC437" s="71">
        <v>-1</v>
      </c>
      <c r="AD437" s="71">
        <v>-1</v>
      </c>
      <c r="AE437" s="71">
        <v>-1</v>
      </c>
      <c r="AF437" s="71" t="s">
        <v>33</v>
      </c>
      <c r="AG437" s="71" t="s">
        <v>33</v>
      </c>
      <c r="AH437" s="76">
        <v>-1</v>
      </c>
      <c r="AI437" s="76">
        <v>-1</v>
      </c>
      <c r="AJ437" s="71">
        <v>1423</v>
      </c>
      <c r="AK437" s="71">
        <v>0</v>
      </c>
      <c r="AL437" s="74" t="s">
        <v>33</v>
      </c>
      <c r="AM437" s="74" t="s">
        <v>33</v>
      </c>
      <c r="AN437" s="71">
        <v>0</v>
      </c>
      <c r="AO437" s="71" t="s">
        <v>33</v>
      </c>
      <c r="AP437" s="71" t="s">
        <v>33</v>
      </c>
      <c r="AQ437" s="71" t="s">
        <v>33</v>
      </c>
      <c r="AR437" s="71">
        <v>-1</v>
      </c>
      <c r="AS437" s="71">
        <v>-1</v>
      </c>
      <c r="AT437" s="71" t="s">
        <v>33</v>
      </c>
      <c r="AU437" s="71" t="s">
        <v>33</v>
      </c>
      <c r="AV437" s="71">
        <v>1</v>
      </c>
      <c r="AW437" s="74" t="s">
        <v>33</v>
      </c>
      <c r="AX437" s="71" t="s">
        <v>33</v>
      </c>
      <c r="AY437" s="71" t="s">
        <v>33</v>
      </c>
      <c r="AZ437" s="76">
        <v>-0.2</v>
      </c>
      <c r="BA437" s="71">
        <v>0</v>
      </c>
      <c r="BB437" s="71" t="s">
        <v>33</v>
      </c>
      <c r="BC437" s="71">
        <v>192</v>
      </c>
      <c r="BD437" s="71">
        <v>0</v>
      </c>
      <c r="BE437" s="115" t="s">
        <v>33</v>
      </c>
      <c r="BF437" s="71">
        <v>192</v>
      </c>
    </row>
    <row r="438" spans="1:1023" s="71" customFormat="1">
      <c r="A438" s="71" t="s">
        <v>109</v>
      </c>
      <c r="B438" s="83">
        <v>2007</v>
      </c>
      <c r="C438" s="71" t="s">
        <v>235</v>
      </c>
      <c r="D438" s="83">
        <v>780</v>
      </c>
      <c r="E438" s="71" t="s">
        <v>236</v>
      </c>
      <c r="F438" s="71">
        <v>1123</v>
      </c>
      <c r="G438" s="33" t="s">
        <v>133</v>
      </c>
      <c r="H438" s="72" t="s">
        <v>110</v>
      </c>
      <c r="I438" s="102">
        <v>0</v>
      </c>
      <c r="J438" s="71">
        <v>4</v>
      </c>
      <c r="K438" s="71">
        <v>4</v>
      </c>
      <c r="L438" s="71">
        <v>41</v>
      </c>
      <c r="M438" s="71">
        <v>2000</v>
      </c>
      <c r="N438" s="71">
        <v>50000</v>
      </c>
      <c r="O438" s="71">
        <v>16100000</v>
      </c>
      <c r="P438" s="75">
        <v>1.2422360248447206E-2</v>
      </c>
      <c r="Q438" s="75">
        <v>0.3105590062111801</v>
      </c>
      <c r="R438" s="71">
        <v>-1</v>
      </c>
      <c r="S438" s="71">
        <v>-1</v>
      </c>
      <c r="T438" s="71">
        <v>-1</v>
      </c>
      <c r="U438" s="71">
        <v>-1</v>
      </c>
      <c r="V438" s="71">
        <v>-1</v>
      </c>
      <c r="W438" s="71">
        <v>-1</v>
      </c>
      <c r="X438" s="76">
        <v>-1</v>
      </c>
      <c r="Y438" s="71">
        <v>-1</v>
      </c>
      <c r="Z438" s="71">
        <v>-1</v>
      </c>
      <c r="AA438" s="71" t="s">
        <v>33</v>
      </c>
      <c r="AB438" s="71" t="s">
        <v>33</v>
      </c>
      <c r="AC438" s="71">
        <v>-1</v>
      </c>
      <c r="AD438" s="71">
        <v>-1</v>
      </c>
      <c r="AE438" s="71">
        <v>-1</v>
      </c>
      <c r="AF438" s="71" t="s">
        <v>33</v>
      </c>
      <c r="AG438" s="71" t="s">
        <v>33</v>
      </c>
      <c r="AH438" s="76">
        <v>-1</v>
      </c>
      <c r="AI438" s="76">
        <v>-1</v>
      </c>
      <c r="AJ438" s="71">
        <v>1614</v>
      </c>
      <c r="AK438" s="71">
        <v>0</v>
      </c>
      <c r="AL438" s="74" t="s">
        <v>33</v>
      </c>
      <c r="AM438" s="74" t="s">
        <v>33</v>
      </c>
      <c r="AN438" s="71">
        <v>0</v>
      </c>
      <c r="AO438" s="71" t="s">
        <v>33</v>
      </c>
      <c r="AP438" s="71" t="s">
        <v>33</v>
      </c>
      <c r="AQ438" s="71" t="s">
        <v>33</v>
      </c>
      <c r="AR438" s="71">
        <v>-1</v>
      </c>
      <c r="AS438" s="71">
        <v>-1</v>
      </c>
      <c r="AT438" s="71" t="s">
        <v>33</v>
      </c>
      <c r="AU438" s="71" t="s">
        <v>33</v>
      </c>
      <c r="AV438" s="71">
        <v>1</v>
      </c>
      <c r="AW438" s="74" t="s">
        <v>33</v>
      </c>
      <c r="AX438" s="71" t="s">
        <v>33</v>
      </c>
      <c r="AY438" s="71" t="s">
        <v>33</v>
      </c>
      <c r="AZ438" s="76">
        <v>-0.2</v>
      </c>
      <c r="BA438" s="71">
        <v>0</v>
      </c>
      <c r="BB438" s="71" t="s">
        <v>33</v>
      </c>
      <c r="BC438" s="71">
        <v>204</v>
      </c>
      <c r="BD438" s="71">
        <v>0</v>
      </c>
      <c r="BE438" s="115" t="s">
        <v>33</v>
      </c>
      <c r="BF438" s="71">
        <v>204</v>
      </c>
    </row>
    <row r="439" spans="1:1023" s="71" customFormat="1">
      <c r="A439" s="71" t="s">
        <v>109</v>
      </c>
      <c r="B439" s="83">
        <v>2008</v>
      </c>
      <c r="C439" s="71" t="s">
        <v>235</v>
      </c>
      <c r="D439" s="83">
        <v>780</v>
      </c>
      <c r="E439" s="71" t="s">
        <v>236</v>
      </c>
      <c r="F439" s="71">
        <v>1123</v>
      </c>
      <c r="G439" s="33" t="s">
        <v>133</v>
      </c>
      <c r="H439" s="72" t="s">
        <v>110</v>
      </c>
      <c r="I439" s="102">
        <v>0</v>
      </c>
      <c r="J439" s="71">
        <v>4</v>
      </c>
      <c r="K439" s="71">
        <v>4</v>
      </c>
      <c r="L439" s="71">
        <v>41</v>
      </c>
      <c r="M439" s="71">
        <v>2000</v>
      </c>
      <c r="N439" s="71">
        <v>50000</v>
      </c>
      <c r="O439" s="71">
        <v>16100000</v>
      </c>
      <c r="P439" s="75">
        <v>1.2422360248447206E-2</v>
      </c>
      <c r="Q439" s="75">
        <v>0.3105590062111801</v>
      </c>
      <c r="R439" s="71">
        <v>-1</v>
      </c>
      <c r="S439" s="71">
        <v>-1</v>
      </c>
      <c r="T439" s="71">
        <v>-1</v>
      </c>
      <c r="U439" s="71">
        <v>-1</v>
      </c>
      <c r="V439" s="71">
        <v>-1</v>
      </c>
      <c r="W439" s="71">
        <v>-1</v>
      </c>
      <c r="X439" s="76">
        <v>-1</v>
      </c>
      <c r="Y439" s="71">
        <v>-1</v>
      </c>
      <c r="Z439" s="71">
        <v>-1</v>
      </c>
      <c r="AA439" s="71" t="s">
        <v>33</v>
      </c>
      <c r="AB439" s="71" t="s">
        <v>33</v>
      </c>
      <c r="AC439" s="71">
        <v>-1</v>
      </c>
      <c r="AD439" s="71">
        <v>-1</v>
      </c>
      <c r="AE439" s="71">
        <v>-1</v>
      </c>
      <c r="AF439" s="71" t="s">
        <v>33</v>
      </c>
      <c r="AG439" s="71" t="s">
        <v>33</v>
      </c>
      <c r="AH439" s="76">
        <v>-1</v>
      </c>
      <c r="AI439" s="76">
        <v>-1</v>
      </c>
      <c r="AJ439" s="71">
        <v>2014</v>
      </c>
      <c r="AK439" s="71">
        <v>0</v>
      </c>
      <c r="AL439" s="74" t="s">
        <v>33</v>
      </c>
      <c r="AM439" s="74" t="s">
        <v>33</v>
      </c>
      <c r="AN439" s="71">
        <v>0</v>
      </c>
      <c r="AO439" s="71" t="s">
        <v>33</v>
      </c>
      <c r="AP439" s="71" t="s">
        <v>33</v>
      </c>
      <c r="AQ439" s="71" t="s">
        <v>33</v>
      </c>
      <c r="AR439" s="71">
        <v>-1</v>
      </c>
      <c r="AS439" s="71">
        <v>-1</v>
      </c>
      <c r="AT439" s="71" t="s">
        <v>33</v>
      </c>
      <c r="AU439" s="71" t="s">
        <v>33</v>
      </c>
      <c r="AV439" s="71">
        <v>1</v>
      </c>
      <c r="AW439" s="74" t="s">
        <v>33</v>
      </c>
      <c r="AX439" s="71" t="s">
        <v>33</v>
      </c>
      <c r="AY439" s="71" t="s">
        <v>33</v>
      </c>
      <c r="AZ439" s="76">
        <v>-0.2</v>
      </c>
      <c r="BA439" s="71">
        <v>0</v>
      </c>
      <c r="BB439" s="71" t="s">
        <v>33</v>
      </c>
      <c r="BC439" s="71">
        <v>216</v>
      </c>
      <c r="BD439" s="71">
        <v>0</v>
      </c>
      <c r="BE439" s="115" t="s">
        <v>33</v>
      </c>
      <c r="BF439" s="71">
        <v>216</v>
      </c>
    </row>
    <row r="440" spans="1:1023" s="71" customFormat="1">
      <c r="A440" s="71" t="s">
        <v>109</v>
      </c>
      <c r="B440" s="83">
        <v>2009</v>
      </c>
      <c r="C440" s="71" t="s">
        <v>235</v>
      </c>
      <c r="D440" s="83">
        <v>780</v>
      </c>
      <c r="E440" s="71" t="s">
        <v>236</v>
      </c>
      <c r="F440" s="71">
        <v>1123</v>
      </c>
      <c r="G440" s="33" t="s">
        <v>133</v>
      </c>
      <c r="H440" s="72" t="s">
        <v>110</v>
      </c>
      <c r="I440" s="102">
        <v>0</v>
      </c>
      <c r="J440" s="71">
        <v>4</v>
      </c>
      <c r="K440" s="71">
        <v>4</v>
      </c>
      <c r="L440" s="71">
        <v>41</v>
      </c>
      <c r="M440" s="71">
        <v>2000</v>
      </c>
      <c r="N440" s="71">
        <v>50000</v>
      </c>
      <c r="O440" s="71">
        <v>16100000</v>
      </c>
      <c r="P440" s="75">
        <v>1.2422360248447206E-2</v>
      </c>
      <c r="Q440" s="75">
        <v>0.3105590062111801</v>
      </c>
      <c r="R440" s="71">
        <v>-1</v>
      </c>
      <c r="S440" s="71">
        <v>-1</v>
      </c>
      <c r="T440" s="71">
        <v>-1</v>
      </c>
      <c r="U440" s="71">
        <v>-1</v>
      </c>
      <c r="V440" s="71">
        <v>-1</v>
      </c>
      <c r="W440" s="71">
        <v>-1</v>
      </c>
      <c r="X440" s="76">
        <v>-1</v>
      </c>
      <c r="Y440" s="71">
        <v>-1</v>
      </c>
      <c r="Z440" s="71">
        <v>-1</v>
      </c>
      <c r="AA440" s="71" t="s">
        <v>33</v>
      </c>
      <c r="AB440" s="71" t="s">
        <v>33</v>
      </c>
      <c r="AC440" s="71">
        <v>-1</v>
      </c>
      <c r="AD440" s="71">
        <v>-1</v>
      </c>
      <c r="AE440" s="71">
        <v>-1</v>
      </c>
      <c r="AF440" s="71" t="s">
        <v>33</v>
      </c>
      <c r="AG440" s="71" t="s">
        <v>33</v>
      </c>
      <c r="AH440" s="76">
        <v>-1</v>
      </c>
      <c r="AI440" s="76">
        <v>-1</v>
      </c>
      <c r="AJ440" s="71">
        <v>2057</v>
      </c>
      <c r="AK440" s="71">
        <v>0</v>
      </c>
      <c r="AL440" s="74" t="s">
        <v>33</v>
      </c>
      <c r="AM440" s="74" t="s">
        <v>33</v>
      </c>
      <c r="AN440" s="71">
        <v>0</v>
      </c>
      <c r="AO440" s="71" t="s">
        <v>33</v>
      </c>
      <c r="AP440" s="71" t="s">
        <v>33</v>
      </c>
      <c r="AQ440" s="71" t="s">
        <v>33</v>
      </c>
      <c r="AR440" s="71">
        <v>-1</v>
      </c>
      <c r="AS440" s="71">
        <v>-1</v>
      </c>
      <c r="AT440" s="71" t="s">
        <v>33</v>
      </c>
      <c r="AU440" s="71" t="s">
        <v>33</v>
      </c>
      <c r="AV440" s="71">
        <v>1</v>
      </c>
      <c r="AW440" s="74" t="s">
        <v>33</v>
      </c>
      <c r="AX440" s="71" t="s">
        <v>33</v>
      </c>
      <c r="AY440" s="71" t="s">
        <v>33</v>
      </c>
      <c r="AZ440" s="76">
        <v>-0.2</v>
      </c>
      <c r="BA440" s="71">
        <v>0</v>
      </c>
      <c r="BB440" s="71" t="s">
        <v>33</v>
      </c>
      <c r="BC440" s="71">
        <v>228</v>
      </c>
      <c r="BD440" s="71">
        <v>0</v>
      </c>
      <c r="BE440" s="115" t="s">
        <v>33</v>
      </c>
      <c r="BF440" s="71">
        <v>228</v>
      </c>
    </row>
    <row r="441" spans="1:1023" s="71" customFormat="1">
      <c r="A441" s="71" t="s">
        <v>109</v>
      </c>
      <c r="B441" s="83">
        <v>2010</v>
      </c>
      <c r="C441" s="71" t="s">
        <v>235</v>
      </c>
      <c r="D441" s="83">
        <v>780</v>
      </c>
      <c r="E441" s="71" t="s">
        <v>236</v>
      </c>
      <c r="F441" s="71">
        <v>1123</v>
      </c>
      <c r="G441" s="33" t="s">
        <v>133</v>
      </c>
      <c r="H441" s="72" t="s">
        <v>110</v>
      </c>
      <c r="I441" s="102">
        <v>0</v>
      </c>
      <c r="J441" s="71">
        <v>4</v>
      </c>
      <c r="K441" s="71">
        <v>4</v>
      </c>
      <c r="L441" s="71">
        <v>41</v>
      </c>
      <c r="M441" s="71">
        <v>2000</v>
      </c>
      <c r="N441" s="71">
        <v>50000</v>
      </c>
      <c r="O441" s="71">
        <v>16100000</v>
      </c>
      <c r="P441" s="75">
        <v>1.2422360248447206E-2</v>
      </c>
      <c r="Q441" s="75">
        <v>0.3105590062111801</v>
      </c>
      <c r="R441" s="71">
        <v>-1</v>
      </c>
      <c r="S441" s="71">
        <v>-1</v>
      </c>
      <c r="T441" s="71">
        <v>-1</v>
      </c>
      <c r="U441" s="71">
        <v>-1</v>
      </c>
      <c r="V441" s="71">
        <v>-1</v>
      </c>
      <c r="W441" s="71">
        <v>-1</v>
      </c>
      <c r="X441" s="76">
        <v>-1</v>
      </c>
      <c r="Y441" s="71">
        <v>-1</v>
      </c>
      <c r="Z441" s="71">
        <v>-1</v>
      </c>
      <c r="AA441" s="71" t="s">
        <v>33</v>
      </c>
      <c r="AB441" s="71" t="s">
        <v>33</v>
      </c>
      <c r="AC441" s="71">
        <v>-1</v>
      </c>
      <c r="AD441" s="71">
        <v>-1</v>
      </c>
      <c r="AE441" s="71">
        <v>-1</v>
      </c>
      <c r="AF441" s="71" t="s">
        <v>33</v>
      </c>
      <c r="AG441" s="71" t="s">
        <v>33</v>
      </c>
      <c r="AH441" s="76">
        <v>-1</v>
      </c>
      <c r="AI441" s="76">
        <v>-1</v>
      </c>
      <c r="AJ441" s="71">
        <v>2400</v>
      </c>
      <c r="AK441" s="71">
        <v>0</v>
      </c>
      <c r="AL441" s="74" t="s">
        <v>33</v>
      </c>
      <c r="AM441" s="74" t="s">
        <v>33</v>
      </c>
      <c r="AN441" s="71">
        <v>0</v>
      </c>
      <c r="AO441" s="71" t="s">
        <v>33</v>
      </c>
      <c r="AP441" s="71" t="s">
        <v>33</v>
      </c>
      <c r="AQ441" s="71" t="s">
        <v>33</v>
      </c>
      <c r="AR441" s="71">
        <v>-1</v>
      </c>
      <c r="AS441" s="71">
        <v>-1</v>
      </c>
      <c r="AT441" s="71" t="s">
        <v>33</v>
      </c>
      <c r="AU441" s="71" t="s">
        <v>33</v>
      </c>
      <c r="AV441" s="71">
        <v>1</v>
      </c>
      <c r="AW441" s="74" t="s">
        <v>33</v>
      </c>
      <c r="AX441" s="71" t="s">
        <v>33</v>
      </c>
      <c r="AY441" s="71" t="s">
        <v>33</v>
      </c>
      <c r="AZ441" s="76">
        <v>-0.2</v>
      </c>
      <c r="BA441" s="71">
        <v>0</v>
      </c>
      <c r="BB441" s="71" t="s">
        <v>33</v>
      </c>
      <c r="BC441" s="71">
        <v>240</v>
      </c>
      <c r="BD441" s="71">
        <v>0</v>
      </c>
      <c r="BE441" s="115" t="s">
        <v>33</v>
      </c>
      <c r="BF441" s="71">
        <v>240</v>
      </c>
    </row>
    <row r="442" spans="1:1023" s="71" customFormat="1">
      <c r="A442" s="71" t="s">
        <v>109</v>
      </c>
      <c r="B442" s="83">
        <v>2011</v>
      </c>
      <c r="C442" s="71" t="s">
        <v>235</v>
      </c>
      <c r="D442" s="83">
        <v>780</v>
      </c>
      <c r="E442" s="71" t="s">
        <v>236</v>
      </c>
      <c r="F442" s="71">
        <v>1123</v>
      </c>
      <c r="G442" s="33" t="s">
        <v>133</v>
      </c>
      <c r="H442" s="72" t="s">
        <v>110</v>
      </c>
      <c r="I442" s="102">
        <v>0</v>
      </c>
      <c r="J442" s="71">
        <v>4</v>
      </c>
      <c r="K442" s="71">
        <v>4</v>
      </c>
      <c r="L442" s="71">
        <v>41</v>
      </c>
      <c r="M442" s="71">
        <v>2000</v>
      </c>
      <c r="N442" s="71">
        <v>50000</v>
      </c>
      <c r="O442" s="71">
        <v>16100000</v>
      </c>
      <c r="P442" s="75">
        <v>1.2422360248447206E-2</v>
      </c>
      <c r="Q442" s="75">
        <v>0.3105590062111801</v>
      </c>
      <c r="R442" s="71">
        <v>-1</v>
      </c>
      <c r="S442" s="71">
        <v>-1</v>
      </c>
      <c r="T442" s="71">
        <v>-1</v>
      </c>
      <c r="U442" s="71">
        <v>-1</v>
      </c>
      <c r="V442" s="71">
        <v>-1</v>
      </c>
      <c r="W442" s="71">
        <v>-1</v>
      </c>
      <c r="X442" s="76">
        <v>-1</v>
      </c>
      <c r="Y442" s="71">
        <v>-1</v>
      </c>
      <c r="Z442" s="71">
        <v>-1</v>
      </c>
      <c r="AA442" s="71" t="s">
        <v>33</v>
      </c>
      <c r="AB442" s="71" t="s">
        <v>33</v>
      </c>
      <c r="AC442" s="71">
        <v>-1</v>
      </c>
      <c r="AD442" s="71">
        <v>-1</v>
      </c>
      <c r="AE442" s="71">
        <v>-1</v>
      </c>
      <c r="AF442" s="71" t="s">
        <v>33</v>
      </c>
      <c r="AG442" s="71" t="s">
        <v>33</v>
      </c>
      <c r="AH442" s="76">
        <v>-1</v>
      </c>
      <c r="AI442" s="76">
        <v>-1</v>
      </c>
      <c r="AJ442" s="71">
        <v>2836</v>
      </c>
      <c r="AK442" s="71">
        <v>0</v>
      </c>
      <c r="AL442" s="74" t="s">
        <v>33</v>
      </c>
      <c r="AM442" s="74" t="s">
        <v>33</v>
      </c>
      <c r="AN442" s="71">
        <v>0</v>
      </c>
      <c r="AO442" s="71" t="s">
        <v>33</v>
      </c>
      <c r="AP442" s="71" t="s">
        <v>33</v>
      </c>
      <c r="AQ442" s="71" t="s">
        <v>33</v>
      </c>
      <c r="AR442" s="71">
        <v>-1</v>
      </c>
      <c r="AS442" s="71">
        <v>-1</v>
      </c>
      <c r="AT442" s="71" t="s">
        <v>33</v>
      </c>
      <c r="AU442" s="71" t="s">
        <v>33</v>
      </c>
      <c r="AV442" s="71">
        <v>1</v>
      </c>
      <c r="AW442" s="74" t="s">
        <v>33</v>
      </c>
      <c r="AX442" s="71" t="s">
        <v>33</v>
      </c>
      <c r="AY442" s="71" t="s">
        <v>33</v>
      </c>
      <c r="AZ442" s="76">
        <v>-0.2</v>
      </c>
      <c r="BA442" s="71">
        <v>0</v>
      </c>
      <c r="BB442" s="71" t="s">
        <v>33</v>
      </c>
      <c r="BC442" s="71">
        <v>252</v>
      </c>
      <c r="BD442" s="71">
        <v>0</v>
      </c>
      <c r="BE442" s="115" t="s">
        <v>33</v>
      </c>
      <c r="BF442" s="71">
        <v>252</v>
      </c>
    </row>
    <row r="443" spans="1:1023" s="71" customFormat="1">
      <c r="A443" s="71" t="s">
        <v>109</v>
      </c>
      <c r="B443" s="83">
        <v>2012</v>
      </c>
      <c r="C443" s="71" t="s">
        <v>235</v>
      </c>
      <c r="D443" s="83">
        <v>780</v>
      </c>
      <c r="E443" s="71" t="s">
        <v>236</v>
      </c>
      <c r="F443" s="71">
        <v>1123</v>
      </c>
      <c r="G443" s="33" t="s">
        <v>133</v>
      </c>
      <c r="H443" s="72" t="s">
        <v>110</v>
      </c>
      <c r="I443" s="102">
        <v>0</v>
      </c>
      <c r="J443" s="71">
        <v>4</v>
      </c>
      <c r="K443" s="71">
        <v>4</v>
      </c>
      <c r="L443" s="71">
        <v>41</v>
      </c>
      <c r="M443" s="71">
        <v>2000</v>
      </c>
      <c r="N443" s="71">
        <v>50000</v>
      </c>
      <c r="O443" s="71">
        <v>16100000</v>
      </c>
      <c r="P443" s="75">
        <v>1.2422360248447206E-2</v>
      </c>
      <c r="Q443" s="75">
        <v>0.3105590062111801</v>
      </c>
      <c r="R443" s="71">
        <v>-1</v>
      </c>
      <c r="S443" s="71">
        <v>-1</v>
      </c>
      <c r="T443" s="71">
        <v>-1</v>
      </c>
      <c r="U443" s="71">
        <v>-1</v>
      </c>
      <c r="V443" s="71">
        <v>-1</v>
      </c>
      <c r="W443" s="71">
        <v>-1</v>
      </c>
      <c r="X443" s="76">
        <v>-1</v>
      </c>
      <c r="Y443" s="71">
        <v>-1</v>
      </c>
      <c r="Z443" s="71">
        <v>-1</v>
      </c>
      <c r="AA443" s="71" t="s">
        <v>33</v>
      </c>
      <c r="AB443" s="71" t="s">
        <v>33</v>
      </c>
      <c r="AC443" s="71">
        <v>-1</v>
      </c>
      <c r="AD443" s="71">
        <v>-1</v>
      </c>
      <c r="AE443" s="71">
        <v>-1</v>
      </c>
      <c r="AF443" s="71" t="s">
        <v>33</v>
      </c>
      <c r="AG443" s="71" t="s">
        <v>33</v>
      </c>
      <c r="AH443" s="76">
        <v>-1</v>
      </c>
      <c r="AI443" s="76">
        <v>-1</v>
      </c>
      <c r="AJ443" s="71">
        <v>2922</v>
      </c>
      <c r="AK443" s="71">
        <v>0</v>
      </c>
      <c r="AL443" s="74" t="s">
        <v>33</v>
      </c>
      <c r="AM443" s="74" t="s">
        <v>33</v>
      </c>
      <c r="AN443" s="71">
        <v>0</v>
      </c>
      <c r="AO443" s="71" t="s">
        <v>33</v>
      </c>
      <c r="AP443" s="71" t="s">
        <v>33</v>
      </c>
      <c r="AQ443" s="71" t="s">
        <v>33</v>
      </c>
      <c r="AR443" s="71">
        <v>-1</v>
      </c>
      <c r="AS443" s="71">
        <v>-1</v>
      </c>
      <c r="AT443" s="71" t="s">
        <v>33</v>
      </c>
      <c r="AU443" s="71" t="s">
        <v>33</v>
      </c>
      <c r="AV443" s="71">
        <v>1</v>
      </c>
      <c r="AW443" s="74" t="s">
        <v>33</v>
      </c>
      <c r="AX443" s="71" t="s">
        <v>33</v>
      </c>
      <c r="AY443" s="71" t="s">
        <v>33</v>
      </c>
      <c r="AZ443" s="76">
        <v>-0.2</v>
      </c>
      <c r="BA443" s="71">
        <v>0</v>
      </c>
      <c r="BB443" s="71" t="s">
        <v>33</v>
      </c>
      <c r="BC443" s="71">
        <v>264</v>
      </c>
      <c r="BD443" s="71">
        <v>0</v>
      </c>
      <c r="BE443" s="115" t="s">
        <v>33</v>
      </c>
      <c r="BF443" s="71">
        <v>264</v>
      </c>
    </row>
    <row r="444" spans="1:1023" s="71" customFormat="1">
      <c r="A444" s="73" t="s">
        <v>105</v>
      </c>
      <c r="B444" s="91">
        <v>2009</v>
      </c>
      <c r="C444" s="73" t="s">
        <v>235</v>
      </c>
      <c r="D444" s="91">
        <v>780</v>
      </c>
      <c r="E444" s="73" t="s">
        <v>237</v>
      </c>
      <c r="F444" s="73">
        <v>1163</v>
      </c>
      <c r="G444" s="6" t="s">
        <v>104</v>
      </c>
      <c r="H444" s="73" t="s">
        <v>106</v>
      </c>
      <c r="I444" s="102">
        <v>1</v>
      </c>
      <c r="J444" s="73">
        <v>4</v>
      </c>
      <c r="K444" s="73">
        <v>4</v>
      </c>
      <c r="L444" s="73">
        <v>42</v>
      </c>
      <c r="M444" s="73">
        <v>21000</v>
      </c>
      <c r="N444" s="73">
        <v>40000</v>
      </c>
      <c r="O444" s="73">
        <v>2400000</v>
      </c>
      <c r="P444" s="75">
        <f t="shared" si="127"/>
        <v>0.87500000000000011</v>
      </c>
      <c r="Q444" s="75">
        <f t="shared" si="128"/>
        <v>1.6666666666666667</v>
      </c>
      <c r="R444" s="73">
        <v>-1</v>
      </c>
      <c r="S444" s="73">
        <v>-1</v>
      </c>
      <c r="T444" s="73">
        <v>-1</v>
      </c>
      <c r="U444" s="73">
        <v>-1</v>
      </c>
      <c r="V444" s="73">
        <v>-1</v>
      </c>
      <c r="W444" s="73">
        <v>-1</v>
      </c>
      <c r="X444" s="76">
        <f t="shared" ref="X444:X497" si="135">AVERAGE(R444:W444)</f>
        <v>-1</v>
      </c>
      <c r="Y444" s="73">
        <v>-1</v>
      </c>
      <c r="Z444" s="73">
        <v>-1</v>
      </c>
      <c r="AA444" s="73" t="s">
        <v>33</v>
      </c>
      <c r="AB444" s="73" t="s">
        <v>33</v>
      </c>
      <c r="AC444" s="73">
        <v>-1</v>
      </c>
      <c r="AD444" s="73">
        <v>-1</v>
      </c>
      <c r="AE444" s="73">
        <v>-1</v>
      </c>
      <c r="AF444" s="73" t="s">
        <v>33</v>
      </c>
      <c r="AG444" s="73" t="s">
        <v>33</v>
      </c>
      <c r="AH444" s="76">
        <f t="shared" ref="AH444:AH497" si="136">AVERAGE(Y444:AG444)</f>
        <v>-1</v>
      </c>
      <c r="AI444" s="76">
        <f t="shared" ref="AI444:AI497" si="137">AVERAGE(X444, AH444)</f>
        <v>-1</v>
      </c>
      <c r="AJ444" s="73">
        <v>2057</v>
      </c>
      <c r="AK444" s="73">
        <v>-1</v>
      </c>
      <c r="AL444" s="73">
        <v>-1</v>
      </c>
      <c r="AM444" s="73" t="s">
        <v>33</v>
      </c>
      <c r="AN444" s="73">
        <v>0</v>
      </c>
      <c r="AO444" s="73">
        <v>-1</v>
      </c>
      <c r="AP444" s="73" t="s">
        <v>33</v>
      </c>
      <c r="AQ444" s="73" t="s">
        <v>33</v>
      </c>
      <c r="AR444" s="73" t="s">
        <v>33</v>
      </c>
      <c r="AS444" s="73">
        <v>-1</v>
      </c>
      <c r="AT444" s="73" t="s">
        <v>33</v>
      </c>
      <c r="AU444" s="73" t="s">
        <v>33</v>
      </c>
      <c r="AV444" s="73" t="s">
        <v>33</v>
      </c>
      <c r="AW444" s="73" t="s">
        <v>33</v>
      </c>
      <c r="AX444" s="73" t="s">
        <v>33</v>
      </c>
      <c r="AY444" s="73" t="s">
        <v>33</v>
      </c>
      <c r="AZ444" s="76">
        <f t="shared" ref="AZ444:AZ506" si="138">AVERAGE(AK444:AY444)</f>
        <v>-0.8</v>
      </c>
      <c r="BA444" s="73">
        <v>0</v>
      </c>
      <c r="BB444" s="73" t="s">
        <v>33</v>
      </c>
      <c r="BC444" s="73">
        <v>7</v>
      </c>
      <c r="BD444" s="73">
        <v>0</v>
      </c>
      <c r="BE444" s="73" t="s">
        <v>33</v>
      </c>
      <c r="BF444" s="73">
        <v>7</v>
      </c>
      <c r="BG444" s="73"/>
      <c r="BH444" s="73"/>
      <c r="BI444" s="73"/>
      <c r="BJ444" s="73"/>
      <c r="BK444" s="73"/>
      <c r="BL444" s="73"/>
      <c r="BM444" s="73"/>
      <c r="BN444" s="73"/>
      <c r="BO444" s="73"/>
      <c r="BP444" s="73"/>
      <c r="BQ444" s="73"/>
      <c r="BR444" s="73"/>
      <c r="BS444" s="73"/>
      <c r="BT444" s="73"/>
      <c r="BU444" s="73"/>
      <c r="BV444" s="73"/>
      <c r="BW444" s="73"/>
      <c r="BX444" s="73"/>
      <c r="BY444" s="73"/>
      <c r="BZ444" s="73"/>
      <c r="CA444" s="73"/>
      <c r="CB444" s="73"/>
      <c r="CC444" s="73"/>
      <c r="CD444" s="73"/>
      <c r="CE444" s="73"/>
      <c r="CF444" s="73"/>
      <c r="CG444" s="73"/>
      <c r="CH444" s="73"/>
      <c r="CI444" s="73"/>
      <c r="CJ444" s="73"/>
      <c r="CK444" s="73"/>
      <c r="CL444" s="73"/>
      <c r="CM444" s="73"/>
      <c r="CN444" s="73"/>
      <c r="CO444" s="73"/>
      <c r="CP444" s="73"/>
      <c r="CQ444" s="73"/>
      <c r="CR444" s="73"/>
      <c r="CS444" s="73"/>
      <c r="CT444" s="73"/>
      <c r="CU444" s="73"/>
      <c r="CV444" s="73"/>
      <c r="CW444" s="73"/>
      <c r="CX444" s="73"/>
      <c r="CY444" s="73"/>
      <c r="CZ444" s="73"/>
      <c r="DA444" s="73"/>
      <c r="DB444" s="73"/>
      <c r="DC444" s="73"/>
      <c r="DD444" s="73"/>
      <c r="DE444" s="73"/>
      <c r="DF444" s="73"/>
      <c r="DG444" s="73"/>
      <c r="DH444" s="73"/>
      <c r="DI444" s="73"/>
      <c r="DJ444" s="73"/>
      <c r="DK444" s="73"/>
      <c r="DL444" s="73"/>
      <c r="DM444" s="73"/>
      <c r="DN444" s="73"/>
      <c r="DO444" s="73"/>
      <c r="DP444" s="73"/>
      <c r="DQ444" s="73"/>
      <c r="DR444" s="73"/>
      <c r="DS444" s="73"/>
      <c r="DT444" s="73"/>
      <c r="DU444" s="73"/>
      <c r="DV444" s="73"/>
      <c r="DW444" s="73"/>
      <c r="DX444" s="73"/>
      <c r="DY444" s="73"/>
      <c r="DZ444" s="73"/>
      <c r="EA444" s="73"/>
      <c r="EB444" s="73"/>
      <c r="EC444" s="73"/>
      <c r="ED444" s="73"/>
      <c r="EE444" s="73"/>
      <c r="EF444" s="73"/>
      <c r="EG444" s="73"/>
      <c r="EH444" s="73"/>
      <c r="EI444" s="73"/>
      <c r="EJ444" s="73"/>
      <c r="EK444" s="73"/>
      <c r="EL444" s="73"/>
      <c r="EM444" s="73"/>
      <c r="EN444" s="73"/>
      <c r="EO444" s="73"/>
      <c r="EP444" s="73"/>
      <c r="EQ444" s="73"/>
      <c r="ER444" s="73"/>
      <c r="ES444" s="73"/>
      <c r="ET444" s="73"/>
      <c r="EU444" s="73"/>
      <c r="EV444" s="73"/>
      <c r="EW444" s="73"/>
      <c r="EX444" s="73"/>
      <c r="EY444" s="73"/>
      <c r="EZ444" s="73"/>
      <c r="FA444" s="73"/>
      <c r="FB444" s="73"/>
      <c r="FC444" s="73"/>
      <c r="FD444" s="73"/>
      <c r="FE444" s="73"/>
      <c r="FF444" s="73"/>
      <c r="FG444" s="73"/>
      <c r="FH444" s="73"/>
      <c r="FI444" s="73"/>
      <c r="FJ444" s="73"/>
      <c r="FK444" s="73"/>
      <c r="FL444" s="73"/>
      <c r="FM444" s="73"/>
      <c r="FN444" s="73"/>
      <c r="FO444" s="73"/>
      <c r="FP444" s="73"/>
      <c r="FQ444" s="73"/>
      <c r="FR444" s="73"/>
      <c r="FS444" s="73"/>
      <c r="FT444" s="73"/>
      <c r="FU444" s="73"/>
      <c r="FV444" s="73"/>
      <c r="FW444" s="73"/>
      <c r="FX444" s="73"/>
      <c r="FY444" s="73"/>
      <c r="FZ444" s="73"/>
      <c r="GA444" s="73"/>
      <c r="GB444" s="73"/>
      <c r="GC444" s="73"/>
      <c r="GD444" s="73"/>
      <c r="GE444" s="73"/>
      <c r="GF444" s="73"/>
      <c r="GG444" s="73"/>
      <c r="GH444" s="73"/>
      <c r="GI444" s="73"/>
      <c r="GJ444" s="73"/>
      <c r="GK444" s="73"/>
      <c r="GL444" s="73"/>
      <c r="GM444" s="73"/>
      <c r="GN444" s="73"/>
      <c r="GO444" s="73"/>
      <c r="GP444" s="73"/>
      <c r="GQ444" s="73"/>
      <c r="GR444" s="73"/>
      <c r="GS444" s="73"/>
      <c r="GT444" s="73"/>
      <c r="GU444" s="73"/>
      <c r="GV444" s="73"/>
      <c r="GW444" s="73"/>
      <c r="GX444" s="73"/>
      <c r="GY444" s="73"/>
      <c r="GZ444" s="73"/>
      <c r="HA444" s="73"/>
      <c r="HB444" s="73"/>
      <c r="HC444" s="73"/>
      <c r="HD444" s="73"/>
      <c r="HE444" s="73"/>
      <c r="HF444" s="73"/>
      <c r="HG444" s="73"/>
      <c r="HH444" s="73"/>
      <c r="HI444" s="73"/>
      <c r="HJ444" s="73"/>
      <c r="HK444" s="73"/>
      <c r="HL444" s="73"/>
      <c r="HM444" s="73"/>
      <c r="HN444" s="73"/>
      <c r="HO444" s="73"/>
      <c r="HP444" s="73"/>
      <c r="HQ444" s="73"/>
      <c r="HR444" s="73"/>
      <c r="HS444" s="73"/>
      <c r="HT444" s="73"/>
      <c r="HU444" s="73"/>
      <c r="HV444" s="73"/>
      <c r="HW444" s="73"/>
      <c r="HX444" s="73"/>
      <c r="HY444" s="73"/>
      <c r="HZ444" s="73"/>
      <c r="IA444" s="73"/>
      <c r="IB444" s="73"/>
      <c r="IC444" s="73"/>
      <c r="ID444" s="73"/>
      <c r="IE444" s="73"/>
      <c r="IF444" s="73"/>
      <c r="IG444" s="73"/>
      <c r="IH444" s="73"/>
      <c r="II444" s="73"/>
      <c r="IJ444" s="73"/>
      <c r="IK444" s="73"/>
      <c r="IL444" s="73"/>
      <c r="IM444" s="73"/>
      <c r="IN444" s="73"/>
      <c r="IO444" s="73"/>
      <c r="IP444" s="73"/>
      <c r="IQ444" s="73"/>
      <c r="IR444" s="73"/>
      <c r="IS444" s="73"/>
      <c r="IT444" s="73"/>
      <c r="IU444" s="73"/>
      <c r="IV444" s="73"/>
      <c r="IW444" s="73"/>
      <c r="IX444" s="73"/>
      <c r="IY444" s="73"/>
      <c r="IZ444" s="73"/>
      <c r="JA444" s="73"/>
      <c r="JB444" s="73"/>
      <c r="JC444" s="73"/>
      <c r="JD444" s="73"/>
      <c r="JE444" s="73"/>
      <c r="JF444" s="73"/>
      <c r="JG444" s="73"/>
      <c r="JH444" s="73"/>
      <c r="JI444" s="73"/>
      <c r="JJ444" s="73"/>
      <c r="JK444" s="73"/>
      <c r="JL444" s="73"/>
      <c r="JM444" s="73"/>
      <c r="JN444" s="73"/>
      <c r="JO444" s="73"/>
      <c r="JP444" s="73"/>
      <c r="JQ444" s="73"/>
      <c r="JR444" s="73"/>
      <c r="JS444" s="73"/>
      <c r="JT444" s="73"/>
      <c r="JU444" s="73"/>
      <c r="JV444" s="73"/>
      <c r="JW444" s="73"/>
      <c r="JX444" s="73"/>
      <c r="JY444" s="73"/>
      <c r="JZ444" s="73"/>
      <c r="KA444" s="73"/>
      <c r="KB444" s="73"/>
      <c r="KC444" s="73"/>
      <c r="KD444" s="73"/>
      <c r="KE444" s="73"/>
      <c r="KF444" s="73"/>
      <c r="KG444" s="73"/>
      <c r="KH444" s="73"/>
      <c r="KI444" s="73"/>
      <c r="KJ444" s="73"/>
      <c r="KK444" s="73"/>
      <c r="KL444" s="73"/>
      <c r="KM444" s="73"/>
      <c r="KN444" s="73"/>
      <c r="KO444" s="73"/>
      <c r="KP444" s="73"/>
      <c r="KQ444" s="73"/>
      <c r="KR444" s="73"/>
      <c r="KS444" s="73"/>
      <c r="KT444" s="73"/>
      <c r="KU444" s="73"/>
      <c r="KV444" s="73"/>
      <c r="KW444" s="73"/>
      <c r="KX444" s="73"/>
      <c r="KY444" s="73"/>
      <c r="KZ444" s="73"/>
      <c r="LA444" s="73"/>
      <c r="LB444" s="73"/>
      <c r="LC444" s="73"/>
      <c r="LD444" s="73"/>
      <c r="LE444" s="73"/>
      <c r="LF444" s="73"/>
      <c r="LG444" s="73"/>
      <c r="LH444" s="73"/>
      <c r="LI444" s="73"/>
      <c r="LJ444" s="73"/>
      <c r="LK444" s="73"/>
      <c r="LL444" s="73"/>
      <c r="LM444" s="73"/>
      <c r="LN444" s="73"/>
      <c r="LO444" s="73"/>
      <c r="LP444" s="73"/>
      <c r="LQ444" s="73"/>
      <c r="LR444" s="73"/>
      <c r="LS444" s="73"/>
      <c r="LT444" s="73"/>
      <c r="LU444" s="73"/>
      <c r="LV444" s="73"/>
      <c r="LW444" s="73"/>
      <c r="LX444" s="73"/>
      <c r="LY444" s="73"/>
      <c r="LZ444" s="73"/>
      <c r="MA444" s="73"/>
      <c r="MB444" s="73"/>
      <c r="MC444" s="73"/>
      <c r="MD444" s="73"/>
      <c r="ME444" s="73"/>
      <c r="MF444" s="73"/>
      <c r="MG444" s="73"/>
      <c r="MH444" s="73"/>
      <c r="MI444" s="73"/>
      <c r="MJ444" s="73"/>
      <c r="MK444" s="73"/>
      <c r="ML444" s="73"/>
      <c r="MM444" s="73"/>
      <c r="MN444" s="73"/>
      <c r="MO444" s="73"/>
      <c r="MP444" s="73"/>
      <c r="MQ444" s="73"/>
      <c r="MR444" s="73"/>
      <c r="MS444" s="73"/>
      <c r="MT444" s="73"/>
      <c r="MU444" s="73"/>
      <c r="MV444" s="73"/>
      <c r="MW444" s="73"/>
      <c r="MX444" s="73"/>
      <c r="MY444" s="73"/>
      <c r="MZ444" s="73"/>
      <c r="NA444" s="73"/>
      <c r="NB444" s="73"/>
      <c r="NC444" s="73"/>
      <c r="ND444" s="73"/>
      <c r="NE444" s="73"/>
      <c r="NF444" s="73"/>
      <c r="NG444" s="73"/>
      <c r="NH444" s="73"/>
      <c r="NI444" s="73"/>
      <c r="NJ444" s="73"/>
      <c r="NK444" s="73"/>
      <c r="NL444" s="73"/>
      <c r="NM444" s="73"/>
      <c r="NN444" s="73"/>
      <c r="NO444" s="73"/>
      <c r="NP444" s="73"/>
      <c r="NQ444" s="73"/>
      <c r="NR444" s="73"/>
      <c r="NS444" s="73"/>
      <c r="NT444" s="73"/>
      <c r="NU444" s="73"/>
      <c r="NV444" s="73"/>
      <c r="NW444" s="73"/>
      <c r="NX444" s="73"/>
      <c r="NY444" s="73"/>
      <c r="NZ444" s="73"/>
      <c r="OA444" s="73"/>
      <c r="OB444" s="73"/>
      <c r="OC444" s="73"/>
      <c r="OD444" s="73"/>
      <c r="OE444" s="73"/>
      <c r="OF444" s="73"/>
      <c r="OG444" s="73"/>
      <c r="OH444" s="73"/>
      <c r="OI444" s="73"/>
      <c r="OJ444" s="73"/>
      <c r="OK444" s="73"/>
      <c r="OL444" s="73"/>
      <c r="OM444" s="73"/>
      <c r="ON444" s="73"/>
      <c r="OO444" s="73"/>
      <c r="OP444" s="73"/>
      <c r="OQ444" s="73"/>
      <c r="OR444" s="73"/>
      <c r="OS444" s="73"/>
      <c r="OT444" s="73"/>
      <c r="OU444" s="73"/>
      <c r="OV444" s="73"/>
      <c r="OW444" s="73"/>
      <c r="OX444" s="73"/>
      <c r="OY444" s="73"/>
      <c r="OZ444" s="73"/>
      <c r="PA444" s="73"/>
      <c r="PB444" s="73"/>
      <c r="PC444" s="73"/>
      <c r="PD444" s="73"/>
      <c r="PE444" s="73"/>
      <c r="PF444" s="73"/>
      <c r="PG444" s="73"/>
      <c r="PH444" s="73"/>
      <c r="PI444" s="73"/>
      <c r="PJ444" s="73"/>
      <c r="PK444" s="73"/>
      <c r="PL444" s="73"/>
      <c r="PM444" s="73"/>
      <c r="PN444" s="73"/>
      <c r="PO444" s="73"/>
      <c r="PP444" s="73"/>
      <c r="PQ444" s="73"/>
      <c r="PR444" s="73"/>
      <c r="PS444" s="73"/>
      <c r="PT444" s="73"/>
      <c r="PU444" s="73"/>
      <c r="PV444" s="73"/>
      <c r="PW444" s="73"/>
      <c r="PX444" s="73"/>
      <c r="PY444" s="73"/>
      <c r="PZ444" s="73"/>
      <c r="QA444" s="73"/>
      <c r="QB444" s="73"/>
      <c r="QC444" s="73"/>
      <c r="QD444" s="73"/>
      <c r="QE444" s="73"/>
      <c r="QF444" s="73"/>
      <c r="QG444" s="73"/>
      <c r="QH444" s="73"/>
      <c r="QI444" s="73"/>
      <c r="QJ444" s="73"/>
      <c r="QK444" s="73"/>
      <c r="QL444" s="73"/>
      <c r="QM444" s="73"/>
      <c r="QN444" s="73"/>
      <c r="QO444" s="73"/>
      <c r="QP444" s="73"/>
      <c r="QQ444" s="73"/>
      <c r="QR444" s="73"/>
      <c r="QS444" s="73"/>
      <c r="QT444" s="73"/>
      <c r="QU444" s="73"/>
      <c r="QV444" s="73"/>
      <c r="QW444" s="73"/>
      <c r="QX444" s="73"/>
      <c r="QY444" s="73"/>
      <c r="QZ444" s="73"/>
      <c r="RA444" s="73"/>
      <c r="RB444" s="73"/>
      <c r="RC444" s="73"/>
      <c r="RD444" s="73"/>
      <c r="RE444" s="73"/>
      <c r="RF444" s="73"/>
      <c r="RG444" s="73"/>
      <c r="RH444" s="73"/>
      <c r="RI444" s="73"/>
      <c r="RJ444" s="73"/>
      <c r="RK444" s="73"/>
      <c r="RL444" s="73"/>
      <c r="RM444" s="73"/>
      <c r="RN444" s="73"/>
      <c r="RO444" s="73"/>
      <c r="RP444" s="73"/>
      <c r="RQ444" s="73"/>
      <c r="RR444" s="73"/>
      <c r="RS444" s="73"/>
      <c r="RT444" s="73"/>
      <c r="RU444" s="73"/>
      <c r="RV444" s="73"/>
      <c r="RW444" s="73"/>
      <c r="RX444" s="73"/>
      <c r="RY444" s="73"/>
      <c r="RZ444" s="73"/>
      <c r="SA444" s="73"/>
      <c r="SB444" s="73"/>
      <c r="SC444" s="73"/>
      <c r="SD444" s="73"/>
      <c r="SE444" s="73"/>
      <c r="SF444" s="73"/>
      <c r="SG444" s="73"/>
      <c r="SH444" s="73"/>
      <c r="SI444" s="73"/>
      <c r="SJ444" s="73"/>
      <c r="SK444" s="73"/>
      <c r="SL444" s="73"/>
      <c r="SM444" s="73"/>
      <c r="SN444" s="73"/>
      <c r="SO444" s="73"/>
      <c r="SP444" s="73"/>
      <c r="SQ444" s="73"/>
      <c r="SR444" s="73"/>
      <c r="SS444" s="73"/>
      <c r="ST444" s="73"/>
      <c r="SU444" s="73"/>
      <c r="SV444" s="73"/>
      <c r="SW444" s="73"/>
      <c r="SX444" s="73"/>
      <c r="SY444" s="73"/>
      <c r="SZ444" s="73"/>
      <c r="TA444" s="73"/>
      <c r="TB444" s="73"/>
      <c r="TC444" s="73"/>
      <c r="TD444" s="73"/>
      <c r="TE444" s="73"/>
      <c r="TF444" s="73"/>
      <c r="TG444" s="73"/>
      <c r="TH444" s="73"/>
      <c r="TI444" s="73"/>
      <c r="TJ444" s="73"/>
      <c r="TK444" s="73"/>
      <c r="TL444" s="73"/>
      <c r="TM444" s="73"/>
      <c r="TN444" s="73"/>
      <c r="TO444" s="73"/>
      <c r="TP444" s="73"/>
      <c r="TQ444" s="73"/>
      <c r="TR444" s="73"/>
      <c r="TS444" s="73"/>
      <c r="TT444" s="73"/>
      <c r="TU444" s="73"/>
      <c r="TV444" s="73"/>
      <c r="TW444" s="73"/>
      <c r="TX444" s="73"/>
      <c r="TY444" s="73"/>
      <c r="TZ444" s="73"/>
      <c r="UA444" s="73"/>
      <c r="UB444" s="73"/>
      <c r="UC444" s="73"/>
      <c r="UD444" s="73"/>
      <c r="UE444" s="73"/>
      <c r="UF444" s="73"/>
      <c r="UG444" s="73"/>
      <c r="UH444" s="73"/>
      <c r="UI444" s="73"/>
      <c r="UJ444" s="73"/>
      <c r="UK444" s="73"/>
      <c r="UL444" s="73"/>
      <c r="UM444" s="73"/>
      <c r="UN444" s="73"/>
      <c r="UO444" s="73"/>
      <c r="UP444" s="73"/>
      <c r="UQ444" s="73"/>
      <c r="UR444" s="73"/>
      <c r="US444" s="73"/>
      <c r="UT444" s="73"/>
      <c r="UU444" s="73"/>
      <c r="UV444" s="73"/>
      <c r="UW444" s="73"/>
      <c r="UX444" s="73"/>
      <c r="UY444" s="73"/>
      <c r="UZ444" s="73"/>
      <c r="VA444" s="73"/>
      <c r="VB444" s="73"/>
      <c r="VC444" s="73"/>
      <c r="VD444" s="73"/>
      <c r="VE444" s="73"/>
      <c r="VF444" s="73"/>
      <c r="VG444" s="73"/>
      <c r="VH444" s="73"/>
      <c r="VI444" s="73"/>
      <c r="VJ444" s="73"/>
      <c r="VK444" s="73"/>
      <c r="VL444" s="73"/>
      <c r="VM444" s="73"/>
      <c r="VN444" s="73"/>
      <c r="VO444" s="73"/>
      <c r="VP444" s="73"/>
      <c r="VQ444" s="73"/>
      <c r="VR444" s="73"/>
      <c r="VS444" s="73"/>
      <c r="VT444" s="73"/>
      <c r="VU444" s="73"/>
      <c r="VV444" s="73"/>
      <c r="VW444" s="73"/>
      <c r="VX444" s="73"/>
      <c r="VY444" s="73"/>
      <c r="VZ444" s="73"/>
      <c r="WA444" s="73"/>
      <c r="WB444" s="73"/>
      <c r="WC444" s="73"/>
      <c r="WD444" s="73"/>
      <c r="WE444" s="73"/>
      <c r="WF444" s="73"/>
      <c r="WG444" s="73"/>
      <c r="WH444" s="73"/>
      <c r="WI444" s="73"/>
      <c r="WJ444" s="73"/>
      <c r="WK444" s="73"/>
      <c r="WL444" s="73"/>
      <c r="WM444" s="73"/>
      <c r="WN444" s="73"/>
      <c r="WO444" s="73"/>
      <c r="WP444" s="73"/>
      <c r="WQ444" s="73"/>
      <c r="WR444" s="73"/>
      <c r="WS444" s="73"/>
      <c r="WT444" s="73"/>
      <c r="WU444" s="73"/>
      <c r="WV444" s="73"/>
      <c r="WW444" s="73"/>
      <c r="WX444" s="73"/>
      <c r="WY444" s="73"/>
      <c r="WZ444" s="73"/>
      <c r="XA444" s="73"/>
      <c r="XB444" s="73"/>
      <c r="XC444" s="73"/>
      <c r="XD444" s="73"/>
      <c r="XE444" s="73"/>
      <c r="XF444" s="73"/>
      <c r="XG444" s="73"/>
      <c r="XH444" s="73"/>
      <c r="XI444" s="73"/>
      <c r="XJ444" s="73"/>
      <c r="XK444" s="73"/>
      <c r="XL444" s="73"/>
      <c r="XM444" s="73"/>
      <c r="XN444" s="73"/>
      <c r="XO444" s="73"/>
      <c r="XP444" s="73"/>
      <c r="XQ444" s="73"/>
      <c r="XR444" s="73"/>
      <c r="XS444" s="73"/>
      <c r="XT444" s="73"/>
      <c r="XU444" s="73"/>
      <c r="XV444" s="73"/>
      <c r="XW444" s="73"/>
      <c r="XX444" s="73"/>
      <c r="XY444" s="73"/>
      <c r="XZ444" s="73"/>
      <c r="YA444" s="73"/>
      <c r="YB444" s="73"/>
      <c r="YC444" s="73"/>
      <c r="YD444" s="73"/>
      <c r="YE444" s="73"/>
      <c r="YF444" s="73"/>
      <c r="YG444" s="73"/>
      <c r="YH444" s="73"/>
      <c r="YI444" s="73"/>
      <c r="YJ444" s="73"/>
      <c r="YK444" s="73"/>
      <c r="YL444" s="73"/>
      <c r="YM444" s="73"/>
      <c r="YN444" s="73"/>
      <c r="YO444" s="73"/>
      <c r="YP444" s="73"/>
      <c r="YQ444" s="73"/>
      <c r="YR444" s="73"/>
      <c r="YS444" s="73"/>
      <c r="YT444" s="73"/>
      <c r="YU444" s="73"/>
      <c r="YV444" s="73"/>
      <c r="YW444" s="73"/>
      <c r="YX444" s="73"/>
      <c r="YY444" s="73"/>
      <c r="YZ444" s="73"/>
      <c r="ZA444" s="73"/>
      <c r="ZB444" s="73"/>
      <c r="ZC444" s="73"/>
      <c r="ZD444" s="73"/>
      <c r="ZE444" s="73"/>
      <c r="ZF444" s="73"/>
      <c r="ZG444" s="73"/>
      <c r="ZH444" s="73"/>
      <c r="ZI444" s="73"/>
      <c r="ZJ444" s="73"/>
      <c r="ZK444" s="73"/>
      <c r="ZL444" s="73"/>
      <c r="ZM444" s="73"/>
      <c r="ZN444" s="73"/>
      <c r="ZO444" s="73"/>
      <c r="ZP444" s="73"/>
      <c r="ZQ444" s="73"/>
      <c r="ZR444" s="73"/>
      <c r="ZS444" s="73"/>
      <c r="ZT444" s="73"/>
      <c r="ZU444" s="73"/>
      <c r="ZV444" s="73"/>
      <c r="ZW444" s="73"/>
      <c r="ZX444" s="73"/>
      <c r="ZY444" s="73"/>
      <c r="ZZ444" s="73"/>
      <c r="AAA444" s="73"/>
      <c r="AAB444" s="73"/>
      <c r="AAC444" s="73"/>
      <c r="AAD444" s="73"/>
      <c r="AAE444" s="73"/>
      <c r="AAF444" s="73"/>
      <c r="AAG444" s="73"/>
      <c r="AAH444" s="73"/>
      <c r="AAI444" s="73"/>
      <c r="AAJ444" s="73"/>
      <c r="AAK444" s="73"/>
      <c r="AAL444" s="73"/>
      <c r="AAM444" s="73"/>
      <c r="AAN444" s="73"/>
      <c r="AAO444" s="73"/>
      <c r="AAP444" s="73"/>
      <c r="AAQ444" s="73"/>
      <c r="AAR444" s="73"/>
      <c r="AAS444" s="73"/>
      <c r="AAT444" s="73"/>
      <c r="AAU444" s="73"/>
      <c r="AAV444" s="73"/>
      <c r="AAW444" s="73"/>
      <c r="AAX444" s="73"/>
      <c r="AAY444" s="73"/>
      <c r="AAZ444" s="73"/>
      <c r="ABA444" s="73"/>
      <c r="ABB444" s="73"/>
      <c r="ABC444" s="73"/>
      <c r="ABD444" s="73"/>
      <c r="ABE444" s="73"/>
      <c r="ABF444" s="73"/>
      <c r="ABG444" s="73"/>
      <c r="ABH444" s="73"/>
      <c r="ABI444" s="73"/>
      <c r="ABJ444" s="73"/>
      <c r="ABK444" s="73"/>
      <c r="ABL444" s="73"/>
      <c r="ABM444" s="73"/>
      <c r="ABN444" s="73"/>
      <c r="ABO444" s="73"/>
      <c r="ABP444" s="73"/>
      <c r="ABQ444" s="73"/>
      <c r="ABR444" s="73"/>
      <c r="ABS444" s="73"/>
      <c r="ABT444" s="73"/>
      <c r="ABU444" s="73"/>
      <c r="ABV444" s="73"/>
      <c r="ABW444" s="73"/>
      <c r="ABX444" s="73"/>
      <c r="ABY444" s="73"/>
      <c r="ABZ444" s="73"/>
      <c r="ACA444" s="73"/>
      <c r="ACB444" s="73"/>
      <c r="ACC444" s="73"/>
      <c r="ACD444" s="73"/>
      <c r="ACE444" s="73"/>
      <c r="ACF444" s="73"/>
      <c r="ACG444" s="73"/>
      <c r="ACH444" s="73"/>
      <c r="ACI444" s="73"/>
      <c r="ACJ444" s="73"/>
      <c r="ACK444" s="73"/>
      <c r="ACL444" s="73"/>
      <c r="ACM444" s="73"/>
      <c r="ACN444" s="73"/>
      <c r="ACO444" s="73"/>
      <c r="ACP444" s="73"/>
      <c r="ACQ444" s="73"/>
      <c r="ACR444" s="73"/>
      <c r="ACS444" s="73"/>
      <c r="ACT444" s="73"/>
      <c r="ACU444" s="73"/>
      <c r="ACV444" s="73"/>
      <c r="ACW444" s="73"/>
      <c r="ACX444" s="73"/>
      <c r="ACY444" s="73"/>
      <c r="ACZ444" s="73"/>
      <c r="ADA444" s="73"/>
      <c r="ADB444" s="73"/>
      <c r="ADC444" s="73"/>
      <c r="ADD444" s="73"/>
      <c r="ADE444" s="73"/>
      <c r="ADF444" s="73"/>
      <c r="ADG444" s="73"/>
      <c r="ADH444" s="73"/>
      <c r="ADI444" s="73"/>
      <c r="ADJ444" s="73"/>
      <c r="ADK444" s="73"/>
      <c r="ADL444" s="73"/>
      <c r="ADM444" s="73"/>
      <c r="ADN444" s="73"/>
      <c r="ADO444" s="73"/>
      <c r="ADP444" s="73"/>
      <c r="ADQ444" s="73"/>
      <c r="ADR444" s="73"/>
      <c r="ADS444" s="73"/>
      <c r="ADT444" s="73"/>
      <c r="ADU444" s="73"/>
      <c r="ADV444" s="73"/>
      <c r="ADW444" s="73"/>
      <c r="ADX444" s="73"/>
      <c r="ADY444" s="73"/>
      <c r="ADZ444" s="73"/>
      <c r="AEA444" s="73"/>
      <c r="AEB444" s="73"/>
      <c r="AEC444" s="73"/>
      <c r="AED444" s="73"/>
      <c r="AEE444" s="73"/>
      <c r="AEF444" s="73"/>
      <c r="AEG444" s="73"/>
      <c r="AEH444" s="73"/>
      <c r="AEI444" s="73"/>
      <c r="AEJ444" s="73"/>
      <c r="AEK444" s="73"/>
      <c r="AEL444" s="73"/>
      <c r="AEM444" s="73"/>
      <c r="AEN444" s="73"/>
      <c r="AEO444" s="73"/>
      <c r="AEP444" s="73"/>
      <c r="AEQ444" s="73"/>
      <c r="AER444" s="73"/>
      <c r="AES444" s="73"/>
      <c r="AET444" s="73"/>
      <c r="AEU444" s="73"/>
      <c r="AEV444" s="73"/>
      <c r="AEW444" s="73"/>
      <c r="AEX444" s="73"/>
      <c r="AEY444" s="73"/>
      <c r="AEZ444" s="73"/>
      <c r="AFA444" s="73"/>
      <c r="AFB444" s="73"/>
      <c r="AFC444" s="73"/>
      <c r="AFD444" s="73"/>
      <c r="AFE444" s="73"/>
      <c r="AFF444" s="73"/>
      <c r="AFG444" s="73"/>
      <c r="AFH444" s="73"/>
      <c r="AFI444" s="73"/>
      <c r="AFJ444" s="73"/>
      <c r="AFK444" s="73"/>
      <c r="AFL444" s="73"/>
      <c r="AFM444" s="73"/>
      <c r="AFN444" s="73"/>
      <c r="AFO444" s="73"/>
      <c r="AFP444" s="73"/>
      <c r="AFQ444" s="73"/>
      <c r="AFR444" s="73"/>
      <c r="AFS444" s="73"/>
      <c r="AFT444" s="73"/>
      <c r="AFU444" s="73"/>
      <c r="AFV444" s="73"/>
      <c r="AFW444" s="73"/>
      <c r="AFX444" s="73"/>
      <c r="AFY444" s="73"/>
      <c r="AFZ444" s="73"/>
      <c r="AGA444" s="73"/>
      <c r="AGB444" s="73"/>
      <c r="AGC444" s="73"/>
      <c r="AGD444" s="73"/>
      <c r="AGE444" s="73"/>
      <c r="AGF444" s="73"/>
      <c r="AGG444" s="73"/>
      <c r="AGH444" s="73"/>
      <c r="AGI444" s="73"/>
      <c r="AGJ444" s="73"/>
      <c r="AGK444" s="73"/>
      <c r="AGL444" s="73"/>
      <c r="AGM444" s="73"/>
      <c r="AGN444" s="73"/>
      <c r="AGO444" s="73"/>
      <c r="AGP444" s="73"/>
      <c r="AGQ444" s="73"/>
      <c r="AGR444" s="73"/>
      <c r="AGS444" s="73"/>
      <c r="AGT444" s="73"/>
      <c r="AGU444" s="73"/>
      <c r="AGV444" s="73"/>
      <c r="AGW444" s="73"/>
      <c r="AGX444" s="73"/>
      <c r="AGY444" s="73"/>
      <c r="AGZ444" s="73"/>
      <c r="AHA444" s="73"/>
      <c r="AHB444" s="73"/>
      <c r="AHC444" s="73"/>
      <c r="AHD444" s="73"/>
      <c r="AHE444" s="73"/>
      <c r="AHF444" s="73"/>
      <c r="AHG444" s="73"/>
      <c r="AHH444" s="73"/>
      <c r="AHI444" s="73"/>
      <c r="AHJ444" s="73"/>
      <c r="AHK444" s="73"/>
      <c r="AHL444" s="73"/>
      <c r="AHM444" s="73"/>
      <c r="AHN444" s="73"/>
      <c r="AHO444" s="73"/>
      <c r="AHP444" s="73"/>
      <c r="AHQ444" s="73"/>
      <c r="AHR444" s="73"/>
      <c r="AHS444" s="73"/>
      <c r="AHT444" s="73"/>
      <c r="AHU444" s="73"/>
      <c r="AHV444" s="73"/>
      <c r="AHW444" s="73"/>
      <c r="AHX444" s="73"/>
      <c r="AHY444" s="73"/>
      <c r="AHZ444" s="73"/>
      <c r="AIA444" s="73"/>
      <c r="AIB444" s="73"/>
      <c r="AIC444" s="73"/>
      <c r="AID444" s="73"/>
      <c r="AIE444" s="73"/>
      <c r="AIF444" s="73"/>
      <c r="AIG444" s="73"/>
      <c r="AIH444" s="73"/>
      <c r="AII444" s="73"/>
      <c r="AIJ444" s="73"/>
      <c r="AIK444" s="73"/>
      <c r="AIL444" s="73"/>
      <c r="AIM444" s="73"/>
      <c r="AIN444" s="73"/>
      <c r="AIO444" s="73"/>
      <c r="AIP444" s="73"/>
      <c r="AIQ444" s="73"/>
      <c r="AIR444" s="73"/>
      <c r="AIS444" s="73"/>
      <c r="AIT444" s="73"/>
      <c r="AIU444" s="73"/>
      <c r="AIV444" s="73"/>
      <c r="AIW444" s="73"/>
      <c r="AIX444" s="73"/>
      <c r="AIY444" s="73"/>
      <c r="AIZ444" s="73"/>
      <c r="AJA444" s="73"/>
      <c r="AJB444" s="73"/>
      <c r="AJC444" s="73"/>
      <c r="AJD444" s="73"/>
      <c r="AJE444" s="73"/>
      <c r="AJF444" s="73"/>
      <c r="AJG444" s="73"/>
      <c r="AJH444" s="73"/>
      <c r="AJI444" s="73"/>
      <c r="AJJ444" s="73"/>
      <c r="AJK444" s="73"/>
      <c r="AJL444" s="73"/>
      <c r="AJM444" s="73"/>
      <c r="AJN444" s="73"/>
      <c r="AJO444" s="73"/>
      <c r="AJP444" s="73"/>
      <c r="AJQ444" s="73"/>
      <c r="AJR444" s="73"/>
      <c r="AJS444" s="73"/>
      <c r="AJT444" s="73"/>
      <c r="AJU444" s="73"/>
      <c r="AJV444" s="73"/>
      <c r="AJW444" s="73"/>
      <c r="AJX444" s="73"/>
      <c r="AJY444" s="73"/>
      <c r="AJZ444" s="73"/>
      <c r="AKA444" s="73"/>
      <c r="AKB444" s="73"/>
      <c r="AKC444" s="73"/>
      <c r="AKD444" s="73"/>
      <c r="AKE444" s="73"/>
      <c r="AKF444" s="73"/>
      <c r="AKG444" s="73"/>
      <c r="AKH444" s="73"/>
      <c r="AKI444" s="73"/>
      <c r="AKJ444" s="73"/>
      <c r="AKK444" s="73"/>
      <c r="AKL444" s="73"/>
      <c r="AKM444" s="73"/>
      <c r="AKN444" s="73"/>
      <c r="AKO444" s="73"/>
      <c r="AKP444" s="73"/>
      <c r="AKQ444" s="73"/>
      <c r="AKR444" s="73"/>
      <c r="AKS444" s="73"/>
      <c r="AKT444" s="73"/>
      <c r="AKU444" s="73"/>
      <c r="AKV444" s="73"/>
      <c r="AKW444" s="73"/>
      <c r="AKX444" s="73"/>
      <c r="AKY444" s="73"/>
      <c r="AKZ444" s="73"/>
      <c r="ALA444" s="73"/>
      <c r="ALB444" s="73"/>
      <c r="ALC444" s="73"/>
      <c r="ALD444" s="73"/>
      <c r="ALE444" s="73"/>
      <c r="ALF444" s="73"/>
      <c r="ALG444" s="73"/>
      <c r="ALH444" s="73"/>
      <c r="ALI444" s="73"/>
      <c r="ALJ444" s="73"/>
      <c r="ALK444" s="73"/>
      <c r="ALL444" s="73"/>
      <c r="ALM444" s="73"/>
      <c r="ALN444" s="73"/>
      <c r="ALO444" s="73"/>
      <c r="ALP444" s="73"/>
      <c r="ALQ444" s="73"/>
      <c r="ALR444" s="73"/>
      <c r="ALS444" s="73"/>
      <c r="ALT444" s="73"/>
      <c r="ALU444" s="73"/>
      <c r="ALV444" s="73"/>
      <c r="ALW444" s="73"/>
      <c r="ALX444" s="73"/>
      <c r="ALY444" s="73"/>
      <c r="ALZ444" s="73"/>
      <c r="AMA444" s="73"/>
      <c r="AMB444" s="73"/>
      <c r="AMC444" s="73"/>
      <c r="AMD444" s="73"/>
      <c r="AME444" s="73"/>
      <c r="AMF444" s="73"/>
      <c r="AMG444" s="73"/>
      <c r="AMH444" s="73"/>
      <c r="AMI444" s="73"/>
    </row>
    <row r="445" spans="1:1023" s="71" customFormat="1">
      <c r="A445" s="73" t="s">
        <v>105</v>
      </c>
      <c r="B445" s="91">
        <v>2010</v>
      </c>
      <c r="C445" s="73" t="s">
        <v>235</v>
      </c>
      <c r="D445" s="91">
        <v>780</v>
      </c>
      <c r="E445" s="73" t="s">
        <v>237</v>
      </c>
      <c r="F445" s="73">
        <v>1163</v>
      </c>
      <c r="G445" s="6" t="s">
        <v>104</v>
      </c>
      <c r="H445" s="73" t="s">
        <v>106</v>
      </c>
      <c r="I445" s="102">
        <v>1</v>
      </c>
      <c r="J445" s="73">
        <v>4</v>
      </c>
      <c r="K445" s="73">
        <v>4</v>
      </c>
      <c r="L445" s="73">
        <v>42</v>
      </c>
      <c r="M445" s="73">
        <v>21000</v>
      </c>
      <c r="N445" s="73">
        <v>40000</v>
      </c>
      <c r="O445" s="73">
        <v>2400000</v>
      </c>
      <c r="P445" s="75">
        <f t="shared" si="127"/>
        <v>0.87500000000000011</v>
      </c>
      <c r="Q445" s="75">
        <f t="shared" si="128"/>
        <v>1.6666666666666667</v>
      </c>
      <c r="R445" s="73">
        <v>-1</v>
      </c>
      <c r="S445" s="73">
        <v>-1</v>
      </c>
      <c r="T445" s="73">
        <v>-1</v>
      </c>
      <c r="U445" s="73">
        <v>-1</v>
      </c>
      <c r="V445" s="73">
        <v>-1</v>
      </c>
      <c r="W445" s="73">
        <v>-1</v>
      </c>
      <c r="X445" s="76">
        <f t="shared" si="135"/>
        <v>-1</v>
      </c>
      <c r="Y445" s="73">
        <v>-1</v>
      </c>
      <c r="Z445" s="73">
        <v>-1</v>
      </c>
      <c r="AA445" s="73" t="s">
        <v>33</v>
      </c>
      <c r="AB445" s="73" t="s">
        <v>33</v>
      </c>
      <c r="AC445" s="73">
        <v>-1</v>
      </c>
      <c r="AD445" s="73">
        <v>-1</v>
      </c>
      <c r="AE445" s="73">
        <v>-1</v>
      </c>
      <c r="AF445" s="73" t="s">
        <v>33</v>
      </c>
      <c r="AG445" s="73" t="s">
        <v>33</v>
      </c>
      <c r="AH445" s="76">
        <f t="shared" si="136"/>
        <v>-1</v>
      </c>
      <c r="AI445" s="76">
        <f t="shared" si="137"/>
        <v>-1</v>
      </c>
      <c r="AJ445" s="73">
        <v>2400</v>
      </c>
      <c r="AK445" s="73">
        <v>-1</v>
      </c>
      <c r="AL445" s="73">
        <v>-1</v>
      </c>
      <c r="AM445" s="73" t="s">
        <v>33</v>
      </c>
      <c r="AN445" s="73">
        <v>0</v>
      </c>
      <c r="AO445" s="73">
        <v>-1</v>
      </c>
      <c r="AP445" s="73" t="s">
        <v>33</v>
      </c>
      <c r="AQ445" s="73" t="s">
        <v>33</v>
      </c>
      <c r="AR445" s="73" t="s">
        <v>33</v>
      </c>
      <c r="AS445" s="73">
        <v>-1</v>
      </c>
      <c r="AT445" s="73" t="s">
        <v>33</v>
      </c>
      <c r="AU445" s="73" t="s">
        <v>33</v>
      </c>
      <c r="AV445" s="73" t="s">
        <v>33</v>
      </c>
      <c r="AW445" s="73" t="s">
        <v>33</v>
      </c>
      <c r="AX445" s="73" t="s">
        <v>33</v>
      </c>
      <c r="AY445" s="73" t="s">
        <v>33</v>
      </c>
      <c r="AZ445" s="76">
        <f t="shared" si="138"/>
        <v>-0.8</v>
      </c>
      <c r="BA445" s="73">
        <v>0</v>
      </c>
      <c r="BB445" s="73" t="s">
        <v>33</v>
      </c>
      <c r="BC445" s="73">
        <f>BC444+12</f>
        <v>19</v>
      </c>
      <c r="BD445" s="73">
        <v>0</v>
      </c>
      <c r="BE445" s="73" t="s">
        <v>33</v>
      </c>
      <c r="BF445" s="73">
        <f>BF444+12</f>
        <v>19</v>
      </c>
      <c r="BG445" s="73"/>
      <c r="BH445" s="73"/>
      <c r="BI445" s="73"/>
      <c r="BJ445" s="73"/>
      <c r="BK445" s="73"/>
      <c r="BL445" s="73"/>
      <c r="BM445" s="73"/>
      <c r="BN445" s="73"/>
      <c r="BO445" s="73"/>
      <c r="BP445" s="73"/>
      <c r="BQ445" s="73"/>
      <c r="BR445" s="73"/>
      <c r="BS445" s="73"/>
      <c r="BT445" s="73"/>
      <c r="BU445" s="73"/>
      <c r="BV445" s="73"/>
      <c r="BW445" s="73"/>
      <c r="BX445" s="73"/>
      <c r="BY445" s="73"/>
      <c r="BZ445" s="73"/>
      <c r="CA445" s="73"/>
      <c r="CB445" s="73"/>
      <c r="CC445" s="73"/>
      <c r="CD445" s="73"/>
      <c r="CE445" s="73"/>
      <c r="CF445" s="73"/>
      <c r="CG445" s="73"/>
      <c r="CH445" s="73"/>
      <c r="CI445" s="73"/>
      <c r="CJ445" s="73"/>
      <c r="CK445" s="73"/>
      <c r="CL445" s="73"/>
      <c r="CM445" s="73"/>
      <c r="CN445" s="73"/>
      <c r="CO445" s="73"/>
      <c r="CP445" s="73"/>
      <c r="CQ445" s="73"/>
      <c r="CR445" s="73"/>
      <c r="CS445" s="73"/>
      <c r="CT445" s="73"/>
      <c r="CU445" s="73"/>
      <c r="CV445" s="73"/>
      <c r="CW445" s="73"/>
      <c r="CX445" s="73"/>
      <c r="CY445" s="73"/>
      <c r="CZ445" s="73"/>
      <c r="DA445" s="73"/>
      <c r="DB445" s="73"/>
      <c r="DC445" s="73"/>
      <c r="DD445" s="73"/>
      <c r="DE445" s="73"/>
      <c r="DF445" s="73"/>
      <c r="DG445" s="73"/>
      <c r="DH445" s="73"/>
      <c r="DI445" s="73"/>
      <c r="DJ445" s="73"/>
      <c r="DK445" s="73"/>
      <c r="DL445" s="73"/>
      <c r="DM445" s="73"/>
      <c r="DN445" s="73"/>
      <c r="DO445" s="73"/>
      <c r="DP445" s="73"/>
      <c r="DQ445" s="73"/>
      <c r="DR445" s="73"/>
      <c r="DS445" s="73"/>
      <c r="DT445" s="73"/>
      <c r="DU445" s="73"/>
      <c r="DV445" s="73"/>
      <c r="DW445" s="73"/>
      <c r="DX445" s="73"/>
      <c r="DY445" s="73"/>
      <c r="DZ445" s="73"/>
      <c r="EA445" s="73"/>
      <c r="EB445" s="73"/>
      <c r="EC445" s="73"/>
      <c r="ED445" s="73"/>
      <c r="EE445" s="73"/>
      <c r="EF445" s="73"/>
      <c r="EG445" s="73"/>
      <c r="EH445" s="73"/>
      <c r="EI445" s="73"/>
      <c r="EJ445" s="73"/>
      <c r="EK445" s="73"/>
      <c r="EL445" s="73"/>
      <c r="EM445" s="73"/>
      <c r="EN445" s="73"/>
      <c r="EO445" s="73"/>
      <c r="EP445" s="73"/>
      <c r="EQ445" s="73"/>
      <c r="ER445" s="73"/>
      <c r="ES445" s="73"/>
      <c r="ET445" s="73"/>
      <c r="EU445" s="73"/>
      <c r="EV445" s="73"/>
      <c r="EW445" s="73"/>
      <c r="EX445" s="73"/>
      <c r="EY445" s="73"/>
      <c r="EZ445" s="73"/>
      <c r="FA445" s="73"/>
      <c r="FB445" s="73"/>
      <c r="FC445" s="73"/>
      <c r="FD445" s="73"/>
      <c r="FE445" s="73"/>
      <c r="FF445" s="73"/>
      <c r="FG445" s="73"/>
      <c r="FH445" s="73"/>
      <c r="FI445" s="73"/>
      <c r="FJ445" s="73"/>
      <c r="FK445" s="73"/>
      <c r="FL445" s="73"/>
      <c r="FM445" s="73"/>
      <c r="FN445" s="73"/>
      <c r="FO445" s="73"/>
      <c r="FP445" s="73"/>
      <c r="FQ445" s="73"/>
      <c r="FR445" s="73"/>
      <c r="FS445" s="73"/>
      <c r="FT445" s="73"/>
      <c r="FU445" s="73"/>
      <c r="FV445" s="73"/>
      <c r="FW445" s="73"/>
      <c r="FX445" s="73"/>
      <c r="FY445" s="73"/>
      <c r="FZ445" s="73"/>
      <c r="GA445" s="73"/>
      <c r="GB445" s="73"/>
      <c r="GC445" s="73"/>
      <c r="GD445" s="73"/>
      <c r="GE445" s="73"/>
      <c r="GF445" s="73"/>
      <c r="GG445" s="73"/>
      <c r="GH445" s="73"/>
      <c r="GI445" s="73"/>
      <c r="GJ445" s="73"/>
      <c r="GK445" s="73"/>
      <c r="GL445" s="73"/>
      <c r="GM445" s="73"/>
      <c r="GN445" s="73"/>
      <c r="GO445" s="73"/>
      <c r="GP445" s="73"/>
      <c r="GQ445" s="73"/>
      <c r="GR445" s="73"/>
      <c r="GS445" s="73"/>
      <c r="GT445" s="73"/>
      <c r="GU445" s="73"/>
      <c r="GV445" s="73"/>
      <c r="GW445" s="73"/>
      <c r="GX445" s="73"/>
      <c r="GY445" s="73"/>
      <c r="GZ445" s="73"/>
      <c r="HA445" s="73"/>
      <c r="HB445" s="73"/>
      <c r="HC445" s="73"/>
      <c r="HD445" s="73"/>
      <c r="HE445" s="73"/>
      <c r="HF445" s="73"/>
      <c r="HG445" s="73"/>
      <c r="HH445" s="73"/>
      <c r="HI445" s="73"/>
      <c r="HJ445" s="73"/>
      <c r="HK445" s="73"/>
      <c r="HL445" s="73"/>
      <c r="HM445" s="73"/>
      <c r="HN445" s="73"/>
      <c r="HO445" s="73"/>
      <c r="HP445" s="73"/>
      <c r="HQ445" s="73"/>
      <c r="HR445" s="73"/>
      <c r="HS445" s="73"/>
      <c r="HT445" s="73"/>
      <c r="HU445" s="73"/>
      <c r="HV445" s="73"/>
      <c r="HW445" s="73"/>
      <c r="HX445" s="73"/>
      <c r="HY445" s="73"/>
      <c r="HZ445" s="73"/>
      <c r="IA445" s="73"/>
      <c r="IB445" s="73"/>
      <c r="IC445" s="73"/>
      <c r="ID445" s="73"/>
      <c r="IE445" s="73"/>
      <c r="IF445" s="73"/>
      <c r="IG445" s="73"/>
      <c r="IH445" s="73"/>
      <c r="II445" s="73"/>
      <c r="IJ445" s="73"/>
      <c r="IK445" s="73"/>
      <c r="IL445" s="73"/>
      <c r="IM445" s="73"/>
      <c r="IN445" s="73"/>
      <c r="IO445" s="73"/>
      <c r="IP445" s="73"/>
      <c r="IQ445" s="73"/>
      <c r="IR445" s="73"/>
      <c r="IS445" s="73"/>
      <c r="IT445" s="73"/>
      <c r="IU445" s="73"/>
      <c r="IV445" s="73"/>
      <c r="IW445" s="73"/>
      <c r="IX445" s="73"/>
      <c r="IY445" s="73"/>
      <c r="IZ445" s="73"/>
      <c r="JA445" s="73"/>
      <c r="JB445" s="73"/>
      <c r="JC445" s="73"/>
      <c r="JD445" s="73"/>
      <c r="JE445" s="73"/>
      <c r="JF445" s="73"/>
      <c r="JG445" s="73"/>
      <c r="JH445" s="73"/>
      <c r="JI445" s="73"/>
      <c r="JJ445" s="73"/>
      <c r="JK445" s="73"/>
      <c r="JL445" s="73"/>
      <c r="JM445" s="73"/>
      <c r="JN445" s="73"/>
      <c r="JO445" s="73"/>
      <c r="JP445" s="73"/>
      <c r="JQ445" s="73"/>
      <c r="JR445" s="73"/>
      <c r="JS445" s="73"/>
      <c r="JT445" s="73"/>
      <c r="JU445" s="73"/>
      <c r="JV445" s="73"/>
      <c r="JW445" s="73"/>
      <c r="JX445" s="73"/>
      <c r="JY445" s="73"/>
      <c r="JZ445" s="73"/>
      <c r="KA445" s="73"/>
      <c r="KB445" s="73"/>
      <c r="KC445" s="73"/>
      <c r="KD445" s="73"/>
      <c r="KE445" s="73"/>
      <c r="KF445" s="73"/>
      <c r="KG445" s="73"/>
      <c r="KH445" s="73"/>
      <c r="KI445" s="73"/>
      <c r="KJ445" s="73"/>
      <c r="KK445" s="73"/>
      <c r="KL445" s="73"/>
      <c r="KM445" s="73"/>
      <c r="KN445" s="73"/>
      <c r="KO445" s="73"/>
      <c r="KP445" s="73"/>
      <c r="KQ445" s="73"/>
      <c r="KR445" s="73"/>
      <c r="KS445" s="73"/>
      <c r="KT445" s="73"/>
      <c r="KU445" s="73"/>
      <c r="KV445" s="73"/>
      <c r="KW445" s="73"/>
      <c r="KX445" s="73"/>
      <c r="KY445" s="73"/>
      <c r="KZ445" s="73"/>
      <c r="LA445" s="73"/>
      <c r="LB445" s="73"/>
      <c r="LC445" s="73"/>
      <c r="LD445" s="73"/>
      <c r="LE445" s="73"/>
      <c r="LF445" s="73"/>
      <c r="LG445" s="73"/>
      <c r="LH445" s="73"/>
      <c r="LI445" s="73"/>
      <c r="LJ445" s="73"/>
      <c r="LK445" s="73"/>
      <c r="LL445" s="73"/>
      <c r="LM445" s="73"/>
      <c r="LN445" s="73"/>
      <c r="LO445" s="73"/>
      <c r="LP445" s="73"/>
      <c r="LQ445" s="73"/>
      <c r="LR445" s="73"/>
      <c r="LS445" s="73"/>
      <c r="LT445" s="73"/>
      <c r="LU445" s="73"/>
      <c r="LV445" s="73"/>
      <c r="LW445" s="73"/>
      <c r="LX445" s="73"/>
      <c r="LY445" s="73"/>
      <c r="LZ445" s="73"/>
      <c r="MA445" s="73"/>
      <c r="MB445" s="73"/>
      <c r="MC445" s="73"/>
      <c r="MD445" s="73"/>
      <c r="ME445" s="73"/>
      <c r="MF445" s="73"/>
      <c r="MG445" s="73"/>
      <c r="MH445" s="73"/>
      <c r="MI445" s="73"/>
      <c r="MJ445" s="73"/>
      <c r="MK445" s="73"/>
      <c r="ML445" s="73"/>
      <c r="MM445" s="73"/>
      <c r="MN445" s="73"/>
      <c r="MO445" s="73"/>
      <c r="MP445" s="73"/>
      <c r="MQ445" s="73"/>
      <c r="MR445" s="73"/>
      <c r="MS445" s="73"/>
      <c r="MT445" s="73"/>
      <c r="MU445" s="73"/>
      <c r="MV445" s="73"/>
      <c r="MW445" s="73"/>
      <c r="MX445" s="73"/>
      <c r="MY445" s="73"/>
      <c r="MZ445" s="73"/>
      <c r="NA445" s="73"/>
      <c r="NB445" s="73"/>
      <c r="NC445" s="73"/>
      <c r="ND445" s="73"/>
      <c r="NE445" s="73"/>
      <c r="NF445" s="73"/>
      <c r="NG445" s="73"/>
      <c r="NH445" s="73"/>
      <c r="NI445" s="73"/>
      <c r="NJ445" s="73"/>
      <c r="NK445" s="73"/>
      <c r="NL445" s="73"/>
      <c r="NM445" s="73"/>
      <c r="NN445" s="73"/>
      <c r="NO445" s="73"/>
      <c r="NP445" s="73"/>
      <c r="NQ445" s="73"/>
      <c r="NR445" s="73"/>
      <c r="NS445" s="73"/>
      <c r="NT445" s="73"/>
      <c r="NU445" s="73"/>
      <c r="NV445" s="73"/>
      <c r="NW445" s="73"/>
      <c r="NX445" s="73"/>
      <c r="NY445" s="73"/>
      <c r="NZ445" s="73"/>
      <c r="OA445" s="73"/>
      <c r="OB445" s="73"/>
      <c r="OC445" s="73"/>
      <c r="OD445" s="73"/>
      <c r="OE445" s="73"/>
      <c r="OF445" s="73"/>
      <c r="OG445" s="73"/>
      <c r="OH445" s="73"/>
      <c r="OI445" s="73"/>
      <c r="OJ445" s="73"/>
      <c r="OK445" s="73"/>
      <c r="OL445" s="73"/>
      <c r="OM445" s="73"/>
      <c r="ON445" s="73"/>
      <c r="OO445" s="73"/>
      <c r="OP445" s="73"/>
      <c r="OQ445" s="73"/>
      <c r="OR445" s="73"/>
      <c r="OS445" s="73"/>
      <c r="OT445" s="73"/>
      <c r="OU445" s="73"/>
      <c r="OV445" s="73"/>
      <c r="OW445" s="73"/>
      <c r="OX445" s="73"/>
      <c r="OY445" s="73"/>
      <c r="OZ445" s="73"/>
      <c r="PA445" s="73"/>
      <c r="PB445" s="73"/>
      <c r="PC445" s="73"/>
      <c r="PD445" s="73"/>
      <c r="PE445" s="73"/>
      <c r="PF445" s="73"/>
      <c r="PG445" s="73"/>
      <c r="PH445" s="73"/>
      <c r="PI445" s="73"/>
      <c r="PJ445" s="73"/>
      <c r="PK445" s="73"/>
      <c r="PL445" s="73"/>
      <c r="PM445" s="73"/>
      <c r="PN445" s="73"/>
      <c r="PO445" s="73"/>
      <c r="PP445" s="73"/>
      <c r="PQ445" s="73"/>
      <c r="PR445" s="73"/>
      <c r="PS445" s="73"/>
      <c r="PT445" s="73"/>
      <c r="PU445" s="73"/>
      <c r="PV445" s="73"/>
      <c r="PW445" s="73"/>
      <c r="PX445" s="73"/>
      <c r="PY445" s="73"/>
      <c r="PZ445" s="73"/>
      <c r="QA445" s="73"/>
      <c r="QB445" s="73"/>
      <c r="QC445" s="73"/>
      <c r="QD445" s="73"/>
      <c r="QE445" s="73"/>
      <c r="QF445" s="73"/>
      <c r="QG445" s="73"/>
      <c r="QH445" s="73"/>
      <c r="QI445" s="73"/>
      <c r="QJ445" s="73"/>
      <c r="QK445" s="73"/>
      <c r="QL445" s="73"/>
      <c r="QM445" s="73"/>
      <c r="QN445" s="73"/>
      <c r="QO445" s="73"/>
      <c r="QP445" s="73"/>
      <c r="QQ445" s="73"/>
      <c r="QR445" s="73"/>
      <c r="QS445" s="73"/>
      <c r="QT445" s="73"/>
      <c r="QU445" s="73"/>
      <c r="QV445" s="73"/>
      <c r="QW445" s="73"/>
      <c r="QX445" s="73"/>
      <c r="QY445" s="73"/>
      <c r="QZ445" s="73"/>
      <c r="RA445" s="73"/>
      <c r="RB445" s="73"/>
      <c r="RC445" s="73"/>
      <c r="RD445" s="73"/>
      <c r="RE445" s="73"/>
      <c r="RF445" s="73"/>
      <c r="RG445" s="73"/>
      <c r="RH445" s="73"/>
      <c r="RI445" s="73"/>
      <c r="RJ445" s="73"/>
      <c r="RK445" s="73"/>
      <c r="RL445" s="73"/>
      <c r="RM445" s="73"/>
      <c r="RN445" s="73"/>
      <c r="RO445" s="73"/>
      <c r="RP445" s="73"/>
      <c r="RQ445" s="73"/>
      <c r="RR445" s="73"/>
      <c r="RS445" s="73"/>
      <c r="RT445" s="73"/>
      <c r="RU445" s="73"/>
      <c r="RV445" s="73"/>
      <c r="RW445" s="73"/>
      <c r="RX445" s="73"/>
      <c r="RY445" s="73"/>
      <c r="RZ445" s="73"/>
      <c r="SA445" s="73"/>
      <c r="SB445" s="73"/>
      <c r="SC445" s="73"/>
      <c r="SD445" s="73"/>
      <c r="SE445" s="73"/>
      <c r="SF445" s="73"/>
      <c r="SG445" s="73"/>
      <c r="SH445" s="73"/>
      <c r="SI445" s="73"/>
      <c r="SJ445" s="73"/>
      <c r="SK445" s="73"/>
      <c r="SL445" s="73"/>
      <c r="SM445" s="73"/>
      <c r="SN445" s="73"/>
      <c r="SO445" s="73"/>
      <c r="SP445" s="73"/>
      <c r="SQ445" s="73"/>
      <c r="SR445" s="73"/>
      <c r="SS445" s="73"/>
      <c r="ST445" s="73"/>
      <c r="SU445" s="73"/>
      <c r="SV445" s="73"/>
      <c r="SW445" s="73"/>
      <c r="SX445" s="73"/>
      <c r="SY445" s="73"/>
      <c r="SZ445" s="73"/>
      <c r="TA445" s="73"/>
      <c r="TB445" s="73"/>
      <c r="TC445" s="73"/>
      <c r="TD445" s="73"/>
      <c r="TE445" s="73"/>
      <c r="TF445" s="73"/>
      <c r="TG445" s="73"/>
      <c r="TH445" s="73"/>
      <c r="TI445" s="73"/>
      <c r="TJ445" s="73"/>
      <c r="TK445" s="73"/>
      <c r="TL445" s="73"/>
      <c r="TM445" s="73"/>
      <c r="TN445" s="73"/>
      <c r="TO445" s="73"/>
      <c r="TP445" s="73"/>
      <c r="TQ445" s="73"/>
      <c r="TR445" s="73"/>
      <c r="TS445" s="73"/>
      <c r="TT445" s="73"/>
      <c r="TU445" s="73"/>
      <c r="TV445" s="73"/>
      <c r="TW445" s="73"/>
      <c r="TX445" s="73"/>
      <c r="TY445" s="73"/>
      <c r="TZ445" s="73"/>
      <c r="UA445" s="73"/>
      <c r="UB445" s="73"/>
      <c r="UC445" s="73"/>
      <c r="UD445" s="73"/>
      <c r="UE445" s="73"/>
      <c r="UF445" s="73"/>
      <c r="UG445" s="73"/>
      <c r="UH445" s="73"/>
      <c r="UI445" s="73"/>
      <c r="UJ445" s="73"/>
      <c r="UK445" s="73"/>
      <c r="UL445" s="73"/>
      <c r="UM445" s="73"/>
      <c r="UN445" s="73"/>
      <c r="UO445" s="73"/>
      <c r="UP445" s="73"/>
      <c r="UQ445" s="73"/>
      <c r="UR445" s="73"/>
      <c r="US445" s="73"/>
      <c r="UT445" s="73"/>
      <c r="UU445" s="73"/>
      <c r="UV445" s="73"/>
      <c r="UW445" s="73"/>
      <c r="UX445" s="73"/>
      <c r="UY445" s="73"/>
      <c r="UZ445" s="73"/>
      <c r="VA445" s="73"/>
      <c r="VB445" s="73"/>
      <c r="VC445" s="73"/>
      <c r="VD445" s="73"/>
      <c r="VE445" s="73"/>
      <c r="VF445" s="73"/>
      <c r="VG445" s="73"/>
      <c r="VH445" s="73"/>
      <c r="VI445" s="73"/>
      <c r="VJ445" s="73"/>
      <c r="VK445" s="73"/>
      <c r="VL445" s="73"/>
      <c r="VM445" s="73"/>
      <c r="VN445" s="73"/>
      <c r="VO445" s="73"/>
      <c r="VP445" s="73"/>
      <c r="VQ445" s="73"/>
      <c r="VR445" s="73"/>
      <c r="VS445" s="73"/>
      <c r="VT445" s="73"/>
      <c r="VU445" s="73"/>
      <c r="VV445" s="73"/>
      <c r="VW445" s="73"/>
      <c r="VX445" s="73"/>
      <c r="VY445" s="73"/>
      <c r="VZ445" s="73"/>
      <c r="WA445" s="73"/>
      <c r="WB445" s="73"/>
      <c r="WC445" s="73"/>
      <c r="WD445" s="73"/>
      <c r="WE445" s="73"/>
      <c r="WF445" s="73"/>
      <c r="WG445" s="73"/>
      <c r="WH445" s="73"/>
      <c r="WI445" s="73"/>
      <c r="WJ445" s="73"/>
      <c r="WK445" s="73"/>
      <c r="WL445" s="73"/>
      <c r="WM445" s="73"/>
      <c r="WN445" s="73"/>
      <c r="WO445" s="73"/>
      <c r="WP445" s="73"/>
      <c r="WQ445" s="73"/>
      <c r="WR445" s="73"/>
      <c r="WS445" s="73"/>
      <c r="WT445" s="73"/>
      <c r="WU445" s="73"/>
      <c r="WV445" s="73"/>
      <c r="WW445" s="73"/>
      <c r="WX445" s="73"/>
      <c r="WY445" s="73"/>
      <c r="WZ445" s="73"/>
      <c r="XA445" s="73"/>
      <c r="XB445" s="73"/>
      <c r="XC445" s="73"/>
      <c r="XD445" s="73"/>
      <c r="XE445" s="73"/>
      <c r="XF445" s="73"/>
      <c r="XG445" s="73"/>
      <c r="XH445" s="73"/>
      <c r="XI445" s="73"/>
      <c r="XJ445" s="73"/>
      <c r="XK445" s="73"/>
      <c r="XL445" s="73"/>
      <c r="XM445" s="73"/>
      <c r="XN445" s="73"/>
      <c r="XO445" s="73"/>
      <c r="XP445" s="73"/>
      <c r="XQ445" s="73"/>
      <c r="XR445" s="73"/>
      <c r="XS445" s="73"/>
      <c r="XT445" s="73"/>
      <c r="XU445" s="73"/>
      <c r="XV445" s="73"/>
      <c r="XW445" s="73"/>
      <c r="XX445" s="73"/>
      <c r="XY445" s="73"/>
      <c r="XZ445" s="73"/>
      <c r="YA445" s="73"/>
      <c r="YB445" s="73"/>
      <c r="YC445" s="73"/>
      <c r="YD445" s="73"/>
      <c r="YE445" s="73"/>
      <c r="YF445" s="73"/>
      <c r="YG445" s="73"/>
      <c r="YH445" s="73"/>
      <c r="YI445" s="73"/>
      <c r="YJ445" s="73"/>
      <c r="YK445" s="73"/>
      <c r="YL445" s="73"/>
      <c r="YM445" s="73"/>
      <c r="YN445" s="73"/>
      <c r="YO445" s="73"/>
      <c r="YP445" s="73"/>
      <c r="YQ445" s="73"/>
      <c r="YR445" s="73"/>
      <c r="YS445" s="73"/>
      <c r="YT445" s="73"/>
      <c r="YU445" s="73"/>
      <c r="YV445" s="73"/>
      <c r="YW445" s="73"/>
      <c r="YX445" s="73"/>
      <c r="YY445" s="73"/>
      <c r="YZ445" s="73"/>
      <c r="ZA445" s="73"/>
      <c r="ZB445" s="73"/>
      <c r="ZC445" s="73"/>
      <c r="ZD445" s="73"/>
      <c r="ZE445" s="73"/>
      <c r="ZF445" s="73"/>
      <c r="ZG445" s="73"/>
      <c r="ZH445" s="73"/>
      <c r="ZI445" s="73"/>
      <c r="ZJ445" s="73"/>
      <c r="ZK445" s="73"/>
      <c r="ZL445" s="73"/>
      <c r="ZM445" s="73"/>
      <c r="ZN445" s="73"/>
      <c r="ZO445" s="73"/>
      <c r="ZP445" s="73"/>
      <c r="ZQ445" s="73"/>
      <c r="ZR445" s="73"/>
      <c r="ZS445" s="73"/>
      <c r="ZT445" s="73"/>
      <c r="ZU445" s="73"/>
      <c r="ZV445" s="73"/>
      <c r="ZW445" s="73"/>
      <c r="ZX445" s="73"/>
      <c r="ZY445" s="73"/>
      <c r="ZZ445" s="73"/>
      <c r="AAA445" s="73"/>
      <c r="AAB445" s="73"/>
      <c r="AAC445" s="73"/>
      <c r="AAD445" s="73"/>
      <c r="AAE445" s="73"/>
      <c r="AAF445" s="73"/>
      <c r="AAG445" s="73"/>
      <c r="AAH445" s="73"/>
      <c r="AAI445" s="73"/>
      <c r="AAJ445" s="73"/>
      <c r="AAK445" s="73"/>
      <c r="AAL445" s="73"/>
      <c r="AAM445" s="73"/>
      <c r="AAN445" s="73"/>
      <c r="AAO445" s="73"/>
      <c r="AAP445" s="73"/>
      <c r="AAQ445" s="73"/>
      <c r="AAR445" s="73"/>
      <c r="AAS445" s="73"/>
      <c r="AAT445" s="73"/>
      <c r="AAU445" s="73"/>
      <c r="AAV445" s="73"/>
      <c r="AAW445" s="73"/>
      <c r="AAX445" s="73"/>
      <c r="AAY445" s="73"/>
      <c r="AAZ445" s="73"/>
      <c r="ABA445" s="73"/>
      <c r="ABB445" s="73"/>
      <c r="ABC445" s="73"/>
      <c r="ABD445" s="73"/>
      <c r="ABE445" s="73"/>
      <c r="ABF445" s="73"/>
      <c r="ABG445" s="73"/>
      <c r="ABH445" s="73"/>
      <c r="ABI445" s="73"/>
      <c r="ABJ445" s="73"/>
      <c r="ABK445" s="73"/>
      <c r="ABL445" s="73"/>
      <c r="ABM445" s="73"/>
      <c r="ABN445" s="73"/>
      <c r="ABO445" s="73"/>
      <c r="ABP445" s="73"/>
      <c r="ABQ445" s="73"/>
      <c r="ABR445" s="73"/>
      <c r="ABS445" s="73"/>
      <c r="ABT445" s="73"/>
      <c r="ABU445" s="73"/>
      <c r="ABV445" s="73"/>
      <c r="ABW445" s="73"/>
      <c r="ABX445" s="73"/>
      <c r="ABY445" s="73"/>
      <c r="ABZ445" s="73"/>
      <c r="ACA445" s="73"/>
      <c r="ACB445" s="73"/>
      <c r="ACC445" s="73"/>
      <c r="ACD445" s="73"/>
      <c r="ACE445" s="73"/>
      <c r="ACF445" s="73"/>
      <c r="ACG445" s="73"/>
      <c r="ACH445" s="73"/>
      <c r="ACI445" s="73"/>
      <c r="ACJ445" s="73"/>
      <c r="ACK445" s="73"/>
      <c r="ACL445" s="73"/>
      <c r="ACM445" s="73"/>
      <c r="ACN445" s="73"/>
      <c r="ACO445" s="73"/>
      <c r="ACP445" s="73"/>
      <c r="ACQ445" s="73"/>
      <c r="ACR445" s="73"/>
      <c r="ACS445" s="73"/>
      <c r="ACT445" s="73"/>
      <c r="ACU445" s="73"/>
      <c r="ACV445" s="73"/>
      <c r="ACW445" s="73"/>
      <c r="ACX445" s="73"/>
      <c r="ACY445" s="73"/>
      <c r="ACZ445" s="73"/>
      <c r="ADA445" s="73"/>
      <c r="ADB445" s="73"/>
      <c r="ADC445" s="73"/>
      <c r="ADD445" s="73"/>
      <c r="ADE445" s="73"/>
      <c r="ADF445" s="73"/>
      <c r="ADG445" s="73"/>
      <c r="ADH445" s="73"/>
      <c r="ADI445" s="73"/>
      <c r="ADJ445" s="73"/>
      <c r="ADK445" s="73"/>
      <c r="ADL445" s="73"/>
      <c r="ADM445" s="73"/>
      <c r="ADN445" s="73"/>
      <c r="ADO445" s="73"/>
      <c r="ADP445" s="73"/>
      <c r="ADQ445" s="73"/>
      <c r="ADR445" s="73"/>
      <c r="ADS445" s="73"/>
      <c r="ADT445" s="73"/>
      <c r="ADU445" s="73"/>
      <c r="ADV445" s="73"/>
      <c r="ADW445" s="73"/>
      <c r="ADX445" s="73"/>
      <c r="ADY445" s="73"/>
      <c r="ADZ445" s="73"/>
      <c r="AEA445" s="73"/>
      <c r="AEB445" s="73"/>
      <c r="AEC445" s="73"/>
      <c r="AED445" s="73"/>
      <c r="AEE445" s="73"/>
      <c r="AEF445" s="73"/>
      <c r="AEG445" s="73"/>
      <c r="AEH445" s="73"/>
      <c r="AEI445" s="73"/>
      <c r="AEJ445" s="73"/>
      <c r="AEK445" s="73"/>
      <c r="AEL445" s="73"/>
      <c r="AEM445" s="73"/>
      <c r="AEN445" s="73"/>
      <c r="AEO445" s="73"/>
      <c r="AEP445" s="73"/>
      <c r="AEQ445" s="73"/>
      <c r="AER445" s="73"/>
      <c r="AES445" s="73"/>
      <c r="AET445" s="73"/>
      <c r="AEU445" s="73"/>
      <c r="AEV445" s="73"/>
      <c r="AEW445" s="73"/>
      <c r="AEX445" s="73"/>
      <c r="AEY445" s="73"/>
      <c r="AEZ445" s="73"/>
      <c r="AFA445" s="73"/>
      <c r="AFB445" s="73"/>
      <c r="AFC445" s="73"/>
      <c r="AFD445" s="73"/>
      <c r="AFE445" s="73"/>
      <c r="AFF445" s="73"/>
      <c r="AFG445" s="73"/>
      <c r="AFH445" s="73"/>
      <c r="AFI445" s="73"/>
      <c r="AFJ445" s="73"/>
      <c r="AFK445" s="73"/>
      <c r="AFL445" s="73"/>
      <c r="AFM445" s="73"/>
      <c r="AFN445" s="73"/>
      <c r="AFO445" s="73"/>
      <c r="AFP445" s="73"/>
      <c r="AFQ445" s="73"/>
      <c r="AFR445" s="73"/>
      <c r="AFS445" s="73"/>
      <c r="AFT445" s="73"/>
      <c r="AFU445" s="73"/>
      <c r="AFV445" s="73"/>
      <c r="AFW445" s="73"/>
      <c r="AFX445" s="73"/>
      <c r="AFY445" s="73"/>
      <c r="AFZ445" s="73"/>
      <c r="AGA445" s="73"/>
      <c r="AGB445" s="73"/>
      <c r="AGC445" s="73"/>
      <c r="AGD445" s="73"/>
      <c r="AGE445" s="73"/>
      <c r="AGF445" s="73"/>
      <c r="AGG445" s="73"/>
      <c r="AGH445" s="73"/>
      <c r="AGI445" s="73"/>
      <c r="AGJ445" s="73"/>
      <c r="AGK445" s="73"/>
      <c r="AGL445" s="73"/>
      <c r="AGM445" s="73"/>
      <c r="AGN445" s="73"/>
      <c r="AGO445" s="73"/>
      <c r="AGP445" s="73"/>
      <c r="AGQ445" s="73"/>
      <c r="AGR445" s="73"/>
      <c r="AGS445" s="73"/>
      <c r="AGT445" s="73"/>
      <c r="AGU445" s="73"/>
      <c r="AGV445" s="73"/>
      <c r="AGW445" s="73"/>
      <c r="AGX445" s="73"/>
      <c r="AGY445" s="73"/>
      <c r="AGZ445" s="73"/>
      <c r="AHA445" s="73"/>
      <c r="AHB445" s="73"/>
      <c r="AHC445" s="73"/>
      <c r="AHD445" s="73"/>
      <c r="AHE445" s="73"/>
      <c r="AHF445" s="73"/>
      <c r="AHG445" s="73"/>
      <c r="AHH445" s="73"/>
      <c r="AHI445" s="73"/>
      <c r="AHJ445" s="73"/>
      <c r="AHK445" s="73"/>
      <c r="AHL445" s="73"/>
      <c r="AHM445" s="73"/>
      <c r="AHN445" s="73"/>
      <c r="AHO445" s="73"/>
      <c r="AHP445" s="73"/>
      <c r="AHQ445" s="73"/>
      <c r="AHR445" s="73"/>
      <c r="AHS445" s="73"/>
      <c r="AHT445" s="73"/>
      <c r="AHU445" s="73"/>
      <c r="AHV445" s="73"/>
      <c r="AHW445" s="73"/>
      <c r="AHX445" s="73"/>
      <c r="AHY445" s="73"/>
      <c r="AHZ445" s="73"/>
      <c r="AIA445" s="73"/>
      <c r="AIB445" s="73"/>
      <c r="AIC445" s="73"/>
      <c r="AID445" s="73"/>
      <c r="AIE445" s="73"/>
      <c r="AIF445" s="73"/>
      <c r="AIG445" s="73"/>
      <c r="AIH445" s="73"/>
      <c r="AII445" s="73"/>
      <c r="AIJ445" s="73"/>
      <c r="AIK445" s="73"/>
      <c r="AIL445" s="73"/>
      <c r="AIM445" s="73"/>
      <c r="AIN445" s="73"/>
      <c r="AIO445" s="73"/>
      <c r="AIP445" s="73"/>
      <c r="AIQ445" s="73"/>
      <c r="AIR445" s="73"/>
      <c r="AIS445" s="73"/>
      <c r="AIT445" s="73"/>
      <c r="AIU445" s="73"/>
      <c r="AIV445" s="73"/>
      <c r="AIW445" s="73"/>
      <c r="AIX445" s="73"/>
      <c r="AIY445" s="73"/>
      <c r="AIZ445" s="73"/>
      <c r="AJA445" s="73"/>
      <c r="AJB445" s="73"/>
      <c r="AJC445" s="73"/>
      <c r="AJD445" s="73"/>
      <c r="AJE445" s="73"/>
      <c r="AJF445" s="73"/>
      <c r="AJG445" s="73"/>
      <c r="AJH445" s="73"/>
      <c r="AJI445" s="73"/>
      <c r="AJJ445" s="73"/>
      <c r="AJK445" s="73"/>
      <c r="AJL445" s="73"/>
      <c r="AJM445" s="73"/>
      <c r="AJN445" s="73"/>
      <c r="AJO445" s="73"/>
      <c r="AJP445" s="73"/>
      <c r="AJQ445" s="73"/>
      <c r="AJR445" s="73"/>
      <c r="AJS445" s="73"/>
      <c r="AJT445" s="73"/>
      <c r="AJU445" s="73"/>
      <c r="AJV445" s="73"/>
      <c r="AJW445" s="73"/>
      <c r="AJX445" s="73"/>
      <c r="AJY445" s="73"/>
      <c r="AJZ445" s="73"/>
      <c r="AKA445" s="73"/>
      <c r="AKB445" s="73"/>
      <c r="AKC445" s="73"/>
      <c r="AKD445" s="73"/>
      <c r="AKE445" s="73"/>
      <c r="AKF445" s="73"/>
      <c r="AKG445" s="73"/>
      <c r="AKH445" s="73"/>
      <c r="AKI445" s="73"/>
      <c r="AKJ445" s="73"/>
      <c r="AKK445" s="73"/>
      <c r="AKL445" s="73"/>
      <c r="AKM445" s="73"/>
      <c r="AKN445" s="73"/>
      <c r="AKO445" s="73"/>
      <c r="AKP445" s="73"/>
      <c r="AKQ445" s="73"/>
      <c r="AKR445" s="73"/>
      <c r="AKS445" s="73"/>
      <c r="AKT445" s="73"/>
      <c r="AKU445" s="73"/>
      <c r="AKV445" s="73"/>
      <c r="AKW445" s="73"/>
      <c r="AKX445" s="73"/>
      <c r="AKY445" s="73"/>
      <c r="AKZ445" s="73"/>
      <c r="ALA445" s="73"/>
      <c r="ALB445" s="73"/>
      <c r="ALC445" s="73"/>
      <c r="ALD445" s="73"/>
      <c r="ALE445" s="73"/>
      <c r="ALF445" s="73"/>
      <c r="ALG445" s="73"/>
      <c r="ALH445" s="73"/>
      <c r="ALI445" s="73"/>
      <c r="ALJ445" s="73"/>
      <c r="ALK445" s="73"/>
      <c r="ALL445" s="73"/>
      <c r="ALM445" s="73"/>
      <c r="ALN445" s="73"/>
      <c r="ALO445" s="73"/>
      <c r="ALP445" s="73"/>
      <c r="ALQ445" s="73"/>
      <c r="ALR445" s="73"/>
      <c r="ALS445" s="73"/>
      <c r="ALT445" s="73"/>
      <c r="ALU445" s="73"/>
      <c r="ALV445" s="73"/>
      <c r="ALW445" s="73"/>
      <c r="ALX445" s="73"/>
      <c r="ALY445" s="73"/>
      <c r="ALZ445" s="73"/>
      <c r="AMA445" s="73"/>
      <c r="AMB445" s="73"/>
      <c r="AMC445" s="73"/>
      <c r="AMD445" s="73"/>
      <c r="AME445" s="73"/>
      <c r="AMF445" s="73"/>
      <c r="AMG445" s="73"/>
      <c r="AMH445" s="73"/>
      <c r="AMI445" s="73"/>
    </row>
    <row r="446" spans="1:1023" s="71" customFormat="1">
      <c r="A446" s="73" t="s">
        <v>105</v>
      </c>
      <c r="B446" s="91">
        <v>2011</v>
      </c>
      <c r="C446" s="73" t="s">
        <v>235</v>
      </c>
      <c r="D446" s="91">
        <v>780</v>
      </c>
      <c r="E446" s="73" t="s">
        <v>237</v>
      </c>
      <c r="F446" s="73">
        <v>1163</v>
      </c>
      <c r="G446" s="6" t="s">
        <v>104</v>
      </c>
      <c r="H446" s="73" t="s">
        <v>106</v>
      </c>
      <c r="I446" s="102">
        <v>1</v>
      </c>
      <c r="J446" s="73">
        <v>4</v>
      </c>
      <c r="K446" s="73">
        <v>4</v>
      </c>
      <c r="L446" s="73">
        <v>42</v>
      </c>
      <c r="M446" s="73">
        <v>21000</v>
      </c>
      <c r="N446" s="73">
        <v>40000</v>
      </c>
      <c r="O446" s="73">
        <v>2400000</v>
      </c>
      <c r="P446" s="75">
        <f t="shared" si="127"/>
        <v>0.87500000000000011</v>
      </c>
      <c r="Q446" s="75">
        <f t="shared" si="128"/>
        <v>1.6666666666666667</v>
      </c>
      <c r="R446" s="73">
        <v>-1</v>
      </c>
      <c r="S446" s="73">
        <v>-1</v>
      </c>
      <c r="T446" s="73">
        <v>-1</v>
      </c>
      <c r="U446" s="73">
        <v>-1</v>
      </c>
      <c r="V446" s="73">
        <v>-1</v>
      </c>
      <c r="W446" s="73">
        <v>-1</v>
      </c>
      <c r="X446" s="76">
        <f t="shared" si="135"/>
        <v>-1</v>
      </c>
      <c r="Y446" s="73">
        <v>-1</v>
      </c>
      <c r="Z446" s="73">
        <v>-1</v>
      </c>
      <c r="AA446" s="73" t="s">
        <v>33</v>
      </c>
      <c r="AB446" s="73" t="s">
        <v>33</v>
      </c>
      <c r="AC446" s="73">
        <v>-1</v>
      </c>
      <c r="AD446" s="73">
        <v>-1</v>
      </c>
      <c r="AE446" s="73">
        <v>-1</v>
      </c>
      <c r="AF446" s="73" t="s">
        <v>33</v>
      </c>
      <c r="AG446" s="73" t="s">
        <v>33</v>
      </c>
      <c r="AH446" s="76">
        <f t="shared" si="136"/>
        <v>-1</v>
      </c>
      <c r="AI446" s="76">
        <f t="shared" si="137"/>
        <v>-1</v>
      </c>
      <c r="AJ446" s="73">
        <v>2836</v>
      </c>
      <c r="AK446" s="73">
        <v>-1</v>
      </c>
      <c r="AL446" s="73">
        <v>-1</v>
      </c>
      <c r="AM446" s="73" t="s">
        <v>33</v>
      </c>
      <c r="AN446" s="73">
        <v>0</v>
      </c>
      <c r="AO446" s="73">
        <v>-1</v>
      </c>
      <c r="AP446" s="73" t="s">
        <v>33</v>
      </c>
      <c r="AQ446" s="73" t="s">
        <v>33</v>
      </c>
      <c r="AR446" s="73" t="s">
        <v>33</v>
      </c>
      <c r="AS446" s="73">
        <v>-1</v>
      </c>
      <c r="AT446" s="73" t="s">
        <v>33</v>
      </c>
      <c r="AU446" s="73" t="s">
        <v>33</v>
      </c>
      <c r="AV446" s="73" t="s">
        <v>33</v>
      </c>
      <c r="AW446" s="73" t="s">
        <v>33</v>
      </c>
      <c r="AX446" s="73" t="s">
        <v>33</v>
      </c>
      <c r="AY446" s="73" t="s">
        <v>33</v>
      </c>
      <c r="AZ446" s="76">
        <f t="shared" si="138"/>
        <v>-0.8</v>
      </c>
      <c r="BA446" s="73">
        <v>0</v>
      </c>
      <c r="BB446" s="73" t="s">
        <v>33</v>
      </c>
      <c r="BC446" s="73">
        <f>BC445+12</f>
        <v>31</v>
      </c>
      <c r="BD446" s="73">
        <v>0</v>
      </c>
      <c r="BE446" s="73" t="s">
        <v>33</v>
      </c>
      <c r="BF446" s="73">
        <f>BF445+12</f>
        <v>31</v>
      </c>
      <c r="BG446" s="73"/>
      <c r="BH446" s="73"/>
      <c r="BI446" s="73"/>
      <c r="BJ446" s="73"/>
      <c r="BK446" s="73"/>
      <c r="BL446" s="73"/>
      <c r="BM446" s="73"/>
      <c r="BN446" s="73"/>
      <c r="BO446" s="73"/>
      <c r="BP446" s="73"/>
      <c r="BQ446" s="73"/>
      <c r="BR446" s="73"/>
      <c r="BS446" s="73"/>
      <c r="BT446" s="73"/>
      <c r="BU446" s="73"/>
      <c r="BV446" s="73"/>
      <c r="BW446" s="73"/>
      <c r="BX446" s="73"/>
      <c r="BY446" s="73"/>
      <c r="BZ446" s="73"/>
      <c r="CA446" s="73"/>
      <c r="CB446" s="73"/>
      <c r="CC446" s="73"/>
      <c r="CD446" s="73"/>
      <c r="CE446" s="73"/>
      <c r="CF446" s="73"/>
      <c r="CG446" s="73"/>
      <c r="CH446" s="73"/>
      <c r="CI446" s="73"/>
      <c r="CJ446" s="73"/>
      <c r="CK446" s="73"/>
      <c r="CL446" s="73"/>
      <c r="CM446" s="73"/>
      <c r="CN446" s="73"/>
      <c r="CO446" s="73"/>
      <c r="CP446" s="73"/>
      <c r="CQ446" s="73"/>
      <c r="CR446" s="73"/>
      <c r="CS446" s="73"/>
      <c r="CT446" s="73"/>
      <c r="CU446" s="73"/>
      <c r="CV446" s="73"/>
      <c r="CW446" s="73"/>
      <c r="CX446" s="73"/>
      <c r="CY446" s="73"/>
      <c r="CZ446" s="73"/>
      <c r="DA446" s="73"/>
      <c r="DB446" s="73"/>
      <c r="DC446" s="73"/>
      <c r="DD446" s="73"/>
      <c r="DE446" s="73"/>
      <c r="DF446" s="73"/>
      <c r="DG446" s="73"/>
      <c r="DH446" s="73"/>
      <c r="DI446" s="73"/>
      <c r="DJ446" s="73"/>
      <c r="DK446" s="73"/>
      <c r="DL446" s="73"/>
      <c r="DM446" s="73"/>
      <c r="DN446" s="73"/>
      <c r="DO446" s="73"/>
      <c r="DP446" s="73"/>
      <c r="DQ446" s="73"/>
      <c r="DR446" s="73"/>
      <c r="DS446" s="73"/>
      <c r="DT446" s="73"/>
      <c r="DU446" s="73"/>
      <c r="DV446" s="73"/>
      <c r="DW446" s="73"/>
      <c r="DX446" s="73"/>
      <c r="DY446" s="73"/>
      <c r="DZ446" s="73"/>
      <c r="EA446" s="73"/>
      <c r="EB446" s="73"/>
      <c r="EC446" s="73"/>
      <c r="ED446" s="73"/>
      <c r="EE446" s="73"/>
      <c r="EF446" s="73"/>
      <c r="EG446" s="73"/>
      <c r="EH446" s="73"/>
      <c r="EI446" s="73"/>
      <c r="EJ446" s="73"/>
      <c r="EK446" s="73"/>
      <c r="EL446" s="73"/>
      <c r="EM446" s="73"/>
      <c r="EN446" s="73"/>
      <c r="EO446" s="73"/>
      <c r="EP446" s="73"/>
      <c r="EQ446" s="73"/>
      <c r="ER446" s="73"/>
      <c r="ES446" s="73"/>
      <c r="ET446" s="73"/>
      <c r="EU446" s="73"/>
      <c r="EV446" s="73"/>
      <c r="EW446" s="73"/>
      <c r="EX446" s="73"/>
      <c r="EY446" s="73"/>
      <c r="EZ446" s="73"/>
      <c r="FA446" s="73"/>
      <c r="FB446" s="73"/>
      <c r="FC446" s="73"/>
      <c r="FD446" s="73"/>
      <c r="FE446" s="73"/>
      <c r="FF446" s="73"/>
      <c r="FG446" s="73"/>
      <c r="FH446" s="73"/>
      <c r="FI446" s="73"/>
      <c r="FJ446" s="73"/>
      <c r="FK446" s="73"/>
      <c r="FL446" s="73"/>
      <c r="FM446" s="73"/>
      <c r="FN446" s="73"/>
      <c r="FO446" s="73"/>
      <c r="FP446" s="73"/>
      <c r="FQ446" s="73"/>
      <c r="FR446" s="73"/>
      <c r="FS446" s="73"/>
      <c r="FT446" s="73"/>
      <c r="FU446" s="73"/>
      <c r="FV446" s="73"/>
      <c r="FW446" s="73"/>
      <c r="FX446" s="73"/>
      <c r="FY446" s="73"/>
      <c r="FZ446" s="73"/>
      <c r="GA446" s="73"/>
      <c r="GB446" s="73"/>
      <c r="GC446" s="73"/>
      <c r="GD446" s="73"/>
      <c r="GE446" s="73"/>
      <c r="GF446" s="73"/>
      <c r="GG446" s="73"/>
      <c r="GH446" s="73"/>
      <c r="GI446" s="73"/>
      <c r="GJ446" s="73"/>
      <c r="GK446" s="73"/>
      <c r="GL446" s="73"/>
      <c r="GM446" s="73"/>
      <c r="GN446" s="73"/>
      <c r="GO446" s="73"/>
      <c r="GP446" s="73"/>
      <c r="GQ446" s="73"/>
      <c r="GR446" s="73"/>
      <c r="GS446" s="73"/>
      <c r="GT446" s="73"/>
      <c r="GU446" s="73"/>
      <c r="GV446" s="73"/>
      <c r="GW446" s="73"/>
      <c r="GX446" s="73"/>
      <c r="GY446" s="73"/>
      <c r="GZ446" s="73"/>
      <c r="HA446" s="73"/>
      <c r="HB446" s="73"/>
      <c r="HC446" s="73"/>
      <c r="HD446" s="73"/>
      <c r="HE446" s="73"/>
      <c r="HF446" s="73"/>
      <c r="HG446" s="73"/>
      <c r="HH446" s="73"/>
      <c r="HI446" s="73"/>
      <c r="HJ446" s="73"/>
      <c r="HK446" s="73"/>
      <c r="HL446" s="73"/>
      <c r="HM446" s="73"/>
      <c r="HN446" s="73"/>
      <c r="HO446" s="73"/>
      <c r="HP446" s="73"/>
      <c r="HQ446" s="73"/>
      <c r="HR446" s="73"/>
      <c r="HS446" s="73"/>
      <c r="HT446" s="73"/>
      <c r="HU446" s="73"/>
      <c r="HV446" s="73"/>
      <c r="HW446" s="73"/>
      <c r="HX446" s="73"/>
      <c r="HY446" s="73"/>
      <c r="HZ446" s="73"/>
      <c r="IA446" s="73"/>
      <c r="IB446" s="73"/>
      <c r="IC446" s="73"/>
      <c r="ID446" s="73"/>
      <c r="IE446" s="73"/>
      <c r="IF446" s="73"/>
      <c r="IG446" s="73"/>
      <c r="IH446" s="73"/>
      <c r="II446" s="73"/>
      <c r="IJ446" s="73"/>
      <c r="IK446" s="73"/>
      <c r="IL446" s="73"/>
      <c r="IM446" s="73"/>
      <c r="IN446" s="73"/>
      <c r="IO446" s="73"/>
      <c r="IP446" s="73"/>
      <c r="IQ446" s="73"/>
      <c r="IR446" s="73"/>
      <c r="IS446" s="73"/>
      <c r="IT446" s="73"/>
      <c r="IU446" s="73"/>
      <c r="IV446" s="73"/>
      <c r="IW446" s="73"/>
      <c r="IX446" s="73"/>
      <c r="IY446" s="73"/>
      <c r="IZ446" s="73"/>
      <c r="JA446" s="73"/>
      <c r="JB446" s="73"/>
      <c r="JC446" s="73"/>
      <c r="JD446" s="73"/>
      <c r="JE446" s="73"/>
      <c r="JF446" s="73"/>
      <c r="JG446" s="73"/>
      <c r="JH446" s="73"/>
      <c r="JI446" s="73"/>
      <c r="JJ446" s="73"/>
      <c r="JK446" s="73"/>
      <c r="JL446" s="73"/>
      <c r="JM446" s="73"/>
      <c r="JN446" s="73"/>
      <c r="JO446" s="73"/>
      <c r="JP446" s="73"/>
      <c r="JQ446" s="73"/>
      <c r="JR446" s="73"/>
      <c r="JS446" s="73"/>
      <c r="JT446" s="73"/>
      <c r="JU446" s="73"/>
      <c r="JV446" s="73"/>
      <c r="JW446" s="73"/>
      <c r="JX446" s="73"/>
      <c r="JY446" s="73"/>
      <c r="JZ446" s="73"/>
      <c r="KA446" s="73"/>
      <c r="KB446" s="73"/>
      <c r="KC446" s="73"/>
      <c r="KD446" s="73"/>
      <c r="KE446" s="73"/>
      <c r="KF446" s="73"/>
      <c r="KG446" s="73"/>
      <c r="KH446" s="73"/>
      <c r="KI446" s="73"/>
      <c r="KJ446" s="73"/>
      <c r="KK446" s="73"/>
      <c r="KL446" s="73"/>
      <c r="KM446" s="73"/>
      <c r="KN446" s="73"/>
      <c r="KO446" s="73"/>
      <c r="KP446" s="73"/>
      <c r="KQ446" s="73"/>
      <c r="KR446" s="73"/>
      <c r="KS446" s="73"/>
      <c r="KT446" s="73"/>
      <c r="KU446" s="73"/>
      <c r="KV446" s="73"/>
      <c r="KW446" s="73"/>
      <c r="KX446" s="73"/>
      <c r="KY446" s="73"/>
      <c r="KZ446" s="73"/>
      <c r="LA446" s="73"/>
      <c r="LB446" s="73"/>
      <c r="LC446" s="73"/>
      <c r="LD446" s="73"/>
      <c r="LE446" s="73"/>
      <c r="LF446" s="73"/>
      <c r="LG446" s="73"/>
      <c r="LH446" s="73"/>
      <c r="LI446" s="73"/>
      <c r="LJ446" s="73"/>
      <c r="LK446" s="73"/>
      <c r="LL446" s="73"/>
      <c r="LM446" s="73"/>
      <c r="LN446" s="73"/>
      <c r="LO446" s="73"/>
      <c r="LP446" s="73"/>
      <c r="LQ446" s="73"/>
      <c r="LR446" s="73"/>
      <c r="LS446" s="73"/>
      <c r="LT446" s="73"/>
      <c r="LU446" s="73"/>
      <c r="LV446" s="73"/>
      <c r="LW446" s="73"/>
      <c r="LX446" s="73"/>
      <c r="LY446" s="73"/>
      <c r="LZ446" s="73"/>
      <c r="MA446" s="73"/>
      <c r="MB446" s="73"/>
      <c r="MC446" s="73"/>
      <c r="MD446" s="73"/>
      <c r="ME446" s="73"/>
      <c r="MF446" s="73"/>
      <c r="MG446" s="73"/>
      <c r="MH446" s="73"/>
      <c r="MI446" s="73"/>
      <c r="MJ446" s="73"/>
      <c r="MK446" s="73"/>
      <c r="ML446" s="73"/>
      <c r="MM446" s="73"/>
      <c r="MN446" s="73"/>
      <c r="MO446" s="73"/>
      <c r="MP446" s="73"/>
      <c r="MQ446" s="73"/>
      <c r="MR446" s="73"/>
      <c r="MS446" s="73"/>
      <c r="MT446" s="73"/>
      <c r="MU446" s="73"/>
      <c r="MV446" s="73"/>
      <c r="MW446" s="73"/>
      <c r="MX446" s="73"/>
      <c r="MY446" s="73"/>
      <c r="MZ446" s="73"/>
      <c r="NA446" s="73"/>
      <c r="NB446" s="73"/>
      <c r="NC446" s="73"/>
      <c r="ND446" s="73"/>
      <c r="NE446" s="73"/>
      <c r="NF446" s="73"/>
      <c r="NG446" s="73"/>
      <c r="NH446" s="73"/>
      <c r="NI446" s="73"/>
      <c r="NJ446" s="73"/>
      <c r="NK446" s="73"/>
      <c r="NL446" s="73"/>
      <c r="NM446" s="73"/>
      <c r="NN446" s="73"/>
      <c r="NO446" s="73"/>
      <c r="NP446" s="73"/>
      <c r="NQ446" s="73"/>
      <c r="NR446" s="73"/>
      <c r="NS446" s="73"/>
      <c r="NT446" s="73"/>
      <c r="NU446" s="73"/>
      <c r="NV446" s="73"/>
      <c r="NW446" s="73"/>
      <c r="NX446" s="73"/>
      <c r="NY446" s="73"/>
      <c r="NZ446" s="73"/>
      <c r="OA446" s="73"/>
      <c r="OB446" s="73"/>
      <c r="OC446" s="73"/>
      <c r="OD446" s="73"/>
      <c r="OE446" s="73"/>
      <c r="OF446" s="73"/>
      <c r="OG446" s="73"/>
      <c r="OH446" s="73"/>
      <c r="OI446" s="73"/>
      <c r="OJ446" s="73"/>
      <c r="OK446" s="73"/>
      <c r="OL446" s="73"/>
      <c r="OM446" s="73"/>
      <c r="ON446" s="73"/>
      <c r="OO446" s="73"/>
      <c r="OP446" s="73"/>
      <c r="OQ446" s="73"/>
      <c r="OR446" s="73"/>
      <c r="OS446" s="73"/>
      <c r="OT446" s="73"/>
      <c r="OU446" s="73"/>
      <c r="OV446" s="73"/>
      <c r="OW446" s="73"/>
      <c r="OX446" s="73"/>
      <c r="OY446" s="73"/>
      <c r="OZ446" s="73"/>
      <c r="PA446" s="73"/>
      <c r="PB446" s="73"/>
      <c r="PC446" s="73"/>
      <c r="PD446" s="73"/>
      <c r="PE446" s="73"/>
      <c r="PF446" s="73"/>
      <c r="PG446" s="73"/>
      <c r="PH446" s="73"/>
      <c r="PI446" s="73"/>
      <c r="PJ446" s="73"/>
      <c r="PK446" s="73"/>
      <c r="PL446" s="73"/>
      <c r="PM446" s="73"/>
      <c r="PN446" s="73"/>
      <c r="PO446" s="73"/>
      <c r="PP446" s="73"/>
      <c r="PQ446" s="73"/>
      <c r="PR446" s="73"/>
      <c r="PS446" s="73"/>
      <c r="PT446" s="73"/>
      <c r="PU446" s="73"/>
      <c r="PV446" s="73"/>
      <c r="PW446" s="73"/>
      <c r="PX446" s="73"/>
      <c r="PY446" s="73"/>
      <c r="PZ446" s="73"/>
      <c r="QA446" s="73"/>
      <c r="QB446" s="73"/>
      <c r="QC446" s="73"/>
      <c r="QD446" s="73"/>
      <c r="QE446" s="73"/>
      <c r="QF446" s="73"/>
      <c r="QG446" s="73"/>
      <c r="QH446" s="73"/>
      <c r="QI446" s="73"/>
      <c r="QJ446" s="73"/>
      <c r="QK446" s="73"/>
      <c r="QL446" s="73"/>
      <c r="QM446" s="73"/>
      <c r="QN446" s="73"/>
      <c r="QO446" s="73"/>
      <c r="QP446" s="73"/>
      <c r="QQ446" s="73"/>
      <c r="QR446" s="73"/>
      <c r="QS446" s="73"/>
      <c r="QT446" s="73"/>
      <c r="QU446" s="73"/>
      <c r="QV446" s="73"/>
      <c r="QW446" s="73"/>
      <c r="QX446" s="73"/>
      <c r="QY446" s="73"/>
      <c r="QZ446" s="73"/>
      <c r="RA446" s="73"/>
      <c r="RB446" s="73"/>
      <c r="RC446" s="73"/>
      <c r="RD446" s="73"/>
      <c r="RE446" s="73"/>
      <c r="RF446" s="73"/>
      <c r="RG446" s="73"/>
      <c r="RH446" s="73"/>
      <c r="RI446" s="73"/>
      <c r="RJ446" s="73"/>
      <c r="RK446" s="73"/>
      <c r="RL446" s="73"/>
      <c r="RM446" s="73"/>
      <c r="RN446" s="73"/>
      <c r="RO446" s="73"/>
      <c r="RP446" s="73"/>
      <c r="RQ446" s="73"/>
      <c r="RR446" s="73"/>
      <c r="RS446" s="73"/>
      <c r="RT446" s="73"/>
      <c r="RU446" s="73"/>
      <c r="RV446" s="73"/>
      <c r="RW446" s="73"/>
      <c r="RX446" s="73"/>
      <c r="RY446" s="73"/>
      <c r="RZ446" s="73"/>
      <c r="SA446" s="73"/>
      <c r="SB446" s="73"/>
      <c r="SC446" s="73"/>
      <c r="SD446" s="73"/>
      <c r="SE446" s="73"/>
      <c r="SF446" s="73"/>
      <c r="SG446" s="73"/>
      <c r="SH446" s="73"/>
      <c r="SI446" s="73"/>
      <c r="SJ446" s="73"/>
      <c r="SK446" s="73"/>
      <c r="SL446" s="73"/>
      <c r="SM446" s="73"/>
      <c r="SN446" s="73"/>
      <c r="SO446" s="73"/>
      <c r="SP446" s="73"/>
      <c r="SQ446" s="73"/>
      <c r="SR446" s="73"/>
      <c r="SS446" s="73"/>
      <c r="ST446" s="73"/>
      <c r="SU446" s="73"/>
      <c r="SV446" s="73"/>
      <c r="SW446" s="73"/>
      <c r="SX446" s="73"/>
      <c r="SY446" s="73"/>
      <c r="SZ446" s="73"/>
      <c r="TA446" s="73"/>
      <c r="TB446" s="73"/>
      <c r="TC446" s="73"/>
      <c r="TD446" s="73"/>
      <c r="TE446" s="73"/>
      <c r="TF446" s="73"/>
      <c r="TG446" s="73"/>
      <c r="TH446" s="73"/>
      <c r="TI446" s="73"/>
      <c r="TJ446" s="73"/>
      <c r="TK446" s="73"/>
      <c r="TL446" s="73"/>
      <c r="TM446" s="73"/>
      <c r="TN446" s="73"/>
      <c r="TO446" s="73"/>
      <c r="TP446" s="73"/>
      <c r="TQ446" s="73"/>
      <c r="TR446" s="73"/>
      <c r="TS446" s="73"/>
      <c r="TT446" s="73"/>
      <c r="TU446" s="73"/>
      <c r="TV446" s="73"/>
      <c r="TW446" s="73"/>
      <c r="TX446" s="73"/>
      <c r="TY446" s="73"/>
      <c r="TZ446" s="73"/>
      <c r="UA446" s="73"/>
      <c r="UB446" s="73"/>
      <c r="UC446" s="73"/>
      <c r="UD446" s="73"/>
      <c r="UE446" s="73"/>
      <c r="UF446" s="73"/>
      <c r="UG446" s="73"/>
      <c r="UH446" s="73"/>
      <c r="UI446" s="73"/>
      <c r="UJ446" s="73"/>
      <c r="UK446" s="73"/>
      <c r="UL446" s="73"/>
      <c r="UM446" s="73"/>
      <c r="UN446" s="73"/>
      <c r="UO446" s="73"/>
      <c r="UP446" s="73"/>
      <c r="UQ446" s="73"/>
      <c r="UR446" s="73"/>
      <c r="US446" s="73"/>
      <c r="UT446" s="73"/>
      <c r="UU446" s="73"/>
      <c r="UV446" s="73"/>
      <c r="UW446" s="73"/>
      <c r="UX446" s="73"/>
      <c r="UY446" s="73"/>
      <c r="UZ446" s="73"/>
      <c r="VA446" s="73"/>
      <c r="VB446" s="73"/>
      <c r="VC446" s="73"/>
      <c r="VD446" s="73"/>
      <c r="VE446" s="73"/>
      <c r="VF446" s="73"/>
      <c r="VG446" s="73"/>
      <c r="VH446" s="73"/>
      <c r="VI446" s="73"/>
      <c r="VJ446" s="73"/>
      <c r="VK446" s="73"/>
      <c r="VL446" s="73"/>
      <c r="VM446" s="73"/>
      <c r="VN446" s="73"/>
      <c r="VO446" s="73"/>
      <c r="VP446" s="73"/>
      <c r="VQ446" s="73"/>
      <c r="VR446" s="73"/>
      <c r="VS446" s="73"/>
      <c r="VT446" s="73"/>
      <c r="VU446" s="73"/>
      <c r="VV446" s="73"/>
      <c r="VW446" s="73"/>
      <c r="VX446" s="73"/>
      <c r="VY446" s="73"/>
      <c r="VZ446" s="73"/>
      <c r="WA446" s="73"/>
      <c r="WB446" s="73"/>
      <c r="WC446" s="73"/>
      <c r="WD446" s="73"/>
      <c r="WE446" s="73"/>
      <c r="WF446" s="73"/>
      <c r="WG446" s="73"/>
      <c r="WH446" s="73"/>
      <c r="WI446" s="73"/>
      <c r="WJ446" s="73"/>
      <c r="WK446" s="73"/>
      <c r="WL446" s="73"/>
      <c r="WM446" s="73"/>
      <c r="WN446" s="73"/>
      <c r="WO446" s="73"/>
      <c r="WP446" s="73"/>
      <c r="WQ446" s="73"/>
      <c r="WR446" s="73"/>
      <c r="WS446" s="73"/>
      <c r="WT446" s="73"/>
      <c r="WU446" s="73"/>
      <c r="WV446" s="73"/>
      <c r="WW446" s="73"/>
      <c r="WX446" s="73"/>
      <c r="WY446" s="73"/>
      <c r="WZ446" s="73"/>
      <c r="XA446" s="73"/>
      <c r="XB446" s="73"/>
      <c r="XC446" s="73"/>
      <c r="XD446" s="73"/>
      <c r="XE446" s="73"/>
      <c r="XF446" s="73"/>
      <c r="XG446" s="73"/>
      <c r="XH446" s="73"/>
      <c r="XI446" s="73"/>
      <c r="XJ446" s="73"/>
      <c r="XK446" s="73"/>
      <c r="XL446" s="73"/>
      <c r="XM446" s="73"/>
      <c r="XN446" s="73"/>
      <c r="XO446" s="73"/>
      <c r="XP446" s="73"/>
      <c r="XQ446" s="73"/>
      <c r="XR446" s="73"/>
      <c r="XS446" s="73"/>
      <c r="XT446" s="73"/>
      <c r="XU446" s="73"/>
      <c r="XV446" s="73"/>
      <c r="XW446" s="73"/>
      <c r="XX446" s="73"/>
      <c r="XY446" s="73"/>
      <c r="XZ446" s="73"/>
      <c r="YA446" s="73"/>
      <c r="YB446" s="73"/>
      <c r="YC446" s="73"/>
      <c r="YD446" s="73"/>
      <c r="YE446" s="73"/>
      <c r="YF446" s="73"/>
      <c r="YG446" s="73"/>
      <c r="YH446" s="73"/>
      <c r="YI446" s="73"/>
      <c r="YJ446" s="73"/>
      <c r="YK446" s="73"/>
      <c r="YL446" s="73"/>
      <c r="YM446" s="73"/>
      <c r="YN446" s="73"/>
      <c r="YO446" s="73"/>
      <c r="YP446" s="73"/>
      <c r="YQ446" s="73"/>
      <c r="YR446" s="73"/>
      <c r="YS446" s="73"/>
      <c r="YT446" s="73"/>
      <c r="YU446" s="73"/>
      <c r="YV446" s="73"/>
      <c r="YW446" s="73"/>
      <c r="YX446" s="73"/>
      <c r="YY446" s="73"/>
      <c r="YZ446" s="73"/>
      <c r="ZA446" s="73"/>
      <c r="ZB446" s="73"/>
      <c r="ZC446" s="73"/>
      <c r="ZD446" s="73"/>
      <c r="ZE446" s="73"/>
      <c r="ZF446" s="73"/>
      <c r="ZG446" s="73"/>
      <c r="ZH446" s="73"/>
      <c r="ZI446" s="73"/>
      <c r="ZJ446" s="73"/>
      <c r="ZK446" s="73"/>
      <c r="ZL446" s="73"/>
      <c r="ZM446" s="73"/>
      <c r="ZN446" s="73"/>
      <c r="ZO446" s="73"/>
      <c r="ZP446" s="73"/>
      <c r="ZQ446" s="73"/>
      <c r="ZR446" s="73"/>
      <c r="ZS446" s="73"/>
      <c r="ZT446" s="73"/>
      <c r="ZU446" s="73"/>
      <c r="ZV446" s="73"/>
      <c r="ZW446" s="73"/>
      <c r="ZX446" s="73"/>
      <c r="ZY446" s="73"/>
      <c r="ZZ446" s="73"/>
      <c r="AAA446" s="73"/>
      <c r="AAB446" s="73"/>
      <c r="AAC446" s="73"/>
      <c r="AAD446" s="73"/>
      <c r="AAE446" s="73"/>
      <c r="AAF446" s="73"/>
      <c r="AAG446" s="73"/>
      <c r="AAH446" s="73"/>
      <c r="AAI446" s="73"/>
      <c r="AAJ446" s="73"/>
      <c r="AAK446" s="73"/>
      <c r="AAL446" s="73"/>
      <c r="AAM446" s="73"/>
      <c r="AAN446" s="73"/>
      <c r="AAO446" s="73"/>
      <c r="AAP446" s="73"/>
      <c r="AAQ446" s="73"/>
      <c r="AAR446" s="73"/>
      <c r="AAS446" s="73"/>
      <c r="AAT446" s="73"/>
      <c r="AAU446" s="73"/>
      <c r="AAV446" s="73"/>
      <c r="AAW446" s="73"/>
      <c r="AAX446" s="73"/>
      <c r="AAY446" s="73"/>
      <c r="AAZ446" s="73"/>
      <c r="ABA446" s="73"/>
      <c r="ABB446" s="73"/>
      <c r="ABC446" s="73"/>
      <c r="ABD446" s="73"/>
      <c r="ABE446" s="73"/>
      <c r="ABF446" s="73"/>
      <c r="ABG446" s="73"/>
      <c r="ABH446" s="73"/>
      <c r="ABI446" s="73"/>
      <c r="ABJ446" s="73"/>
      <c r="ABK446" s="73"/>
      <c r="ABL446" s="73"/>
      <c r="ABM446" s="73"/>
      <c r="ABN446" s="73"/>
      <c r="ABO446" s="73"/>
      <c r="ABP446" s="73"/>
      <c r="ABQ446" s="73"/>
      <c r="ABR446" s="73"/>
      <c r="ABS446" s="73"/>
      <c r="ABT446" s="73"/>
      <c r="ABU446" s="73"/>
      <c r="ABV446" s="73"/>
      <c r="ABW446" s="73"/>
      <c r="ABX446" s="73"/>
      <c r="ABY446" s="73"/>
      <c r="ABZ446" s="73"/>
      <c r="ACA446" s="73"/>
      <c r="ACB446" s="73"/>
      <c r="ACC446" s="73"/>
      <c r="ACD446" s="73"/>
      <c r="ACE446" s="73"/>
      <c r="ACF446" s="73"/>
      <c r="ACG446" s="73"/>
      <c r="ACH446" s="73"/>
      <c r="ACI446" s="73"/>
      <c r="ACJ446" s="73"/>
      <c r="ACK446" s="73"/>
      <c r="ACL446" s="73"/>
      <c r="ACM446" s="73"/>
      <c r="ACN446" s="73"/>
      <c r="ACO446" s="73"/>
      <c r="ACP446" s="73"/>
      <c r="ACQ446" s="73"/>
      <c r="ACR446" s="73"/>
      <c r="ACS446" s="73"/>
      <c r="ACT446" s="73"/>
      <c r="ACU446" s="73"/>
      <c r="ACV446" s="73"/>
      <c r="ACW446" s="73"/>
      <c r="ACX446" s="73"/>
      <c r="ACY446" s="73"/>
      <c r="ACZ446" s="73"/>
      <c r="ADA446" s="73"/>
      <c r="ADB446" s="73"/>
      <c r="ADC446" s="73"/>
      <c r="ADD446" s="73"/>
      <c r="ADE446" s="73"/>
      <c r="ADF446" s="73"/>
      <c r="ADG446" s="73"/>
      <c r="ADH446" s="73"/>
      <c r="ADI446" s="73"/>
      <c r="ADJ446" s="73"/>
      <c r="ADK446" s="73"/>
      <c r="ADL446" s="73"/>
      <c r="ADM446" s="73"/>
      <c r="ADN446" s="73"/>
      <c r="ADO446" s="73"/>
      <c r="ADP446" s="73"/>
      <c r="ADQ446" s="73"/>
      <c r="ADR446" s="73"/>
      <c r="ADS446" s="73"/>
      <c r="ADT446" s="73"/>
      <c r="ADU446" s="73"/>
      <c r="ADV446" s="73"/>
      <c r="ADW446" s="73"/>
      <c r="ADX446" s="73"/>
      <c r="ADY446" s="73"/>
      <c r="ADZ446" s="73"/>
      <c r="AEA446" s="73"/>
      <c r="AEB446" s="73"/>
      <c r="AEC446" s="73"/>
      <c r="AED446" s="73"/>
      <c r="AEE446" s="73"/>
      <c r="AEF446" s="73"/>
      <c r="AEG446" s="73"/>
      <c r="AEH446" s="73"/>
      <c r="AEI446" s="73"/>
      <c r="AEJ446" s="73"/>
      <c r="AEK446" s="73"/>
      <c r="AEL446" s="73"/>
      <c r="AEM446" s="73"/>
      <c r="AEN446" s="73"/>
      <c r="AEO446" s="73"/>
      <c r="AEP446" s="73"/>
      <c r="AEQ446" s="73"/>
      <c r="AER446" s="73"/>
      <c r="AES446" s="73"/>
      <c r="AET446" s="73"/>
      <c r="AEU446" s="73"/>
      <c r="AEV446" s="73"/>
      <c r="AEW446" s="73"/>
      <c r="AEX446" s="73"/>
      <c r="AEY446" s="73"/>
      <c r="AEZ446" s="73"/>
      <c r="AFA446" s="73"/>
      <c r="AFB446" s="73"/>
      <c r="AFC446" s="73"/>
      <c r="AFD446" s="73"/>
      <c r="AFE446" s="73"/>
      <c r="AFF446" s="73"/>
      <c r="AFG446" s="73"/>
      <c r="AFH446" s="73"/>
      <c r="AFI446" s="73"/>
      <c r="AFJ446" s="73"/>
      <c r="AFK446" s="73"/>
      <c r="AFL446" s="73"/>
      <c r="AFM446" s="73"/>
      <c r="AFN446" s="73"/>
      <c r="AFO446" s="73"/>
      <c r="AFP446" s="73"/>
      <c r="AFQ446" s="73"/>
      <c r="AFR446" s="73"/>
      <c r="AFS446" s="73"/>
      <c r="AFT446" s="73"/>
      <c r="AFU446" s="73"/>
      <c r="AFV446" s="73"/>
      <c r="AFW446" s="73"/>
      <c r="AFX446" s="73"/>
      <c r="AFY446" s="73"/>
      <c r="AFZ446" s="73"/>
      <c r="AGA446" s="73"/>
      <c r="AGB446" s="73"/>
      <c r="AGC446" s="73"/>
      <c r="AGD446" s="73"/>
      <c r="AGE446" s="73"/>
      <c r="AGF446" s="73"/>
      <c r="AGG446" s="73"/>
      <c r="AGH446" s="73"/>
      <c r="AGI446" s="73"/>
      <c r="AGJ446" s="73"/>
      <c r="AGK446" s="73"/>
      <c r="AGL446" s="73"/>
      <c r="AGM446" s="73"/>
      <c r="AGN446" s="73"/>
      <c r="AGO446" s="73"/>
      <c r="AGP446" s="73"/>
      <c r="AGQ446" s="73"/>
      <c r="AGR446" s="73"/>
      <c r="AGS446" s="73"/>
      <c r="AGT446" s="73"/>
      <c r="AGU446" s="73"/>
      <c r="AGV446" s="73"/>
      <c r="AGW446" s="73"/>
      <c r="AGX446" s="73"/>
      <c r="AGY446" s="73"/>
      <c r="AGZ446" s="73"/>
      <c r="AHA446" s="73"/>
      <c r="AHB446" s="73"/>
      <c r="AHC446" s="73"/>
      <c r="AHD446" s="73"/>
      <c r="AHE446" s="73"/>
      <c r="AHF446" s="73"/>
      <c r="AHG446" s="73"/>
      <c r="AHH446" s="73"/>
      <c r="AHI446" s="73"/>
      <c r="AHJ446" s="73"/>
      <c r="AHK446" s="73"/>
      <c r="AHL446" s="73"/>
      <c r="AHM446" s="73"/>
      <c r="AHN446" s="73"/>
      <c r="AHO446" s="73"/>
      <c r="AHP446" s="73"/>
      <c r="AHQ446" s="73"/>
      <c r="AHR446" s="73"/>
      <c r="AHS446" s="73"/>
      <c r="AHT446" s="73"/>
      <c r="AHU446" s="73"/>
      <c r="AHV446" s="73"/>
      <c r="AHW446" s="73"/>
      <c r="AHX446" s="73"/>
      <c r="AHY446" s="73"/>
      <c r="AHZ446" s="73"/>
      <c r="AIA446" s="73"/>
      <c r="AIB446" s="73"/>
      <c r="AIC446" s="73"/>
      <c r="AID446" s="73"/>
      <c r="AIE446" s="73"/>
      <c r="AIF446" s="73"/>
      <c r="AIG446" s="73"/>
      <c r="AIH446" s="73"/>
      <c r="AII446" s="73"/>
      <c r="AIJ446" s="73"/>
      <c r="AIK446" s="73"/>
      <c r="AIL446" s="73"/>
      <c r="AIM446" s="73"/>
      <c r="AIN446" s="73"/>
      <c r="AIO446" s="73"/>
      <c r="AIP446" s="73"/>
      <c r="AIQ446" s="73"/>
      <c r="AIR446" s="73"/>
      <c r="AIS446" s="73"/>
      <c r="AIT446" s="73"/>
      <c r="AIU446" s="73"/>
      <c r="AIV446" s="73"/>
      <c r="AIW446" s="73"/>
      <c r="AIX446" s="73"/>
      <c r="AIY446" s="73"/>
      <c r="AIZ446" s="73"/>
      <c r="AJA446" s="73"/>
      <c r="AJB446" s="73"/>
      <c r="AJC446" s="73"/>
      <c r="AJD446" s="73"/>
      <c r="AJE446" s="73"/>
      <c r="AJF446" s="73"/>
      <c r="AJG446" s="73"/>
      <c r="AJH446" s="73"/>
      <c r="AJI446" s="73"/>
      <c r="AJJ446" s="73"/>
      <c r="AJK446" s="73"/>
      <c r="AJL446" s="73"/>
      <c r="AJM446" s="73"/>
      <c r="AJN446" s="73"/>
      <c r="AJO446" s="73"/>
      <c r="AJP446" s="73"/>
      <c r="AJQ446" s="73"/>
      <c r="AJR446" s="73"/>
      <c r="AJS446" s="73"/>
      <c r="AJT446" s="73"/>
      <c r="AJU446" s="73"/>
      <c r="AJV446" s="73"/>
      <c r="AJW446" s="73"/>
      <c r="AJX446" s="73"/>
      <c r="AJY446" s="73"/>
      <c r="AJZ446" s="73"/>
      <c r="AKA446" s="73"/>
      <c r="AKB446" s="73"/>
      <c r="AKC446" s="73"/>
      <c r="AKD446" s="73"/>
      <c r="AKE446" s="73"/>
      <c r="AKF446" s="73"/>
      <c r="AKG446" s="73"/>
      <c r="AKH446" s="73"/>
      <c r="AKI446" s="73"/>
      <c r="AKJ446" s="73"/>
      <c r="AKK446" s="73"/>
      <c r="AKL446" s="73"/>
      <c r="AKM446" s="73"/>
      <c r="AKN446" s="73"/>
      <c r="AKO446" s="73"/>
      <c r="AKP446" s="73"/>
      <c r="AKQ446" s="73"/>
      <c r="AKR446" s="73"/>
      <c r="AKS446" s="73"/>
      <c r="AKT446" s="73"/>
      <c r="AKU446" s="73"/>
      <c r="AKV446" s="73"/>
      <c r="AKW446" s="73"/>
      <c r="AKX446" s="73"/>
      <c r="AKY446" s="73"/>
      <c r="AKZ446" s="73"/>
      <c r="ALA446" s="73"/>
      <c r="ALB446" s="73"/>
      <c r="ALC446" s="73"/>
      <c r="ALD446" s="73"/>
      <c r="ALE446" s="73"/>
      <c r="ALF446" s="73"/>
      <c r="ALG446" s="73"/>
      <c r="ALH446" s="73"/>
      <c r="ALI446" s="73"/>
      <c r="ALJ446" s="73"/>
      <c r="ALK446" s="73"/>
      <c r="ALL446" s="73"/>
      <c r="ALM446" s="73"/>
      <c r="ALN446" s="73"/>
      <c r="ALO446" s="73"/>
      <c r="ALP446" s="73"/>
      <c r="ALQ446" s="73"/>
      <c r="ALR446" s="73"/>
      <c r="ALS446" s="73"/>
      <c r="ALT446" s="73"/>
      <c r="ALU446" s="73"/>
      <c r="ALV446" s="73"/>
      <c r="ALW446" s="73"/>
      <c r="ALX446" s="73"/>
      <c r="ALY446" s="73"/>
      <c r="ALZ446" s="73"/>
      <c r="AMA446" s="73"/>
      <c r="AMB446" s="73"/>
      <c r="AMC446" s="73"/>
      <c r="AMD446" s="73"/>
      <c r="AME446" s="73"/>
      <c r="AMF446" s="73"/>
      <c r="AMG446" s="73"/>
      <c r="AMH446" s="73"/>
      <c r="AMI446" s="73"/>
    </row>
    <row r="447" spans="1:1023" s="71" customFormat="1">
      <c r="A447" s="73" t="s">
        <v>105</v>
      </c>
      <c r="B447" s="91">
        <v>2012</v>
      </c>
      <c r="C447" s="73" t="s">
        <v>235</v>
      </c>
      <c r="D447" s="91">
        <v>780</v>
      </c>
      <c r="E447" s="73" t="s">
        <v>237</v>
      </c>
      <c r="F447" s="73">
        <v>1163</v>
      </c>
      <c r="G447" s="6" t="s">
        <v>104</v>
      </c>
      <c r="H447" s="73" t="s">
        <v>106</v>
      </c>
      <c r="I447" s="102">
        <v>1</v>
      </c>
      <c r="J447" s="73">
        <v>4</v>
      </c>
      <c r="K447" s="73">
        <v>4</v>
      </c>
      <c r="L447" s="73">
        <v>42</v>
      </c>
      <c r="M447" s="73">
        <v>21000</v>
      </c>
      <c r="N447" s="73">
        <v>40000</v>
      </c>
      <c r="O447" s="73">
        <v>2400000</v>
      </c>
      <c r="P447" s="75">
        <f t="shared" si="127"/>
        <v>0.87500000000000011</v>
      </c>
      <c r="Q447" s="75">
        <f t="shared" si="128"/>
        <v>1.6666666666666667</v>
      </c>
      <c r="R447" s="73">
        <v>-1</v>
      </c>
      <c r="S447" s="73">
        <v>-1</v>
      </c>
      <c r="T447" s="73">
        <v>-1</v>
      </c>
      <c r="U447" s="73">
        <v>-1</v>
      </c>
      <c r="V447" s="73">
        <v>-1</v>
      </c>
      <c r="W447" s="73">
        <v>-1</v>
      </c>
      <c r="X447" s="76">
        <f t="shared" si="135"/>
        <v>-1</v>
      </c>
      <c r="Y447" s="73">
        <v>-1</v>
      </c>
      <c r="Z447" s="73">
        <v>-1</v>
      </c>
      <c r="AA447" s="73" t="s">
        <v>33</v>
      </c>
      <c r="AB447" s="73" t="s">
        <v>33</v>
      </c>
      <c r="AC447" s="73">
        <v>-1</v>
      </c>
      <c r="AD447" s="73">
        <v>-1</v>
      </c>
      <c r="AE447" s="73">
        <v>-1</v>
      </c>
      <c r="AF447" s="73" t="s">
        <v>33</v>
      </c>
      <c r="AG447" s="73" t="s">
        <v>33</v>
      </c>
      <c r="AH447" s="76">
        <f t="shared" si="136"/>
        <v>-1</v>
      </c>
      <c r="AI447" s="76">
        <f t="shared" si="137"/>
        <v>-1</v>
      </c>
      <c r="AJ447" s="73">
        <v>2922</v>
      </c>
      <c r="AK447" s="73">
        <v>-1</v>
      </c>
      <c r="AL447" s="73">
        <v>-1</v>
      </c>
      <c r="AM447" s="73" t="s">
        <v>33</v>
      </c>
      <c r="AN447" s="73">
        <v>0</v>
      </c>
      <c r="AO447" s="73">
        <v>-1</v>
      </c>
      <c r="AP447" s="73" t="s">
        <v>33</v>
      </c>
      <c r="AQ447" s="73" t="s">
        <v>33</v>
      </c>
      <c r="AR447" s="73" t="s">
        <v>33</v>
      </c>
      <c r="AS447" s="73">
        <v>-1</v>
      </c>
      <c r="AT447" s="73" t="s">
        <v>33</v>
      </c>
      <c r="AU447" s="73" t="s">
        <v>33</v>
      </c>
      <c r="AV447" s="73" t="s">
        <v>33</v>
      </c>
      <c r="AW447" s="73" t="s">
        <v>33</v>
      </c>
      <c r="AX447" s="73" t="s">
        <v>33</v>
      </c>
      <c r="AY447" s="73" t="s">
        <v>33</v>
      </c>
      <c r="AZ447" s="76">
        <f t="shared" si="138"/>
        <v>-0.8</v>
      </c>
      <c r="BA447" s="73">
        <v>0</v>
      </c>
      <c r="BB447" s="73" t="s">
        <v>33</v>
      </c>
      <c r="BC447" s="73">
        <f>BC446+12</f>
        <v>43</v>
      </c>
      <c r="BD447" s="73">
        <v>0</v>
      </c>
      <c r="BE447" s="73" t="s">
        <v>33</v>
      </c>
      <c r="BF447" s="73">
        <f>BF446+12</f>
        <v>43</v>
      </c>
      <c r="BG447" s="73"/>
      <c r="BH447" s="73"/>
      <c r="BI447" s="73"/>
      <c r="BJ447" s="73"/>
      <c r="BK447" s="73"/>
      <c r="BL447" s="73"/>
      <c r="BM447" s="73"/>
      <c r="BN447" s="73"/>
      <c r="BO447" s="73"/>
      <c r="BP447" s="73"/>
      <c r="BQ447" s="73"/>
      <c r="BR447" s="73"/>
      <c r="BS447" s="73"/>
      <c r="BT447" s="73"/>
      <c r="BU447" s="73"/>
      <c r="BV447" s="73"/>
      <c r="BW447" s="73"/>
      <c r="BX447" s="73"/>
      <c r="BY447" s="73"/>
      <c r="BZ447" s="73"/>
      <c r="CA447" s="73"/>
      <c r="CB447" s="73"/>
      <c r="CC447" s="73"/>
      <c r="CD447" s="73"/>
      <c r="CE447" s="73"/>
      <c r="CF447" s="73"/>
      <c r="CG447" s="73"/>
      <c r="CH447" s="73"/>
      <c r="CI447" s="73"/>
      <c r="CJ447" s="73"/>
      <c r="CK447" s="73"/>
      <c r="CL447" s="73"/>
      <c r="CM447" s="73"/>
      <c r="CN447" s="73"/>
      <c r="CO447" s="73"/>
      <c r="CP447" s="73"/>
      <c r="CQ447" s="73"/>
      <c r="CR447" s="73"/>
      <c r="CS447" s="73"/>
      <c r="CT447" s="73"/>
      <c r="CU447" s="73"/>
      <c r="CV447" s="73"/>
      <c r="CW447" s="73"/>
      <c r="CX447" s="73"/>
      <c r="CY447" s="73"/>
      <c r="CZ447" s="73"/>
      <c r="DA447" s="73"/>
      <c r="DB447" s="73"/>
      <c r="DC447" s="73"/>
      <c r="DD447" s="73"/>
      <c r="DE447" s="73"/>
      <c r="DF447" s="73"/>
      <c r="DG447" s="73"/>
      <c r="DH447" s="73"/>
      <c r="DI447" s="73"/>
      <c r="DJ447" s="73"/>
      <c r="DK447" s="73"/>
      <c r="DL447" s="73"/>
      <c r="DM447" s="73"/>
      <c r="DN447" s="73"/>
      <c r="DO447" s="73"/>
      <c r="DP447" s="73"/>
      <c r="DQ447" s="73"/>
      <c r="DR447" s="73"/>
      <c r="DS447" s="73"/>
      <c r="DT447" s="73"/>
      <c r="DU447" s="73"/>
      <c r="DV447" s="73"/>
      <c r="DW447" s="73"/>
      <c r="DX447" s="73"/>
      <c r="DY447" s="73"/>
      <c r="DZ447" s="73"/>
      <c r="EA447" s="73"/>
      <c r="EB447" s="73"/>
      <c r="EC447" s="73"/>
      <c r="ED447" s="73"/>
      <c r="EE447" s="73"/>
      <c r="EF447" s="73"/>
      <c r="EG447" s="73"/>
      <c r="EH447" s="73"/>
      <c r="EI447" s="73"/>
      <c r="EJ447" s="73"/>
      <c r="EK447" s="73"/>
      <c r="EL447" s="73"/>
      <c r="EM447" s="73"/>
      <c r="EN447" s="73"/>
      <c r="EO447" s="73"/>
      <c r="EP447" s="73"/>
      <c r="EQ447" s="73"/>
      <c r="ER447" s="73"/>
      <c r="ES447" s="73"/>
      <c r="ET447" s="73"/>
      <c r="EU447" s="73"/>
      <c r="EV447" s="73"/>
      <c r="EW447" s="73"/>
      <c r="EX447" s="73"/>
      <c r="EY447" s="73"/>
      <c r="EZ447" s="73"/>
      <c r="FA447" s="73"/>
      <c r="FB447" s="73"/>
      <c r="FC447" s="73"/>
      <c r="FD447" s="73"/>
      <c r="FE447" s="73"/>
      <c r="FF447" s="73"/>
      <c r="FG447" s="73"/>
      <c r="FH447" s="73"/>
      <c r="FI447" s="73"/>
      <c r="FJ447" s="73"/>
      <c r="FK447" s="73"/>
      <c r="FL447" s="73"/>
      <c r="FM447" s="73"/>
      <c r="FN447" s="73"/>
      <c r="FO447" s="73"/>
      <c r="FP447" s="73"/>
      <c r="FQ447" s="73"/>
      <c r="FR447" s="73"/>
      <c r="FS447" s="73"/>
      <c r="FT447" s="73"/>
      <c r="FU447" s="73"/>
      <c r="FV447" s="73"/>
      <c r="FW447" s="73"/>
      <c r="FX447" s="73"/>
      <c r="FY447" s="73"/>
      <c r="FZ447" s="73"/>
      <c r="GA447" s="73"/>
      <c r="GB447" s="73"/>
      <c r="GC447" s="73"/>
      <c r="GD447" s="73"/>
      <c r="GE447" s="73"/>
      <c r="GF447" s="73"/>
      <c r="GG447" s="73"/>
      <c r="GH447" s="73"/>
      <c r="GI447" s="73"/>
      <c r="GJ447" s="73"/>
      <c r="GK447" s="73"/>
      <c r="GL447" s="73"/>
      <c r="GM447" s="73"/>
      <c r="GN447" s="73"/>
      <c r="GO447" s="73"/>
      <c r="GP447" s="73"/>
      <c r="GQ447" s="73"/>
      <c r="GR447" s="73"/>
      <c r="GS447" s="73"/>
      <c r="GT447" s="73"/>
      <c r="GU447" s="73"/>
      <c r="GV447" s="73"/>
      <c r="GW447" s="73"/>
      <c r="GX447" s="73"/>
      <c r="GY447" s="73"/>
      <c r="GZ447" s="73"/>
      <c r="HA447" s="73"/>
      <c r="HB447" s="73"/>
      <c r="HC447" s="73"/>
      <c r="HD447" s="73"/>
      <c r="HE447" s="73"/>
      <c r="HF447" s="73"/>
      <c r="HG447" s="73"/>
      <c r="HH447" s="73"/>
      <c r="HI447" s="73"/>
      <c r="HJ447" s="73"/>
      <c r="HK447" s="73"/>
      <c r="HL447" s="73"/>
      <c r="HM447" s="73"/>
      <c r="HN447" s="73"/>
      <c r="HO447" s="73"/>
      <c r="HP447" s="73"/>
      <c r="HQ447" s="73"/>
      <c r="HR447" s="73"/>
      <c r="HS447" s="73"/>
      <c r="HT447" s="73"/>
      <c r="HU447" s="73"/>
      <c r="HV447" s="73"/>
      <c r="HW447" s="73"/>
      <c r="HX447" s="73"/>
      <c r="HY447" s="73"/>
      <c r="HZ447" s="73"/>
      <c r="IA447" s="73"/>
      <c r="IB447" s="73"/>
      <c r="IC447" s="73"/>
      <c r="ID447" s="73"/>
      <c r="IE447" s="73"/>
      <c r="IF447" s="73"/>
      <c r="IG447" s="73"/>
      <c r="IH447" s="73"/>
      <c r="II447" s="73"/>
      <c r="IJ447" s="73"/>
      <c r="IK447" s="73"/>
      <c r="IL447" s="73"/>
      <c r="IM447" s="73"/>
      <c r="IN447" s="73"/>
      <c r="IO447" s="73"/>
      <c r="IP447" s="73"/>
      <c r="IQ447" s="73"/>
      <c r="IR447" s="73"/>
      <c r="IS447" s="73"/>
      <c r="IT447" s="73"/>
      <c r="IU447" s="73"/>
      <c r="IV447" s="73"/>
      <c r="IW447" s="73"/>
      <c r="IX447" s="73"/>
      <c r="IY447" s="73"/>
      <c r="IZ447" s="73"/>
      <c r="JA447" s="73"/>
      <c r="JB447" s="73"/>
      <c r="JC447" s="73"/>
      <c r="JD447" s="73"/>
      <c r="JE447" s="73"/>
      <c r="JF447" s="73"/>
      <c r="JG447" s="73"/>
      <c r="JH447" s="73"/>
      <c r="JI447" s="73"/>
      <c r="JJ447" s="73"/>
      <c r="JK447" s="73"/>
      <c r="JL447" s="73"/>
      <c r="JM447" s="73"/>
      <c r="JN447" s="73"/>
      <c r="JO447" s="73"/>
      <c r="JP447" s="73"/>
      <c r="JQ447" s="73"/>
      <c r="JR447" s="73"/>
      <c r="JS447" s="73"/>
      <c r="JT447" s="73"/>
      <c r="JU447" s="73"/>
      <c r="JV447" s="73"/>
      <c r="JW447" s="73"/>
      <c r="JX447" s="73"/>
      <c r="JY447" s="73"/>
      <c r="JZ447" s="73"/>
      <c r="KA447" s="73"/>
      <c r="KB447" s="73"/>
      <c r="KC447" s="73"/>
      <c r="KD447" s="73"/>
      <c r="KE447" s="73"/>
      <c r="KF447" s="73"/>
      <c r="KG447" s="73"/>
      <c r="KH447" s="73"/>
      <c r="KI447" s="73"/>
      <c r="KJ447" s="73"/>
      <c r="KK447" s="73"/>
      <c r="KL447" s="73"/>
      <c r="KM447" s="73"/>
      <c r="KN447" s="73"/>
      <c r="KO447" s="73"/>
      <c r="KP447" s="73"/>
      <c r="KQ447" s="73"/>
      <c r="KR447" s="73"/>
      <c r="KS447" s="73"/>
      <c r="KT447" s="73"/>
      <c r="KU447" s="73"/>
      <c r="KV447" s="73"/>
      <c r="KW447" s="73"/>
      <c r="KX447" s="73"/>
      <c r="KY447" s="73"/>
      <c r="KZ447" s="73"/>
      <c r="LA447" s="73"/>
      <c r="LB447" s="73"/>
      <c r="LC447" s="73"/>
      <c r="LD447" s="73"/>
      <c r="LE447" s="73"/>
      <c r="LF447" s="73"/>
      <c r="LG447" s="73"/>
      <c r="LH447" s="73"/>
      <c r="LI447" s="73"/>
      <c r="LJ447" s="73"/>
      <c r="LK447" s="73"/>
      <c r="LL447" s="73"/>
      <c r="LM447" s="73"/>
      <c r="LN447" s="73"/>
      <c r="LO447" s="73"/>
      <c r="LP447" s="73"/>
      <c r="LQ447" s="73"/>
      <c r="LR447" s="73"/>
      <c r="LS447" s="73"/>
      <c r="LT447" s="73"/>
      <c r="LU447" s="73"/>
      <c r="LV447" s="73"/>
      <c r="LW447" s="73"/>
      <c r="LX447" s="73"/>
      <c r="LY447" s="73"/>
      <c r="LZ447" s="73"/>
      <c r="MA447" s="73"/>
      <c r="MB447" s="73"/>
      <c r="MC447" s="73"/>
      <c r="MD447" s="73"/>
      <c r="ME447" s="73"/>
      <c r="MF447" s="73"/>
      <c r="MG447" s="73"/>
      <c r="MH447" s="73"/>
      <c r="MI447" s="73"/>
      <c r="MJ447" s="73"/>
      <c r="MK447" s="73"/>
      <c r="ML447" s="73"/>
      <c r="MM447" s="73"/>
      <c r="MN447" s="73"/>
      <c r="MO447" s="73"/>
      <c r="MP447" s="73"/>
      <c r="MQ447" s="73"/>
      <c r="MR447" s="73"/>
      <c r="MS447" s="73"/>
      <c r="MT447" s="73"/>
      <c r="MU447" s="73"/>
      <c r="MV447" s="73"/>
      <c r="MW447" s="73"/>
      <c r="MX447" s="73"/>
      <c r="MY447" s="73"/>
      <c r="MZ447" s="73"/>
      <c r="NA447" s="73"/>
      <c r="NB447" s="73"/>
      <c r="NC447" s="73"/>
      <c r="ND447" s="73"/>
      <c r="NE447" s="73"/>
      <c r="NF447" s="73"/>
      <c r="NG447" s="73"/>
      <c r="NH447" s="73"/>
      <c r="NI447" s="73"/>
      <c r="NJ447" s="73"/>
      <c r="NK447" s="73"/>
      <c r="NL447" s="73"/>
      <c r="NM447" s="73"/>
      <c r="NN447" s="73"/>
      <c r="NO447" s="73"/>
      <c r="NP447" s="73"/>
      <c r="NQ447" s="73"/>
      <c r="NR447" s="73"/>
      <c r="NS447" s="73"/>
      <c r="NT447" s="73"/>
      <c r="NU447" s="73"/>
      <c r="NV447" s="73"/>
      <c r="NW447" s="73"/>
      <c r="NX447" s="73"/>
      <c r="NY447" s="73"/>
      <c r="NZ447" s="73"/>
      <c r="OA447" s="73"/>
      <c r="OB447" s="73"/>
      <c r="OC447" s="73"/>
      <c r="OD447" s="73"/>
      <c r="OE447" s="73"/>
      <c r="OF447" s="73"/>
      <c r="OG447" s="73"/>
      <c r="OH447" s="73"/>
      <c r="OI447" s="73"/>
      <c r="OJ447" s="73"/>
      <c r="OK447" s="73"/>
      <c r="OL447" s="73"/>
      <c r="OM447" s="73"/>
      <c r="ON447" s="73"/>
      <c r="OO447" s="73"/>
      <c r="OP447" s="73"/>
      <c r="OQ447" s="73"/>
      <c r="OR447" s="73"/>
      <c r="OS447" s="73"/>
      <c r="OT447" s="73"/>
      <c r="OU447" s="73"/>
      <c r="OV447" s="73"/>
      <c r="OW447" s="73"/>
      <c r="OX447" s="73"/>
      <c r="OY447" s="73"/>
      <c r="OZ447" s="73"/>
      <c r="PA447" s="73"/>
      <c r="PB447" s="73"/>
      <c r="PC447" s="73"/>
      <c r="PD447" s="73"/>
      <c r="PE447" s="73"/>
      <c r="PF447" s="73"/>
      <c r="PG447" s="73"/>
      <c r="PH447" s="73"/>
      <c r="PI447" s="73"/>
      <c r="PJ447" s="73"/>
      <c r="PK447" s="73"/>
      <c r="PL447" s="73"/>
      <c r="PM447" s="73"/>
      <c r="PN447" s="73"/>
      <c r="PO447" s="73"/>
      <c r="PP447" s="73"/>
      <c r="PQ447" s="73"/>
      <c r="PR447" s="73"/>
      <c r="PS447" s="73"/>
      <c r="PT447" s="73"/>
      <c r="PU447" s="73"/>
      <c r="PV447" s="73"/>
      <c r="PW447" s="73"/>
      <c r="PX447" s="73"/>
      <c r="PY447" s="73"/>
      <c r="PZ447" s="73"/>
      <c r="QA447" s="73"/>
      <c r="QB447" s="73"/>
      <c r="QC447" s="73"/>
      <c r="QD447" s="73"/>
      <c r="QE447" s="73"/>
      <c r="QF447" s="73"/>
      <c r="QG447" s="73"/>
      <c r="QH447" s="73"/>
      <c r="QI447" s="73"/>
      <c r="QJ447" s="73"/>
      <c r="QK447" s="73"/>
      <c r="QL447" s="73"/>
      <c r="QM447" s="73"/>
      <c r="QN447" s="73"/>
      <c r="QO447" s="73"/>
      <c r="QP447" s="73"/>
      <c r="QQ447" s="73"/>
      <c r="QR447" s="73"/>
      <c r="QS447" s="73"/>
      <c r="QT447" s="73"/>
      <c r="QU447" s="73"/>
      <c r="QV447" s="73"/>
      <c r="QW447" s="73"/>
      <c r="QX447" s="73"/>
      <c r="QY447" s="73"/>
      <c r="QZ447" s="73"/>
      <c r="RA447" s="73"/>
      <c r="RB447" s="73"/>
      <c r="RC447" s="73"/>
      <c r="RD447" s="73"/>
      <c r="RE447" s="73"/>
      <c r="RF447" s="73"/>
      <c r="RG447" s="73"/>
      <c r="RH447" s="73"/>
      <c r="RI447" s="73"/>
      <c r="RJ447" s="73"/>
      <c r="RK447" s="73"/>
      <c r="RL447" s="73"/>
      <c r="RM447" s="73"/>
      <c r="RN447" s="73"/>
      <c r="RO447" s="73"/>
      <c r="RP447" s="73"/>
      <c r="RQ447" s="73"/>
      <c r="RR447" s="73"/>
      <c r="RS447" s="73"/>
      <c r="RT447" s="73"/>
      <c r="RU447" s="73"/>
      <c r="RV447" s="73"/>
      <c r="RW447" s="73"/>
      <c r="RX447" s="73"/>
      <c r="RY447" s="73"/>
      <c r="RZ447" s="73"/>
      <c r="SA447" s="73"/>
      <c r="SB447" s="73"/>
      <c r="SC447" s="73"/>
      <c r="SD447" s="73"/>
      <c r="SE447" s="73"/>
      <c r="SF447" s="73"/>
      <c r="SG447" s="73"/>
      <c r="SH447" s="73"/>
      <c r="SI447" s="73"/>
      <c r="SJ447" s="73"/>
      <c r="SK447" s="73"/>
      <c r="SL447" s="73"/>
      <c r="SM447" s="73"/>
      <c r="SN447" s="73"/>
      <c r="SO447" s="73"/>
      <c r="SP447" s="73"/>
      <c r="SQ447" s="73"/>
      <c r="SR447" s="73"/>
      <c r="SS447" s="73"/>
      <c r="ST447" s="73"/>
      <c r="SU447" s="73"/>
      <c r="SV447" s="73"/>
      <c r="SW447" s="73"/>
      <c r="SX447" s="73"/>
      <c r="SY447" s="73"/>
      <c r="SZ447" s="73"/>
      <c r="TA447" s="73"/>
      <c r="TB447" s="73"/>
      <c r="TC447" s="73"/>
      <c r="TD447" s="73"/>
      <c r="TE447" s="73"/>
      <c r="TF447" s="73"/>
      <c r="TG447" s="73"/>
      <c r="TH447" s="73"/>
      <c r="TI447" s="73"/>
      <c r="TJ447" s="73"/>
      <c r="TK447" s="73"/>
      <c r="TL447" s="73"/>
      <c r="TM447" s="73"/>
      <c r="TN447" s="73"/>
      <c r="TO447" s="73"/>
      <c r="TP447" s="73"/>
      <c r="TQ447" s="73"/>
      <c r="TR447" s="73"/>
      <c r="TS447" s="73"/>
      <c r="TT447" s="73"/>
      <c r="TU447" s="73"/>
      <c r="TV447" s="73"/>
      <c r="TW447" s="73"/>
      <c r="TX447" s="73"/>
      <c r="TY447" s="73"/>
      <c r="TZ447" s="73"/>
      <c r="UA447" s="73"/>
      <c r="UB447" s="73"/>
      <c r="UC447" s="73"/>
      <c r="UD447" s="73"/>
      <c r="UE447" s="73"/>
      <c r="UF447" s="73"/>
      <c r="UG447" s="73"/>
      <c r="UH447" s="73"/>
      <c r="UI447" s="73"/>
      <c r="UJ447" s="73"/>
      <c r="UK447" s="73"/>
      <c r="UL447" s="73"/>
      <c r="UM447" s="73"/>
      <c r="UN447" s="73"/>
      <c r="UO447" s="73"/>
      <c r="UP447" s="73"/>
      <c r="UQ447" s="73"/>
      <c r="UR447" s="73"/>
      <c r="US447" s="73"/>
      <c r="UT447" s="73"/>
      <c r="UU447" s="73"/>
      <c r="UV447" s="73"/>
      <c r="UW447" s="73"/>
      <c r="UX447" s="73"/>
      <c r="UY447" s="73"/>
      <c r="UZ447" s="73"/>
      <c r="VA447" s="73"/>
      <c r="VB447" s="73"/>
      <c r="VC447" s="73"/>
      <c r="VD447" s="73"/>
      <c r="VE447" s="73"/>
      <c r="VF447" s="73"/>
      <c r="VG447" s="73"/>
      <c r="VH447" s="73"/>
      <c r="VI447" s="73"/>
      <c r="VJ447" s="73"/>
      <c r="VK447" s="73"/>
      <c r="VL447" s="73"/>
      <c r="VM447" s="73"/>
      <c r="VN447" s="73"/>
      <c r="VO447" s="73"/>
      <c r="VP447" s="73"/>
      <c r="VQ447" s="73"/>
      <c r="VR447" s="73"/>
      <c r="VS447" s="73"/>
      <c r="VT447" s="73"/>
      <c r="VU447" s="73"/>
      <c r="VV447" s="73"/>
      <c r="VW447" s="73"/>
      <c r="VX447" s="73"/>
      <c r="VY447" s="73"/>
      <c r="VZ447" s="73"/>
      <c r="WA447" s="73"/>
      <c r="WB447" s="73"/>
      <c r="WC447" s="73"/>
      <c r="WD447" s="73"/>
      <c r="WE447" s="73"/>
      <c r="WF447" s="73"/>
      <c r="WG447" s="73"/>
      <c r="WH447" s="73"/>
      <c r="WI447" s="73"/>
      <c r="WJ447" s="73"/>
      <c r="WK447" s="73"/>
      <c r="WL447" s="73"/>
      <c r="WM447" s="73"/>
      <c r="WN447" s="73"/>
      <c r="WO447" s="73"/>
      <c r="WP447" s="73"/>
      <c r="WQ447" s="73"/>
      <c r="WR447" s="73"/>
      <c r="WS447" s="73"/>
      <c r="WT447" s="73"/>
      <c r="WU447" s="73"/>
      <c r="WV447" s="73"/>
      <c r="WW447" s="73"/>
      <c r="WX447" s="73"/>
      <c r="WY447" s="73"/>
      <c r="WZ447" s="73"/>
      <c r="XA447" s="73"/>
      <c r="XB447" s="73"/>
      <c r="XC447" s="73"/>
      <c r="XD447" s="73"/>
      <c r="XE447" s="73"/>
      <c r="XF447" s="73"/>
      <c r="XG447" s="73"/>
      <c r="XH447" s="73"/>
      <c r="XI447" s="73"/>
      <c r="XJ447" s="73"/>
      <c r="XK447" s="73"/>
      <c r="XL447" s="73"/>
      <c r="XM447" s="73"/>
      <c r="XN447" s="73"/>
      <c r="XO447" s="73"/>
      <c r="XP447" s="73"/>
      <c r="XQ447" s="73"/>
      <c r="XR447" s="73"/>
      <c r="XS447" s="73"/>
      <c r="XT447" s="73"/>
      <c r="XU447" s="73"/>
      <c r="XV447" s="73"/>
      <c r="XW447" s="73"/>
      <c r="XX447" s="73"/>
      <c r="XY447" s="73"/>
      <c r="XZ447" s="73"/>
      <c r="YA447" s="73"/>
      <c r="YB447" s="73"/>
      <c r="YC447" s="73"/>
      <c r="YD447" s="73"/>
      <c r="YE447" s="73"/>
      <c r="YF447" s="73"/>
      <c r="YG447" s="73"/>
      <c r="YH447" s="73"/>
      <c r="YI447" s="73"/>
      <c r="YJ447" s="73"/>
      <c r="YK447" s="73"/>
      <c r="YL447" s="73"/>
      <c r="YM447" s="73"/>
      <c r="YN447" s="73"/>
      <c r="YO447" s="73"/>
      <c r="YP447" s="73"/>
      <c r="YQ447" s="73"/>
      <c r="YR447" s="73"/>
      <c r="YS447" s="73"/>
      <c r="YT447" s="73"/>
      <c r="YU447" s="73"/>
      <c r="YV447" s="73"/>
      <c r="YW447" s="73"/>
      <c r="YX447" s="73"/>
      <c r="YY447" s="73"/>
      <c r="YZ447" s="73"/>
      <c r="ZA447" s="73"/>
      <c r="ZB447" s="73"/>
      <c r="ZC447" s="73"/>
      <c r="ZD447" s="73"/>
      <c r="ZE447" s="73"/>
      <c r="ZF447" s="73"/>
      <c r="ZG447" s="73"/>
      <c r="ZH447" s="73"/>
      <c r="ZI447" s="73"/>
      <c r="ZJ447" s="73"/>
      <c r="ZK447" s="73"/>
      <c r="ZL447" s="73"/>
      <c r="ZM447" s="73"/>
      <c r="ZN447" s="73"/>
      <c r="ZO447" s="73"/>
      <c r="ZP447" s="73"/>
      <c r="ZQ447" s="73"/>
      <c r="ZR447" s="73"/>
      <c r="ZS447" s="73"/>
      <c r="ZT447" s="73"/>
      <c r="ZU447" s="73"/>
      <c r="ZV447" s="73"/>
      <c r="ZW447" s="73"/>
      <c r="ZX447" s="73"/>
      <c r="ZY447" s="73"/>
      <c r="ZZ447" s="73"/>
      <c r="AAA447" s="73"/>
      <c r="AAB447" s="73"/>
      <c r="AAC447" s="73"/>
      <c r="AAD447" s="73"/>
      <c r="AAE447" s="73"/>
      <c r="AAF447" s="73"/>
      <c r="AAG447" s="73"/>
      <c r="AAH447" s="73"/>
      <c r="AAI447" s="73"/>
      <c r="AAJ447" s="73"/>
      <c r="AAK447" s="73"/>
      <c r="AAL447" s="73"/>
      <c r="AAM447" s="73"/>
      <c r="AAN447" s="73"/>
      <c r="AAO447" s="73"/>
      <c r="AAP447" s="73"/>
      <c r="AAQ447" s="73"/>
      <c r="AAR447" s="73"/>
      <c r="AAS447" s="73"/>
      <c r="AAT447" s="73"/>
      <c r="AAU447" s="73"/>
      <c r="AAV447" s="73"/>
      <c r="AAW447" s="73"/>
      <c r="AAX447" s="73"/>
      <c r="AAY447" s="73"/>
      <c r="AAZ447" s="73"/>
      <c r="ABA447" s="73"/>
      <c r="ABB447" s="73"/>
      <c r="ABC447" s="73"/>
      <c r="ABD447" s="73"/>
      <c r="ABE447" s="73"/>
      <c r="ABF447" s="73"/>
      <c r="ABG447" s="73"/>
      <c r="ABH447" s="73"/>
      <c r="ABI447" s="73"/>
      <c r="ABJ447" s="73"/>
      <c r="ABK447" s="73"/>
      <c r="ABL447" s="73"/>
      <c r="ABM447" s="73"/>
      <c r="ABN447" s="73"/>
      <c r="ABO447" s="73"/>
      <c r="ABP447" s="73"/>
      <c r="ABQ447" s="73"/>
      <c r="ABR447" s="73"/>
      <c r="ABS447" s="73"/>
      <c r="ABT447" s="73"/>
      <c r="ABU447" s="73"/>
      <c r="ABV447" s="73"/>
      <c r="ABW447" s="73"/>
      <c r="ABX447" s="73"/>
      <c r="ABY447" s="73"/>
      <c r="ABZ447" s="73"/>
      <c r="ACA447" s="73"/>
      <c r="ACB447" s="73"/>
      <c r="ACC447" s="73"/>
      <c r="ACD447" s="73"/>
      <c r="ACE447" s="73"/>
      <c r="ACF447" s="73"/>
      <c r="ACG447" s="73"/>
      <c r="ACH447" s="73"/>
      <c r="ACI447" s="73"/>
      <c r="ACJ447" s="73"/>
      <c r="ACK447" s="73"/>
      <c r="ACL447" s="73"/>
      <c r="ACM447" s="73"/>
      <c r="ACN447" s="73"/>
      <c r="ACO447" s="73"/>
      <c r="ACP447" s="73"/>
      <c r="ACQ447" s="73"/>
      <c r="ACR447" s="73"/>
      <c r="ACS447" s="73"/>
      <c r="ACT447" s="73"/>
      <c r="ACU447" s="73"/>
      <c r="ACV447" s="73"/>
      <c r="ACW447" s="73"/>
      <c r="ACX447" s="73"/>
      <c r="ACY447" s="73"/>
      <c r="ACZ447" s="73"/>
      <c r="ADA447" s="73"/>
      <c r="ADB447" s="73"/>
      <c r="ADC447" s="73"/>
      <c r="ADD447" s="73"/>
      <c r="ADE447" s="73"/>
      <c r="ADF447" s="73"/>
      <c r="ADG447" s="73"/>
      <c r="ADH447" s="73"/>
      <c r="ADI447" s="73"/>
      <c r="ADJ447" s="73"/>
      <c r="ADK447" s="73"/>
      <c r="ADL447" s="73"/>
      <c r="ADM447" s="73"/>
      <c r="ADN447" s="73"/>
      <c r="ADO447" s="73"/>
      <c r="ADP447" s="73"/>
      <c r="ADQ447" s="73"/>
      <c r="ADR447" s="73"/>
      <c r="ADS447" s="73"/>
      <c r="ADT447" s="73"/>
      <c r="ADU447" s="73"/>
      <c r="ADV447" s="73"/>
      <c r="ADW447" s="73"/>
      <c r="ADX447" s="73"/>
      <c r="ADY447" s="73"/>
      <c r="ADZ447" s="73"/>
      <c r="AEA447" s="73"/>
      <c r="AEB447" s="73"/>
      <c r="AEC447" s="73"/>
      <c r="AED447" s="73"/>
      <c r="AEE447" s="73"/>
      <c r="AEF447" s="73"/>
      <c r="AEG447" s="73"/>
      <c r="AEH447" s="73"/>
      <c r="AEI447" s="73"/>
      <c r="AEJ447" s="73"/>
      <c r="AEK447" s="73"/>
      <c r="AEL447" s="73"/>
      <c r="AEM447" s="73"/>
      <c r="AEN447" s="73"/>
      <c r="AEO447" s="73"/>
      <c r="AEP447" s="73"/>
      <c r="AEQ447" s="73"/>
      <c r="AER447" s="73"/>
      <c r="AES447" s="73"/>
      <c r="AET447" s="73"/>
      <c r="AEU447" s="73"/>
      <c r="AEV447" s="73"/>
      <c r="AEW447" s="73"/>
      <c r="AEX447" s="73"/>
      <c r="AEY447" s="73"/>
      <c r="AEZ447" s="73"/>
      <c r="AFA447" s="73"/>
      <c r="AFB447" s="73"/>
      <c r="AFC447" s="73"/>
      <c r="AFD447" s="73"/>
      <c r="AFE447" s="73"/>
      <c r="AFF447" s="73"/>
      <c r="AFG447" s="73"/>
      <c r="AFH447" s="73"/>
      <c r="AFI447" s="73"/>
      <c r="AFJ447" s="73"/>
      <c r="AFK447" s="73"/>
      <c r="AFL447" s="73"/>
      <c r="AFM447" s="73"/>
      <c r="AFN447" s="73"/>
      <c r="AFO447" s="73"/>
      <c r="AFP447" s="73"/>
      <c r="AFQ447" s="73"/>
      <c r="AFR447" s="73"/>
      <c r="AFS447" s="73"/>
      <c r="AFT447" s="73"/>
      <c r="AFU447" s="73"/>
      <c r="AFV447" s="73"/>
      <c r="AFW447" s="73"/>
      <c r="AFX447" s="73"/>
      <c r="AFY447" s="73"/>
      <c r="AFZ447" s="73"/>
      <c r="AGA447" s="73"/>
      <c r="AGB447" s="73"/>
      <c r="AGC447" s="73"/>
      <c r="AGD447" s="73"/>
      <c r="AGE447" s="73"/>
      <c r="AGF447" s="73"/>
      <c r="AGG447" s="73"/>
      <c r="AGH447" s="73"/>
      <c r="AGI447" s="73"/>
      <c r="AGJ447" s="73"/>
      <c r="AGK447" s="73"/>
      <c r="AGL447" s="73"/>
      <c r="AGM447" s="73"/>
      <c r="AGN447" s="73"/>
      <c r="AGO447" s="73"/>
      <c r="AGP447" s="73"/>
      <c r="AGQ447" s="73"/>
      <c r="AGR447" s="73"/>
      <c r="AGS447" s="73"/>
      <c r="AGT447" s="73"/>
      <c r="AGU447" s="73"/>
      <c r="AGV447" s="73"/>
      <c r="AGW447" s="73"/>
      <c r="AGX447" s="73"/>
      <c r="AGY447" s="73"/>
      <c r="AGZ447" s="73"/>
      <c r="AHA447" s="73"/>
      <c r="AHB447" s="73"/>
      <c r="AHC447" s="73"/>
      <c r="AHD447" s="73"/>
      <c r="AHE447" s="73"/>
      <c r="AHF447" s="73"/>
      <c r="AHG447" s="73"/>
      <c r="AHH447" s="73"/>
      <c r="AHI447" s="73"/>
      <c r="AHJ447" s="73"/>
      <c r="AHK447" s="73"/>
      <c r="AHL447" s="73"/>
      <c r="AHM447" s="73"/>
      <c r="AHN447" s="73"/>
      <c r="AHO447" s="73"/>
      <c r="AHP447" s="73"/>
      <c r="AHQ447" s="73"/>
      <c r="AHR447" s="73"/>
      <c r="AHS447" s="73"/>
      <c r="AHT447" s="73"/>
      <c r="AHU447" s="73"/>
      <c r="AHV447" s="73"/>
      <c r="AHW447" s="73"/>
      <c r="AHX447" s="73"/>
      <c r="AHY447" s="73"/>
      <c r="AHZ447" s="73"/>
      <c r="AIA447" s="73"/>
      <c r="AIB447" s="73"/>
      <c r="AIC447" s="73"/>
      <c r="AID447" s="73"/>
      <c r="AIE447" s="73"/>
      <c r="AIF447" s="73"/>
      <c r="AIG447" s="73"/>
      <c r="AIH447" s="73"/>
      <c r="AII447" s="73"/>
      <c r="AIJ447" s="73"/>
      <c r="AIK447" s="73"/>
      <c r="AIL447" s="73"/>
      <c r="AIM447" s="73"/>
      <c r="AIN447" s="73"/>
      <c r="AIO447" s="73"/>
      <c r="AIP447" s="73"/>
      <c r="AIQ447" s="73"/>
      <c r="AIR447" s="73"/>
      <c r="AIS447" s="73"/>
      <c r="AIT447" s="73"/>
      <c r="AIU447" s="73"/>
      <c r="AIV447" s="73"/>
      <c r="AIW447" s="73"/>
      <c r="AIX447" s="73"/>
      <c r="AIY447" s="73"/>
      <c r="AIZ447" s="73"/>
      <c r="AJA447" s="73"/>
      <c r="AJB447" s="73"/>
      <c r="AJC447" s="73"/>
      <c r="AJD447" s="73"/>
      <c r="AJE447" s="73"/>
      <c r="AJF447" s="73"/>
      <c r="AJG447" s="73"/>
      <c r="AJH447" s="73"/>
      <c r="AJI447" s="73"/>
      <c r="AJJ447" s="73"/>
      <c r="AJK447" s="73"/>
      <c r="AJL447" s="73"/>
      <c r="AJM447" s="73"/>
      <c r="AJN447" s="73"/>
      <c r="AJO447" s="73"/>
      <c r="AJP447" s="73"/>
      <c r="AJQ447" s="73"/>
      <c r="AJR447" s="73"/>
      <c r="AJS447" s="73"/>
      <c r="AJT447" s="73"/>
      <c r="AJU447" s="73"/>
      <c r="AJV447" s="73"/>
      <c r="AJW447" s="73"/>
      <c r="AJX447" s="73"/>
      <c r="AJY447" s="73"/>
      <c r="AJZ447" s="73"/>
      <c r="AKA447" s="73"/>
      <c r="AKB447" s="73"/>
      <c r="AKC447" s="73"/>
      <c r="AKD447" s="73"/>
      <c r="AKE447" s="73"/>
      <c r="AKF447" s="73"/>
      <c r="AKG447" s="73"/>
      <c r="AKH447" s="73"/>
      <c r="AKI447" s="73"/>
      <c r="AKJ447" s="73"/>
      <c r="AKK447" s="73"/>
      <c r="AKL447" s="73"/>
      <c r="AKM447" s="73"/>
      <c r="AKN447" s="73"/>
      <c r="AKO447" s="73"/>
      <c r="AKP447" s="73"/>
      <c r="AKQ447" s="73"/>
      <c r="AKR447" s="73"/>
      <c r="AKS447" s="73"/>
      <c r="AKT447" s="73"/>
      <c r="AKU447" s="73"/>
      <c r="AKV447" s="73"/>
      <c r="AKW447" s="73"/>
      <c r="AKX447" s="73"/>
      <c r="AKY447" s="73"/>
      <c r="AKZ447" s="73"/>
      <c r="ALA447" s="73"/>
      <c r="ALB447" s="73"/>
      <c r="ALC447" s="73"/>
      <c r="ALD447" s="73"/>
      <c r="ALE447" s="73"/>
      <c r="ALF447" s="73"/>
      <c r="ALG447" s="73"/>
      <c r="ALH447" s="73"/>
      <c r="ALI447" s="73"/>
      <c r="ALJ447" s="73"/>
      <c r="ALK447" s="73"/>
      <c r="ALL447" s="73"/>
      <c r="ALM447" s="73"/>
      <c r="ALN447" s="73"/>
      <c r="ALO447" s="73"/>
      <c r="ALP447" s="73"/>
      <c r="ALQ447" s="73"/>
      <c r="ALR447" s="73"/>
      <c r="ALS447" s="73"/>
      <c r="ALT447" s="73"/>
      <c r="ALU447" s="73"/>
      <c r="ALV447" s="73"/>
      <c r="ALW447" s="73"/>
      <c r="ALX447" s="73"/>
      <c r="ALY447" s="73"/>
      <c r="ALZ447" s="73"/>
      <c r="AMA447" s="73"/>
      <c r="AMB447" s="73"/>
      <c r="AMC447" s="73"/>
      <c r="AMD447" s="73"/>
      <c r="AME447" s="73"/>
      <c r="AMF447" s="73"/>
      <c r="AMG447" s="73"/>
      <c r="AMH447" s="73"/>
      <c r="AMI447" s="73"/>
    </row>
    <row r="448" spans="1:1023" s="71" customFormat="1">
      <c r="A448" s="71" t="s">
        <v>56</v>
      </c>
      <c r="B448" s="83">
        <v>2005</v>
      </c>
      <c r="C448" s="71" t="s">
        <v>238</v>
      </c>
      <c r="D448" s="83">
        <v>625</v>
      </c>
      <c r="E448" s="71" t="s">
        <v>239</v>
      </c>
      <c r="F448" s="71" t="s">
        <v>240</v>
      </c>
      <c r="G448" s="71" t="s">
        <v>57</v>
      </c>
      <c r="H448" s="44" t="s">
        <v>152</v>
      </c>
      <c r="I448" s="102">
        <v>1</v>
      </c>
      <c r="J448" s="71">
        <v>1</v>
      </c>
      <c r="K448" s="71">
        <v>1</v>
      </c>
      <c r="L448" s="71">
        <v>259</v>
      </c>
      <c r="M448" s="7">
        <v>54000</v>
      </c>
      <c r="N448" s="7">
        <v>2000000</v>
      </c>
      <c r="O448" s="7">
        <v>5000000</v>
      </c>
      <c r="P448" s="75">
        <f t="shared" si="127"/>
        <v>1.08</v>
      </c>
      <c r="Q448" s="75">
        <f t="shared" si="128"/>
        <v>40</v>
      </c>
      <c r="R448" s="71">
        <v>0</v>
      </c>
      <c r="S448" s="71">
        <v>1</v>
      </c>
      <c r="T448" s="71">
        <v>1</v>
      </c>
      <c r="U448" s="71">
        <v>0</v>
      </c>
      <c r="V448" s="71">
        <v>0</v>
      </c>
      <c r="W448" s="71">
        <v>0</v>
      </c>
      <c r="X448" s="76">
        <f t="shared" si="135"/>
        <v>0.33333333333333331</v>
      </c>
      <c r="Y448" s="71">
        <v>0</v>
      </c>
      <c r="Z448" s="71">
        <v>0</v>
      </c>
      <c r="AA448" s="74" t="s">
        <v>69</v>
      </c>
      <c r="AB448" s="71" t="s">
        <v>69</v>
      </c>
      <c r="AC448" s="71">
        <v>0</v>
      </c>
      <c r="AD448" s="71">
        <v>0</v>
      </c>
      <c r="AE448" s="71">
        <v>0</v>
      </c>
      <c r="AF448" s="71">
        <v>0</v>
      </c>
      <c r="AG448" s="71" t="s">
        <v>33</v>
      </c>
      <c r="AH448" s="76">
        <f t="shared" si="136"/>
        <v>0</v>
      </c>
      <c r="AI448" s="76">
        <f t="shared" si="137"/>
        <v>0.16666666666666666</v>
      </c>
      <c r="AJ448" s="73">
        <v>669</v>
      </c>
      <c r="AK448" s="71">
        <v>0</v>
      </c>
      <c r="AL448" s="71">
        <v>1</v>
      </c>
      <c r="AM448" s="71" t="s">
        <v>33</v>
      </c>
      <c r="AN448" s="71">
        <v>0</v>
      </c>
      <c r="AO448" s="71">
        <v>1</v>
      </c>
      <c r="AP448" s="71">
        <v>-1</v>
      </c>
      <c r="AQ448" s="71">
        <v>1</v>
      </c>
      <c r="AR448" s="74" t="s">
        <v>33</v>
      </c>
      <c r="AS448" s="74" t="s">
        <v>33</v>
      </c>
      <c r="AT448" s="71">
        <v>-1</v>
      </c>
      <c r="AU448" s="71">
        <v>1</v>
      </c>
      <c r="AV448" s="71" t="s">
        <v>33</v>
      </c>
      <c r="AW448" s="71" t="s">
        <v>33</v>
      </c>
      <c r="AX448" s="74" t="s">
        <v>33</v>
      </c>
      <c r="AY448" s="71" t="s">
        <v>33</v>
      </c>
      <c r="AZ448" s="76">
        <f t="shared" si="138"/>
        <v>0.25</v>
      </c>
      <c r="BA448" s="71">
        <v>1</v>
      </c>
      <c r="BB448" s="6">
        <v>40774</v>
      </c>
      <c r="BC448" s="71">
        <v>12</v>
      </c>
      <c r="BD448" s="71">
        <v>1</v>
      </c>
      <c r="BE448" s="6">
        <v>40774</v>
      </c>
      <c r="BF448" s="71">
        <v>12</v>
      </c>
    </row>
    <row r="449" spans="1:58" s="71" customFormat="1">
      <c r="A449" s="71" t="s">
        <v>56</v>
      </c>
      <c r="B449" s="83">
        <v>2006</v>
      </c>
      <c r="C449" s="71" t="s">
        <v>238</v>
      </c>
      <c r="D449" s="83">
        <v>625</v>
      </c>
      <c r="E449" s="71" t="s">
        <v>239</v>
      </c>
      <c r="F449" s="71" t="s">
        <v>240</v>
      </c>
      <c r="G449" s="71" t="s">
        <v>57</v>
      </c>
      <c r="H449" s="44" t="s">
        <v>152</v>
      </c>
      <c r="I449" s="102">
        <v>1</v>
      </c>
      <c r="J449" s="71">
        <v>1</v>
      </c>
      <c r="K449" s="71">
        <v>1</v>
      </c>
      <c r="L449" s="71">
        <v>259</v>
      </c>
      <c r="M449" s="7">
        <v>54000</v>
      </c>
      <c r="N449" s="7">
        <v>2000000</v>
      </c>
      <c r="O449" s="7">
        <v>5000000</v>
      </c>
      <c r="P449" s="75">
        <f t="shared" si="127"/>
        <v>1.08</v>
      </c>
      <c r="Q449" s="75">
        <f t="shared" si="128"/>
        <v>40</v>
      </c>
      <c r="R449" s="71">
        <v>0</v>
      </c>
      <c r="S449" s="71">
        <v>1</v>
      </c>
      <c r="T449" s="71">
        <v>1</v>
      </c>
      <c r="U449" s="71">
        <v>0</v>
      </c>
      <c r="V449" s="71">
        <v>0</v>
      </c>
      <c r="W449" s="71">
        <v>0</v>
      </c>
      <c r="X449" s="76">
        <f t="shared" si="135"/>
        <v>0.33333333333333331</v>
      </c>
      <c r="Y449" s="71">
        <v>0</v>
      </c>
      <c r="Z449" s="71">
        <v>0</v>
      </c>
      <c r="AA449" s="74" t="s">
        <v>69</v>
      </c>
      <c r="AB449" s="71" t="s">
        <v>69</v>
      </c>
      <c r="AC449" s="71">
        <v>0</v>
      </c>
      <c r="AD449" s="71">
        <v>0</v>
      </c>
      <c r="AE449" s="71">
        <v>0</v>
      </c>
      <c r="AF449" s="71">
        <v>0</v>
      </c>
      <c r="AG449" s="71" t="s">
        <v>33</v>
      </c>
      <c r="AH449" s="76">
        <f t="shared" si="136"/>
        <v>0</v>
      </c>
      <c r="AI449" s="76">
        <f t="shared" si="137"/>
        <v>0.16666666666666666</v>
      </c>
      <c r="AJ449" s="73">
        <v>879</v>
      </c>
      <c r="AK449" s="71">
        <v>0</v>
      </c>
      <c r="AL449" s="71">
        <v>1</v>
      </c>
      <c r="AM449" s="71" t="s">
        <v>33</v>
      </c>
      <c r="AN449" s="71">
        <v>0</v>
      </c>
      <c r="AO449" s="71">
        <v>1</v>
      </c>
      <c r="AP449" s="71">
        <v>-1</v>
      </c>
      <c r="AQ449" s="71">
        <v>1</v>
      </c>
      <c r="AR449" s="74" t="s">
        <v>33</v>
      </c>
      <c r="AS449" s="74" t="s">
        <v>33</v>
      </c>
      <c r="AT449" s="71">
        <v>-1</v>
      </c>
      <c r="AU449" s="71">
        <v>1</v>
      </c>
      <c r="AV449" s="71" t="s">
        <v>33</v>
      </c>
      <c r="AW449" s="71" t="s">
        <v>33</v>
      </c>
      <c r="AX449" s="74" t="s">
        <v>33</v>
      </c>
      <c r="AY449" s="71" t="s">
        <v>33</v>
      </c>
      <c r="AZ449" s="76">
        <f t="shared" si="138"/>
        <v>0.25</v>
      </c>
      <c r="BA449" s="71">
        <v>1</v>
      </c>
      <c r="BB449" s="6">
        <v>40774</v>
      </c>
      <c r="BC449" s="71">
        <f>BC448+12</f>
        <v>24</v>
      </c>
      <c r="BD449" s="71">
        <v>1</v>
      </c>
      <c r="BE449" s="6">
        <v>40774</v>
      </c>
      <c r="BF449" s="71">
        <f>BF448+12</f>
        <v>24</v>
      </c>
    </row>
    <row r="450" spans="1:58" s="71" customFormat="1">
      <c r="A450" s="71" t="s">
        <v>56</v>
      </c>
      <c r="B450" s="83">
        <v>2007</v>
      </c>
      <c r="C450" s="71" t="s">
        <v>238</v>
      </c>
      <c r="D450" s="83">
        <v>625</v>
      </c>
      <c r="E450" s="71" t="s">
        <v>239</v>
      </c>
      <c r="F450" s="71" t="s">
        <v>240</v>
      </c>
      <c r="G450" s="71" t="s">
        <v>57</v>
      </c>
      <c r="H450" s="44" t="s">
        <v>152</v>
      </c>
      <c r="I450" s="102">
        <v>1</v>
      </c>
      <c r="J450" s="71">
        <v>1</v>
      </c>
      <c r="K450" s="71">
        <v>1</v>
      </c>
      <c r="L450" s="71">
        <v>259</v>
      </c>
      <c r="M450" s="7">
        <v>54000</v>
      </c>
      <c r="N450" s="7">
        <v>2000000</v>
      </c>
      <c r="O450" s="7">
        <v>5000000</v>
      </c>
      <c r="P450" s="75">
        <f t="shared" si="127"/>
        <v>1.08</v>
      </c>
      <c r="Q450" s="75">
        <f t="shared" si="128"/>
        <v>40</v>
      </c>
      <c r="R450" s="71">
        <v>0</v>
      </c>
      <c r="S450" s="71">
        <v>1</v>
      </c>
      <c r="T450" s="71">
        <v>1</v>
      </c>
      <c r="U450" s="71">
        <v>0</v>
      </c>
      <c r="V450" s="71">
        <v>0</v>
      </c>
      <c r="W450" s="71">
        <v>0</v>
      </c>
      <c r="X450" s="76">
        <f t="shared" si="135"/>
        <v>0.33333333333333331</v>
      </c>
      <c r="Y450" s="71">
        <v>0</v>
      </c>
      <c r="Z450" s="71">
        <v>0</v>
      </c>
      <c r="AA450" s="74" t="s">
        <v>69</v>
      </c>
      <c r="AB450" s="71" t="s">
        <v>69</v>
      </c>
      <c r="AC450" s="71">
        <v>0</v>
      </c>
      <c r="AD450" s="71">
        <v>0</v>
      </c>
      <c r="AE450" s="71">
        <v>0</v>
      </c>
      <c r="AF450" s="71">
        <v>0</v>
      </c>
      <c r="AG450" s="71" t="s">
        <v>33</v>
      </c>
      <c r="AH450" s="76">
        <f t="shared" si="136"/>
        <v>0</v>
      </c>
      <c r="AI450" s="76">
        <f t="shared" si="137"/>
        <v>0.16666666666666666</v>
      </c>
      <c r="AJ450" s="73">
        <v>1094</v>
      </c>
      <c r="AK450" s="71">
        <v>0</v>
      </c>
      <c r="AL450" s="71">
        <v>1</v>
      </c>
      <c r="AM450" s="71" t="s">
        <v>33</v>
      </c>
      <c r="AN450" s="71">
        <v>0</v>
      </c>
      <c r="AO450" s="71">
        <v>1</v>
      </c>
      <c r="AP450" s="71">
        <v>-1</v>
      </c>
      <c r="AQ450" s="71">
        <v>1</v>
      </c>
      <c r="AR450" s="74" t="s">
        <v>33</v>
      </c>
      <c r="AS450" s="74" t="s">
        <v>33</v>
      </c>
      <c r="AT450" s="71">
        <v>-1</v>
      </c>
      <c r="AU450" s="71">
        <v>1</v>
      </c>
      <c r="AV450" s="71" t="s">
        <v>33</v>
      </c>
      <c r="AW450" s="71" t="s">
        <v>33</v>
      </c>
      <c r="AX450" s="74" t="s">
        <v>33</v>
      </c>
      <c r="AY450" s="71" t="s">
        <v>33</v>
      </c>
      <c r="AZ450" s="76">
        <f t="shared" si="138"/>
        <v>0.25</v>
      </c>
      <c r="BA450" s="71">
        <v>1</v>
      </c>
      <c r="BB450" s="6">
        <v>40774</v>
      </c>
      <c r="BC450" s="71">
        <f>BC449+12</f>
        <v>36</v>
      </c>
      <c r="BD450" s="71">
        <v>1</v>
      </c>
      <c r="BE450" s="6">
        <v>40774</v>
      </c>
      <c r="BF450" s="71">
        <f>BF449+12</f>
        <v>36</v>
      </c>
    </row>
    <row r="451" spans="1:58" s="71" customFormat="1">
      <c r="A451" s="71" t="s">
        <v>56</v>
      </c>
      <c r="B451" s="83">
        <v>2008</v>
      </c>
      <c r="C451" s="71" t="s">
        <v>238</v>
      </c>
      <c r="D451" s="83">
        <v>625</v>
      </c>
      <c r="E451" s="71" t="s">
        <v>239</v>
      </c>
      <c r="F451" s="71" t="s">
        <v>240</v>
      </c>
      <c r="G451" s="71" t="s">
        <v>57</v>
      </c>
      <c r="H451" s="44" t="s">
        <v>152</v>
      </c>
      <c r="I451" s="102">
        <v>1</v>
      </c>
      <c r="J451" s="71">
        <v>1</v>
      </c>
      <c r="K451" s="71">
        <v>1</v>
      </c>
      <c r="L451" s="71">
        <v>259</v>
      </c>
      <c r="M451" s="7">
        <v>54000</v>
      </c>
      <c r="N451" s="7">
        <v>2000000</v>
      </c>
      <c r="O451" s="7">
        <v>5000000</v>
      </c>
      <c r="P451" s="75">
        <f t="shared" ref="P451:P525" si="139">M451/O451*100</f>
        <v>1.08</v>
      </c>
      <c r="Q451" s="75">
        <f t="shared" si="128"/>
        <v>40</v>
      </c>
      <c r="R451" s="71">
        <v>0</v>
      </c>
      <c r="S451" s="71">
        <v>1</v>
      </c>
      <c r="T451" s="71">
        <v>1</v>
      </c>
      <c r="U451" s="71">
        <v>0</v>
      </c>
      <c r="V451" s="71">
        <v>0</v>
      </c>
      <c r="W451" s="71">
        <v>0</v>
      </c>
      <c r="X451" s="76">
        <f t="shared" si="135"/>
        <v>0.33333333333333331</v>
      </c>
      <c r="Y451" s="71">
        <v>0</v>
      </c>
      <c r="Z451" s="71">
        <v>0</v>
      </c>
      <c r="AA451" s="74" t="s">
        <v>69</v>
      </c>
      <c r="AB451" s="71" t="s">
        <v>69</v>
      </c>
      <c r="AC451" s="71">
        <v>0</v>
      </c>
      <c r="AD451" s="71">
        <v>0</v>
      </c>
      <c r="AE451" s="71">
        <v>0</v>
      </c>
      <c r="AF451" s="71">
        <v>0</v>
      </c>
      <c r="AG451" s="71" t="s">
        <v>33</v>
      </c>
      <c r="AH451" s="76">
        <f t="shared" si="136"/>
        <v>0</v>
      </c>
      <c r="AI451" s="76">
        <f t="shared" si="137"/>
        <v>0.16666666666666666</v>
      </c>
      <c r="AJ451" s="73">
        <v>1263</v>
      </c>
      <c r="AK451" s="71">
        <v>0</v>
      </c>
      <c r="AL451" s="71">
        <v>1</v>
      </c>
      <c r="AM451" s="71" t="s">
        <v>33</v>
      </c>
      <c r="AN451" s="71">
        <v>0</v>
      </c>
      <c r="AO451" s="71">
        <v>1</v>
      </c>
      <c r="AP451" s="71">
        <v>-1</v>
      </c>
      <c r="AQ451" s="71">
        <v>1</v>
      </c>
      <c r="AR451" s="74" t="s">
        <v>33</v>
      </c>
      <c r="AS451" s="74" t="s">
        <v>33</v>
      </c>
      <c r="AT451" s="71">
        <v>0</v>
      </c>
      <c r="AU451" s="71">
        <v>1</v>
      </c>
      <c r="AV451" s="71" t="s">
        <v>33</v>
      </c>
      <c r="AW451" s="71" t="s">
        <v>33</v>
      </c>
      <c r="AX451" s="71">
        <v>1</v>
      </c>
      <c r="AY451" s="71">
        <v>1</v>
      </c>
      <c r="AZ451" s="76">
        <f t="shared" si="138"/>
        <v>0.5</v>
      </c>
      <c r="BA451" s="71">
        <v>1</v>
      </c>
      <c r="BB451" s="6">
        <v>40774</v>
      </c>
      <c r="BC451" s="71">
        <f>BC450+12</f>
        <v>48</v>
      </c>
      <c r="BD451" s="71">
        <v>1</v>
      </c>
      <c r="BE451" s="6">
        <v>40774</v>
      </c>
      <c r="BF451" s="71">
        <f>BF450+12</f>
        <v>48</v>
      </c>
    </row>
    <row r="452" spans="1:58" s="71" customFormat="1">
      <c r="A452" s="71" t="s">
        <v>56</v>
      </c>
      <c r="B452" s="83">
        <v>2009</v>
      </c>
      <c r="C452" s="71" t="s">
        <v>238</v>
      </c>
      <c r="D452" s="83">
        <v>625</v>
      </c>
      <c r="E452" s="71" t="s">
        <v>239</v>
      </c>
      <c r="F452" s="71" t="s">
        <v>240</v>
      </c>
      <c r="G452" s="71" t="s">
        <v>57</v>
      </c>
      <c r="H452" s="44" t="s">
        <v>152</v>
      </c>
      <c r="I452" s="102">
        <v>1</v>
      </c>
      <c r="J452" s="71">
        <v>1</v>
      </c>
      <c r="K452" s="71">
        <v>1</v>
      </c>
      <c r="L452" s="71">
        <v>259</v>
      </c>
      <c r="M452" s="7">
        <v>54000</v>
      </c>
      <c r="N452" s="7">
        <v>2000000</v>
      </c>
      <c r="O452" s="7">
        <v>5000000</v>
      </c>
      <c r="P452" s="75">
        <f t="shared" si="139"/>
        <v>1.08</v>
      </c>
      <c r="Q452" s="75">
        <f t="shared" si="128"/>
        <v>40</v>
      </c>
      <c r="R452" s="71">
        <v>0</v>
      </c>
      <c r="S452" s="71">
        <v>1</v>
      </c>
      <c r="T452" s="71">
        <v>1</v>
      </c>
      <c r="U452" s="71">
        <v>0</v>
      </c>
      <c r="V452" s="71">
        <v>0</v>
      </c>
      <c r="W452" s="71">
        <v>0</v>
      </c>
      <c r="X452" s="76">
        <f t="shared" si="135"/>
        <v>0.33333333333333331</v>
      </c>
      <c r="Y452" s="71">
        <v>0</v>
      </c>
      <c r="Z452" s="71">
        <v>0</v>
      </c>
      <c r="AA452" s="74" t="s">
        <v>69</v>
      </c>
      <c r="AB452" s="71" t="s">
        <v>69</v>
      </c>
      <c r="AC452" s="71">
        <v>0</v>
      </c>
      <c r="AD452" s="71">
        <v>0</v>
      </c>
      <c r="AE452" s="71">
        <v>0</v>
      </c>
      <c r="AF452" s="71">
        <v>0</v>
      </c>
      <c r="AG452" s="71" t="s">
        <v>33</v>
      </c>
      <c r="AH452" s="76">
        <f t="shared" si="136"/>
        <v>0</v>
      </c>
      <c r="AI452" s="76">
        <f t="shared" si="137"/>
        <v>0.16666666666666666</v>
      </c>
      <c r="AJ452" s="73">
        <v>1198</v>
      </c>
      <c r="AK452" s="71">
        <v>0</v>
      </c>
      <c r="AL452" s="71">
        <v>1</v>
      </c>
      <c r="AM452" s="71" t="s">
        <v>33</v>
      </c>
      <c r="AN452" s="71">
        <v>0</v>
      </c>
      <c r="AO452" s="71">
        <v>1</v>
      </c>
      <c r="AP452" s="71">
        <v>-1</v>
      </c>
      <c r="AQ452" s="71">
        <v>1</v>
      </c>
      <c r="AR452" s="74" t="s">
        <v>33</v>
      </c>
      <c r="AS452" s="74" t="s">
        <v>33</v>
      </c>
      <c r="AT452" s="71">
        <v>0</v>
      </c>
      <c r="AU452" s="71">
        <v>1</v>
      </c>
      <c r="AV452" s="71" t="s">
        <v>33</v>
      </c>
      <c r="AW452" s="71" t="s">
        <v>33</v>
      </c>
      <c r="AX452" s="71">
        <v>1</v>
      </c>
      <c r="AY452" s="71">
        <v>1</v>
      </c>
      <c r="AZ452" s="76">
        <f t="shared" si="138"/>
        <v>0.5</v>
      </c>
      <c r="BA452" s="71">
        <v>1</v>
      </c>
      <c r="BB452" s="6">
        <v>40774</v>
      </c>
      <c r="BC452" s="71">
        <f>BC451+12</f>
        <v>60</v>
      </c>
      <c r="BD452" s="71">
        <v>1</v>
      </c>
      <c r="BE452" s="6">
        <v>40774</v>
      </c>
      <c r="BF452" s="71">
        <f>BF451+12</f>
        <v>60</v>
      </c>
    </row>
    <row r="453" spans="1:58" s="71" customFormat="1">
      <c r="A453" s="71" t="s">
        <v>56</v>
      </c>
      <c r="B453" s="83">
        <v>2010</v>
      </c>
      <c r="C453" s="71" t="s">
        <v>238</v>
      </c>
      <c r="D453" s="83">
        <v>625</v>
      </c>
      <c r="E453" s="71" t="s">
        <v>239</v>
      </c>
      <c r="F453" s="71" t="s">
        <v>240</v>
      </c>
      <c r="G453" s="71" t="s">
        <v>57</v>
      </c>
      <c r="H453" s="44" t="s">
        <v>152</v>
      </c>
      <c r="I453" s="102">
        <v>1</v>
      </c>
      <c r="J453" s="71">
        <v>1</v>
      </c>
      <c r="K453" s="71">
        <v>1</v>
      </c>
      <c r="L453" s="71">
        <v>259</v>
      </c>
      <c r="M453" s="7">
        <v>54000</v>
      </c>
      <c r="N453" s="7">
        <v>2000000</v>
      </c>
      <c r="O453" s="7">
        <v>5000000</v>
      </c>
      <c r="P453" s="75">
        <f t="shared" si="139"/>
        <v>1.08</v>
      </c>
      <c r="Q453" s="75">
        <f t="shared" si="128"/>
        <v>40</v>
      </c>
      <c r="R453" s="71">
        <v>0</v>
      </c>
      <c r="S453" s="71">
        <v>1</v>
      </c>
      <c r="T453" s="71">
        <v>1</v>
      </c>
      <c r="U453" s="71">
        <v>0</v>
      </c>
      <c r="V453" s="71">
        <v>0</v>
      </c>
      <c r="W453" s="71">
        <v>0</v>
      </c>
      <c r="X453" s="76">
        <f t="shared" si="135"/>
        <v>0.33333333333333331</v>
      </c>
      <c r="Y453" s="71">
        <v>0</v>
      </c>
      <c r="Z453" s="71">
        <v>0</v>
      </c>
      <c r="AA453" s="74" t="s">
        <v>69</v>
      </c>
      <c r="AB453" s="71" t="s">
        <v>69</v>
      </c>
      <c r="AC453" s="71">
        <v>0</v>
      </c>
      <c r="AD453" s="71">
        <v>0</v>
      </c>
      <c r="AE453" s="71">
        <v>0</v>
      </c>
      <c r="AF453" s="71">
        <v>0</v>
      </c>
      <c r="AG453" s="71" t="s">
        <v>33</v>
      </c>
      <c r="AH453" s="76">
        <f t="shared" si="136"/>
        <v>0</v>
      </c>
      <c r="AI453" s="76">
        <f t="shared" si="137"/>
        <v>0.16666666666666666</v>
      </c>
      <c r="AJ453" s="73">
        <v>1440</v>
      </c>
      <c r="AK453" s="71">
        <v>1</v>
      </c>
      <c r="AL453" s="71">
        <v>1</v>
      </c>
      <c r="AM453" s="71" t="s">
        <v>33</v>
      </c>
      <c r="AN453" s="71">
        <v>0</v>
      </c>
      <c r="AO453" s="71">
        <v>1</v>
      </c>
      <c r="AP453" s="71">
        <v>-1</v>
      </c>
      <c r="AQ453" s="71">
        <v>1</v>
      </c>
      <c r="AR453" s="74" t="s">
        <v>33</v>
      </c>
      <c r="AS453" s="74" t="s">
        <v>33</v>
      </c>
      <c r="AT453" s="71">
        <v>0</v>
      </c>
      <c r="AU453" s="71">
        <v>1</v>
      </c>
      <c r="AV453" s="71" t="s">
        <v>33</v>
      </c>
      <c r="AW453" s="71" t="s">
        <v>33</v>
      </c>
      <c r="AX453" s="71">
        <v>1</v>
      </c>
      <c r="AY453" s="71">
        <v>1</v>
      </c>
      <c r="AZ453" s="76">
        <f t="shared" si="138"/>
        <v>0.6</v>
      </c>
      <c r="BA453" s="71">
        <v>1</v>
      </c>
      <c r="BB453" s="6">
        <v>40774</v>
      </c>
      <c r="BC453" s="71">
        <f>BC452+12</f>
        <v>72</v>
      </c>
      <c r="BD453" s="71">
        <v>1</v>
      </c>
      <c r="BE453" s="6">
        <v>40774</v>
      </c>
      <c r="BF453" s="71">
        <f>BF452+12</f>
        <v>72</v>
      </c>
    </row>
    <row r="454" spans="1:58" s="71" customFormat="1">
      <c r="A454" s="71" t="s">
        <v>56</v>
      </c>
      <c r="B454" s="83">
        <v>2011</v>
      </c>
      <c r="C454" s="71" t="s">
        <v>238</v>
      </c>
      <c r="D454" s="83">
        <v>625</v>
      </c>
      <c r="E454" s="71" t="s">
        <v>239</v>
      </c>
      <c r="F454" s="71" t="s">
        <v>240</v>
      </c>
      <c r="G454" s="71" t="s">
        <v>57</v>
      </c>
      <c r="H454" s="44" t="s">
        <v>152</v>
      </c>
      <c r="I454" s="102">
        <v>1</v>
      </c>
      <c r="J454" s="71">
        <v>1</v>
      </c>
      <c r="K454" s="71">
        <v>1</v>
      </c>
      <c r="L454" s="71">
        <v>259</v>
      </c>
      <c r="M454" s="7">
        <v>54000</v>
      </c>
      <c r="N454" s="7">
        <v>2000000</v>
      </c>
      <c r="O454" s="7">
        <v>5000000</v>
      </c>
      <c r="P454" s="75">
        <f t="shared" si="139"/>
        <v>1.08</v>
      </c>
      <c r="Q454" s="75">
        <f t="shared" si="128"/>
        <v>40</v>
      </c>
      <c r="R454" s="71">
        <v>0</v>
      </c>
      <c r="S454" s="71">
        <v>1</v>
      </c>
      <c r="T454" s="71">
        <v>1</v>
      </c>
      <c r="U454" s="71">
        <v>0</v>
      </c>
      <c r="V454" s="71">
        <v>0</v>
      </c>
      <c r="W454" s="71">
        <v>0</v>
      </c>
      <c r="X454" s="76">
        <f t="shared" si="135"/>
        <v>0.33333333333333331</v>
      </c>
      <c r="Y454" s="71">
        <v>0</v>
      </c>
      <c r="Z454" s="71">
        <v>0</v>
      </c>
      <c r="AA454" s="74" t="s">
        <v>69</v>
      </c>
      <c r="AB454" s="71" t="s">
        <v>69</v>
      </c>
      <c r="AC454" s="71">
        <v>0</v>
      </c>
      <c r="AD454" s="71">
        <v>0</v>
      </c>
      <c r="AE454" s="71">
        <v>0</v>
      </c>
      <c r="AF454" s="71">
        <v>0</v>
      </c>
      <c r="AG454" s="71" t="s">
        <v>33</v>
      </c>
      <c r="AH454" s="76">
        <f t="shared" si="136"/>
        <v>0</v>
      </c>
      <c r="AI454" s="76">
        <f t="shared" si="137"/>
        <v>0.16666666666666666</v>
      </c>
      <c r="AJ454" s="73">
        <v>1617</v>
      </c>
      <c r="AK454" s="71">
        <v>1</v>
      </c>
      <c r="AL454" s="71">
        <v>1</v>
      </c>
      <c r="AM454" s="71" t="s">
        <v>33</v>
      </c>
      <c r="AN454" s="71">
        <v>0</v>
      </c>
      <c r="AO454" s="71">
        <v>1</v>
      </c>
      <c r="AP454" s="71">
        <v>-1</v>
      </c>
      <c r="AQ454" s="71">
        <v>1</v>
      </c>
      <c r="AR454" s="74" t="s">
        <v>33</v>
      </c>
      <c r="AS454" s="74" t="s">
        <v>33</v>
      </c>
      <c r="AT454" s="71">
        <v>0</v>
      </c>
      <c r="AU454" s="71">
        <v>1</v>
      </c>
      <c r="AV454" s="71" t="s">
        <v>33</v>
      </c>
      <c r="AW454" s="71" t="s">
        <v>33</v>
      </c>
      <c r="AX454" s="71">
        <v>1</v>
      </c>
      <c r="AY454" s="71">
        <v>1</v>
      </c>
      <c r="AZ454" s="76">
        <f t="shared" si="138"/>
        <v>0.6</v>
      </c>
      <c r="BA454" s="71">
        <v>1</v>
      </c>
      <c r="BB454" s="6">
        <v>40774</v>
      </c>
      <c r="BC454" s="71">
        <f>BC453+8</f>
        <v>80</v>
      </c>
      <c r="BD454" s="71">
        <v>1</v>
      </c>
      <c r="BE454" s="6">
        <v>40774</v>
      </c>
      <c r="BF454" s="71">
        <f>BF453+8</f>
        <v>80</v>
      </c>
    </row>
    <row r="455" spans="1:58" s="71" customFormat="1">
      <c r="A455" s="71" t="s">
        <v>60</v>
      </c>
      <c r="B455" s="83">
        <v>1997</v>
      </c>
      <c r="C455" s="71" t="s">
        <v>241</v>
      </c>
      <c r="D455" s="83">
        <v>702</v>
      </c>
      <c r="E455" s="71" t="s">
        <v>242</v>
      </c>
      <c r="F455" s="71">
        <v>1188</v>
      </c>
      <c r="G455" s="72" t="s">
        <v>107</v>
      </c>
      <c r="H455" s="72" t="s">
        <v>108</v>
      </c>
      <c r="I455" s="45">
        <v>0</v>
      </c>
      <c r="J455" s="71">
        <v>1</v>
      </c>
      <c r="K455" s="71">
        <v>1</v>
      </c>
      <c r="L455" s="71">
        <v>55</v>
      </c>
      <c r="M455" s="71">
        <v>9000</v>
      </c>
      <c r="N455" s="71">
        <v>80000</v>
      </c>
      <c r="O455" s="71">
        <v>5400000</v>
      </c>
      <c r="P455" s="75">
        <v>0.16666666666666669</v>
      </c>
      <c r="Q455" s="75">
        <v>1.4814814814814816</v>
      </c>
      <c r="R455" s="71">
        <v>0</v>
      </c>
      <c r="S455" s="71">
        <v>-1</v>
      </c>
      <c r="T455" s="71" t="s">
        <v>33</v>
      </c>
      <c r="U455" s="71">
        <v>-1</v>
      </c>
      <c r="V455" s="71">
        <v>0</v>
      </c>
      <c r="W455" s="71">
        <v>0</v>
      </c>
      <c r="X455" s="76">
        <v>-0.4</v>
      </c>
      <c r="Y455" s="71">
        <v>-1</v>
      </c>
      <c r="Z455" s="71">
        <v>0</v>
      </c>
      <c r="AA455" s="74" t="s">
        <v>69</v>
      </c>
      <c r="AB455" s="74" t="s">
        <v>69</v>
      </c>
      <c r="AC455" s="71">
        <v>-1</v>
      </c>
      <c r="AD455" s="71">
        <v>-1</v>
      </c>
      <c r="AE455" s="71">
        <v>-1</v>
      </c>
      <c r="AF455" s="71">
        <v>0</v>
      </c>
      <c r="AG455" s="71">
        <v>-1</v>
      </c>
      <c r="AH455" s="76">
        <f t="shared" si="136"/>
        <v>-0.7142857142857143</v>
      </c>
      <c r="AI455" s="76">
        <f t="shared" si="137"/>
        <v>-0.55714285714285716</v>
      </c>
      <c r="AJ455" s="73">
        <v>155</v>
      </c>
      <c r="AK455" s="71">
        <v>-1</v>
      </c>
      <c r="AL455" s="71">
        <v>-1</v>
      </c>
      <c r="AM455" s="71" t="s">
        <v>33</v>
      </c>
      <c r="AN455" s="71">
        <v>-1</v>
      </c>
      <c r="AO455" s="71" t="s">
        <v>33</v>
      </c>
      <c r="AP455" s="71" t="s">
        <v>33</v>
      </c>
      <c r="AQ455" s="71" t="s">
        <v>33</v>
      </c>
      <c r="AR455" s="74">
        <v>-1</v>
      </c>
      <c r="AS455" s="74" t="s">
        <v>33</v>
      </c>
      <c r="AT455" s="74">
        <v>-1</v>
      </c>
      <c r="AU455" s="71" t="s">
        <v>33</v>
      </c>
      <c r="AV455" s="71" t="s">
        <v>33</v>
      </c>
      <c r="AW455" s="71" t="s">
        <v>33</v>
      </c>
      <c r="AX455" s="71" t="s">
        <v>33</v>
      </c>
      <c r="AY455" s="71" t="s">
        <v>33</v>
      </c>
      <c r="AZ455" s="76">
        <v>-1</v>
      </c>
      <c r="BA455" s="71">
        <v>0</v>
      </c>
      <c r="BB455" s="71" t="s">
        <v>33</v>
      </c>
      <c r="BC455" s="71">
        <v>12</v>
      </c>
      <c r="BD455" s="71">
        <v>0</v>
      </c>
      <c r="BE455" s="71" t="s">
        <v>33</v>
      </c>
      <c r="BF455" s="71">
        <v>12</v>
      </c>
    </row>
    <row r="456" spans="1:58" s="71" customFormat="1">
      <c r="A456" s="71" t="s">
        <v>60</v>
      </c>
      <c r="B456" s="83">
        <v>1998</v>
      </c>
      <c r="C456" s="71" t="s">
        <v>241</v>
      </c>
      <c r="D456" s="83">
        <v>702</v>
      </c>
      <c r="E456" s="71" t="s">
        <v>242</v>
      </c>
      <c r="F456" s="71">
        <v>1188</v>
      </c>
      <c r="G456" s="72" t="s">
        <v>107</v>
      </c>
      <c r="H456" s="72" t="s">
        <v>108</v>
      </c>
      <c r="I456" s="45">
        <v>0</v>
      </c>
      <c r="J456" s="71">
        <v>1</v>
      </c>
      <c r="K456" s="71">
        <v>1</v>
      </c>
      <c r="L456" s="71">
        <v>55</v>
      </c>
      <c r="M456" s="71">
        <v>9000</v>
      </c>
      <c r="N456" s="71">
        <v>80000</v>
      </c>
      <c r="O456" s="71">
        <v>5400000</v>
      </c>
      <c r="P456" s="75">
        <v>0.16666666666666669</v>
      </c>
      <c r="Q456" s="75">
        <v>1.4814814814814816</v>
      </c>
      <c r="R456" s="71">
        <v>0</v>
      </c>
      <c r="S456" s="71">
        <v>-1</v>
      </c>
      <c r="T456" s="71" t="s">
        <v>33</v>
      </c>
      <c r="U456" s="71">
        <v>-1</v>
      </c>
      <c r="V456" s="71">
        <v>0</v>
      </c>
      <c r="W456" s="71">
        <v>0</v>
      </c>
      <c r="X456" s="76">
        <v>-0.4</v>
      </c>
      <c r="Y456" s="74">
        <v>-1</v>
      </c>
      <c r="Z456" s="71">
        <v>0</v>
      </c>
      <c r="AA456" s="74" t="s">
        <v>69</v>
      </c>
      <c r="AB456" s="74" t="s">
        <v>69</v>
      </c>
      <c r="AC456" s="71">
        <v>-1</v>
      </c>
      <c r="AD456" s="71">
        <v>-1</v>
      </c>
      <c r="AE456" s="71">
        <v>-1</v>
      </c>
      <c r="AF456" s="71">
        <v>0</v>
      </c>
      <c r="AG456" s="71">
        <v>-1</v>
      </c>
      <c r="AH456" s="76">
        <f t="shared" si="136"/>
        <v>-0.7142857142857143</v>
      </c>
      <c r="AI456" s="76">
        <f t="shared" si="137"/>
        <v>-0.55714285714285716</v>
      </c>
      <c r="AJ456" s="73">
        <v>220</v>
      </c>
      <c r="AK456" s="71">
        <v>0</v>
      </c>
      <c r="AL456" s="71">
        <v>-1</v>
      </c>
      <c r="AM456" s="71" t="s">
        <v>33</v>
      </c>
      <c r="AN456" s="71">
        <v>-1</v>
      </c>
      <c r="AO456" s="71" t="s">
        <v>33</v>
      </c>
      <c r="AP456" s="71" t="s">
        <v>33</v>
      </c>
      <c r="AQ456" s="71" t="s">
        <v>33</v>
      </c>
      <c r="AR456" s="74">
        <v>-1</v>
      </c>
      <c r="AS456" s="74" t="s">
        <v>33</v>
      </c>
      <c r="AT456" s="74">
        <v>-1</v>
      </c>
      <c r="AU456" s="71" t="s">
        <v>33</v>
      </c>
      <c r="AV456" s="71" t="s">
        <v>33</v>
      </c>
      <c r="AW456" s="71" t="s">
        <v>33</v>
      </c>
      <c r="AX456" s="74" t="s">
        <v>33</v>
      </c>
      <c r="AY456" s="71" t="s">
        <v>33</v>
      </c>
      <c r="AZ456" s="76">
        <v>-0.8</v>
      </c>
      <c r="BA456" s="71">
        <v>0</v>
      </c>
      <c r="BB456" s="71" t="s">
        <v>33</v>
      </c>
      <c r="BC456" s="71">
        <v>24</v>
      </c>
      <c r="BD456" s="71">
        <v>0</v>
      </c>
      <c r="BE456" s="71" t="s">
        <v>33</v>
      </c>
      <c r="BF456" s="71">
        <v>24</v>
      </c>
    </row>
    <row r="457" spans="1:58" s="71" customFormat="1">
      <c r="A457" s="71" t="s">
        <v>60</v>
      </c>
      <c r="B457" s="83">
        <v>1999</v>
      </c>
      <c r="C457" s="71" t="s">
        <v>241</v>
      </c>
      <c r="D457" s="83">
        <v>702</v>
      </c>
      <c r="E457" s="71" t="s">
        <v>242</v>
      </c>
      <c r="F457" s="71">
        <v>1188</v>
      </c>
      <c r="G457" s="72" t="s">
        <v>107</v>
      </c>
      <c r="H457" s="72" t="s">
        <v>108</v>
      </c>
      <c r="I457" s="45">
        <v>0</v>
      </c>
      <c r="J457" s="71">
        <v>1</v>
      </c>
      <c r="K457" s="71">
        <v>1</v>
      </c>
      <c r="L457" s="71">
        <v>55</v>
      </c>
      <c r="M457" s="71">
        <v>9000</v>
      </c>
      <c r="N457" s="71">
        <v>80000</v>
      </c>
      <c r="O457" s="71">
        <v>5400000</v>
      </c>
      <c r="P457" s="75">
        <v>0.16666666666666669</v>
      </c>
      <c r="Q457" s="75">
        <v>1.4814814814814816</v>
      </c>
      <c r="R457" s="71">
        <v>0</v>
      </c>
      <c r="S457" s="71">
        <v>-1</v>
      </c>
      <c r="T457" s="71" t="s">
        <v>33</v>
      </c>
      <c r="U457" s="71">
        <v>-1</v>
      </c>
      <c r="V457" s="71">
        <v>0</v>
      </c>
      <c r="W457" s="71">
        <v>0</v>
      </c>
      <c r="X457" s="76">
        <v>-0.4</v>
      </c>
      <c r="Y457" s="71">
        <v>0</v>
      </c>
      <c r="Z457" s="71">
        <v>0</v>
      </c>
      <c r="AA457" s="74" t="s">
        <v>69</v>
      </c>
      <c r="AB457" s="74" t="s">
        <v>69</v>
      </c>
      <c r="AC457" s="71">
        <v>-1</v>
      </c>
      <c r="AD457" s="71">
        <v>-1</v>
      </c>
      <c r="AE457" s="71">
        <v>-1</v>
      </c>
      <c r="AF457" s="71">
        <v>0</v>
      </c>
      <c r="AG457" s="71">
        <v>-1</v>
      </c>
      <c r="AH457" s="76">
        <f t="shared" si="136"/>
        <v>-0.5714285714285714</v>
      </c>
      <c r="AI457" s="76">
        <f t="shared" si="137"/>
        <v>-0.48571428571428571</v>
      </c>
      <c r="AJ457" s="73">
        <v>178</v>
      </c>
      <c r="AK457" s="71">
        <v>0</v>
      </c>
      <c r="AL457" s="71">
        <v>-1</v>
      </c>
      <c r="AM457" s="71" t="s">
        <v>33</v>
      </c>
      <c r="AN457" s="71">
        <v>-1</v>
      </c>
      <c r="AO457" s="71" t="s">
        <v>33</v>
      </c>
      <c r="AP457" s="71" t="s">
        <v>33</v>
      </c>
      <c r="AQ457" s="71" t="s">
        <v>33</v>
      </c>
      <c r="AR457" s="74">
        <v>-1</v>
      </c>
      <c r="AS457" s="74" t="s">
        <v>33</v>
      </c>
      <c r="AT457" s="74">
        <v>0</v>
      </c>
      <c r="AU457" s="71" t="s">
        <v>33</v>
      </c>
      <c r="AV457" s="71" t="s">
        <v>33</v>
      </c>
      <c r="AW457" s="71" t="s">
        <v>33</v>
      </c>
      <c r="AX457" s="71">
        <v>-1</v>
      </c>
      <c r="AY457" s="71" t="s">
        <v>33</v>
      </c>
      <c r="AZ457" s="76">
        <v>-0.66666666666666663</v>
      </c>
      <c r="BA457" s="71">
        <v>0</v>
      </c>
      <c r="BB457" s="71" t="s">
        <v>33</v>
      </c>
      <c r="BC457" s="71">
        <v>36</v>
      </c>
      <c r="BD457" s="71">
        <v>0</v>
      </c>
      <c r="BE457" s="71" t="s">
        <v>33</v>
      </c>
      <c r="BF457" s="71">
        <v>36</v>
      </c>
    </row>
    <row r="458" spans="1:58" s="71" customFormat="1">
      <c r="A458" s="71" t="s">
        <v>60</v>
      </c>
      <c r="B458" s="83">
        <v>2000</v>
      </c>
      <c r="C458" s="71" t="s">
        <v>241</v>
      </c>
      <c r="D458" s="83">
        <v>702</v>
      </c>
      <c r="E458" s="71" t="s">
        <v>242</v>
      </c>
      <c r="F458" s="71">
        <v>1188</v>
      </c>
      <c r="G458" s="72" t="s">
        <v>107</v>
      </c>
      <c r="H458" s="72" t="s">
        <v>108</v>
      </c>
      <c r="I458" s="45">
        <v>0</v>
      </c>
      <c r="J458" s="71">
        <v>1</v>
      </c>
      <c r="K458" s="71">
        <v>1</v>
      </c>
      <c r="L458" s="71">
        <v>55</v>
      </c>
      <c r="M458" s="71">
        <v>9000</v>
      </c>
      <c r="N458" s="71">
        <v>80000</v>
      </c>
      <c r="O458" s="71">
        <v>5400000</v>
      </c>
      <c r="P458" s="75">
        <v>0.16666666666666669</v>
      </c>
      <c r="Q458" s="75">
        <v>1.4814814814814816</v>
      </c>
      <c r="R458" s="71">
        <v>0</v>
      </c>
      <c r="S458" s="71">
        <v>-1</v>
      </c>
      <c r="T458" s="71" t="s">
        <v>33</v>
      </c>
      <c r="U458" s="71">
        <v>-1</v>
      </c>
      <c r="V458" s="71">
        <v>0</v>
      </c>
      <c r="W458" s="71">
        <v>0</v>
      </c>
      <c r="X458" s="76">
        <v>-0.4</v>
      </c>
      <c r="Y458" s="71">
        <v>0</v>
      </c>
      <c r="Z458" s="71">
        <v>0</v>
      </c>
      <c r="AA458" s="74" t="s">
        <v>69</v>
      </c>
      <c r="AB458" s="74" t="s">
        <v>69</v>
      </c>
      <c r="AC458" s="71">
        <v>-1</v>
      </c>
      <c r="AD458" s="71">
        <v>-1</v>
      </c>
      <c r="AE458" s="71">
        <v>-1</v>
      </c>
      <c r="AF458" s="74" t="s">
        <v>33</v>
      </c>
      <c r="AG458" s="71">
        <v>-1</v>
      </c>
      <c r="AH458" s="76">
        <f t="shared" si="136"/>
        <v>-0.66666666666666663</v>
      </c>
      <c r="AI458" s="76">
        <f t="shared" si="137"/>
        <v>-0.53333333333333333</v>
      </c>
      <c r="AJ458" s="73">
        <v>139</v>
      </c>
      <c r="AK458" s="71">
        <v>0</v>
      </c>
      <c r="AL458" s="71">
        <v>-1</v>
      </c>
      <c r="AM458" s="71" t="s">
        <v>33</v>
      </c>
      <c r="AN458" s="71">
        <v>-1</v>
      </c>
      <c r="AO458" s="71" t="s">
        <v>33</v>
      </c>
      <c r="AP458" s="71" t="s">
        <v>33</v>
      </c>
      <c r="AQ458" s="71" t="s">
        <v>33</v>
      </c>
      <c r="AR458" s="74">
        <v>-1</v>
      </c>
      <c r="AS458" s="74" t="s">
        <v>33</v>
      </c>
      <c r="AT458" s="74">
        <v>0</v>
      </c>
      <c r="AU458" s="71" t="s">
        <v>33</v>
      </c>
      <c r="AV458" s="71" t="s">
        <v>33</v>
      </c>
      <c r="AW458" s="71" t="s">
        <v>33</v>
      </c>
      <c r="AX458" s="71">
        <v>-1</v>
      </c>
      <c r="AY458" s="71" t="s">
        <v>33</v>
      </c>
      <c r="AZ458" s="76">
        <v>-0.66666666666666663</v>
      </c>
      <c r="BA458" s="71">
        <v>0</v>
      </c>
      <c r="BB458" s="71" t="s">
        <v>33</v>
      </c>
      <c r="BC458" s="71">
        <v>48</v>
      </c>
      <c r="BD458" s="71">
        <v>0</v>
      </c>
      <c r="BE458" s="71" t="s">
        <v>33</v>
      </c>
      <c r="BF458" s="71">
        <v>48</v>
      </c>
    </row>
    <row r="459" spans="1:58" s="71" customFormat="1">
      <c r="A459" s="71" t="s">
        <v>60</v>
      </c>
      <c r="B459" s="83">
        <v>2001</v>
      </c>
      <c r="C459" s="71" t="s">
        <v>241</v>
      </c>
      <c r="D459" s="83">
        <v>702</v>
      </c>
      <c r="E459" s="71" t="s">
        <v>242</v>
      </c>
      <c r="F459" s="71">
        <v>1188</v>
      </c>
      <c r="G459" s="72" t="s">
        <v>107</v>
      </c>
      <c r="H459" s="72" t="s">
        <v>108</v>
      </c>
      <c r="I459" s="45">
        <v>0</v>
      </c>
      <c r="J459" s="71">
        <v>1</v>
      </c>
      <c r="K459" s="71">
        <v>1</v>
      </c>
      <c r="L459" s="71">
        <v>55</v>
      </c>
      <c r="M459" s="71">
        <v>9000</v>
      </c>
      <c r="N459" s="71">
        <v>80000</v>
      </c>
      <c r="O459" s="71">
        <v>5400000</v>
      </c>
      <c r="P459" s="75">
        <v>0.16666666666666669</v>
      </c>
      <c r="Q459" s="75">
        <v>1.4814814814814816</v>
      </c>
      <c r="R459" s="71">
        <v>0</v>
      </c>
      <c r="S459" s="71">
        <v>-1</v>
      </c>
      <c r="T459" s="71" t="s">
        <v>33</v>
      </c>
      <c r="U459" s="71">
        <v>-1</v>
      </c>
      <c r="V459" s="71">
        <v>0</v>
      </c>
      <c r="W459" s="71">
        <v>0</v>
      </c>
      <c r="X459" s="76">
        <v>-0.4</v>
      </c>
      <c r="Y459" s="71">
        <v>0</v>
      </c>
      <c r="Z459" s="71">
        <v>0</v>
      </c>
      <c r="AA459" s="74" t="s">
        <v>69</v>
      </c>
      <c r="AB459" s="74" t="s">
        <v>69</v>
      </c>
      <c r="AC459" s="71">
        <v>-1</v>
      </c>
      <c r="AD459" s="71">
        <v>-1</v>
      </c>
      <c r="AE459" s="71">
        <v>-1</v>
      </c>
      <c r="AF459" s="74" t="s">
        <v>33</v>
      </c>
      <c r="AG459" s="71">
        <v>-1</v>
      </c>
      <c r="AH459" s="76">
        <f t="shared" si="136"/>
        <v>-0.66666666666666663</v>
      </c>
      <c r="AI459" s="76">
        <f t="shared" si="137"/>
        <v>-0.53333333333333333</v>
      </c>
      <c r="AJ459" s="73">
        <v>172</v>
      </c>
      <c r="AK459" s="71">
        <v>0</v>
      </c>
      <c r="AL459" s="71">
        <v>-1</v>
      </c>
      <c r="AM459" s="71" t="s">
        <v>33</v>
      </c>
      <c r="AN459" s="71">
        <v>-1</v>
      </c>
      <c r="AO459" s="71" t="s">
        <v>33</v>
      </c>
      <c r="AP459" s="71" t="s">
        <v>33</v>
      </c>
      <c r="AQ459" s="71" t="s">
        <v>33</v>
      </c>
      <c r="AR459" s="74">
        <v>-1</v>
      </c>
      <c r="AS459" s="74" t="s">
        <v>33</v>
      </c>
      <c r="AT459" s="74">
        <v>0</v>
      </c>
      <c r="AU459" s="71" t="s">
        <v>33</v>
      </c>
      <c r="AV459" s="71" t="s">
        <v>33</v>
      </c>
      <c r="AW459" s="71" t="s">
        <v>33</v>
      </c>
      <c r="AX459" s="71">
        <v>-1</v>
      </c>
      <c r="AY459" s="71" t="s">
        <v>33</v>
      </c>
      <c r="AZ459" s="76">
        <v>-0.66666666666666663</v>
      </c>
      <c r="BA459" s="71">
        <v>0</v>
      </c>
      <c r="BB459" s="71" t="s">
        <v>33</v>
      </c>
      <c r="BC459" s="71">
        <v>60</v>
      </c>
      <c r="BD459" s="71">
        <v>0</v>
      </c>
      <c r="BE459" s="71" t="s">
        <v>33</v>
      </c>
      <c r="BF459" s="71">
        <v>60</v>
      </c>
    </row>
    <row r="460" spans="1:58" s="71" customFormat="1">
      <c r="A460" s="71" t="s">
        <v>60</v>
      </c>
      <c r="B460" s="83">
        <v>2002</v>
      </c>
      <c r="C460" s="71" t="s">
        <v>241</v>
      </c>
      <c r="D460" s="83">
        <v>702</v>
      </c>
      <c r="E460" s="71" t="s">
        <v>242</v>
      </c>
      <c r="F460" s="71">
        <v>1188</v>
      </c>
      <c r="G460" s="72" t="s">
        <v>107</v>
      </c>
      <c r="H460" s="72" t="s">
        <v>108</v>
      </c>
      <c r="I460" s="45">
        <v>0</v>
      </c>
      <c r="J460" s="71">
        <v>1</v>
      </c>
      <c r="K460" s="71">
        <v>1</v>
      </c>
      <c r="L460" s="71">
        <v>55</v>
      </c>
      <c r="M460" s="71">
        <v>9000</v>
      </c>
      <c r="N460" s="71">
        <v>80000</v>
      </c>
      <c r="O460" s="71">
        <v>5400000</v>
      </c>
      <c r="P460" s="75">
        <v>0.16666666666666669</v>
      </c>
      <c r="Q460" s="75">
        <v>1.4814814814814816</v>
      </c>
      <c r="R460" s="71">
        <v>0</v>
      </c>
      <c r="S460" s="71">
        <v>-1</v>
      </c>
      <c r="T460" s="71" t="s">
        <v>33</v>
      </c>
      <c r="U460" s="71">
        <v>-1</v>
      </c>
      <c r="V460" s="71">
        <v>0</v>
      </c>
      <c r="W460" s="71">
        <v>0</v>
      </c>
      <c r="X460" s="76">
        <v>-0.4</v>
      </c>
      <c r="Y460" s="74">
        <v>0</v>
      </c>
      <c r="Z460" s="71">
        <v>0</v>
      </c>
      <c r="AA460" s="74" t="s">
        <v>69</v>
      </c>
      <c r="AB460" s="74" t="s">
        <v>69</v>
      </c>
      <c r="AC460" s="71">
        <v>-1</v>
      </c>
      <c r="AD460" s="71">
        <v>-1</v>
      </c>
      <c r="AE460" s="71">
        <v>-1</v>
      </c>
      <c r="AF460" s="74" t="s">
        <v>33</v>
      </c>
      <c r="AG460" s="71">
        <v>-1</v>
      </c>
      <c r="AH460" s="76">
        <f t="shared" si="136"/>
        <v>-0.66666666666666663</v>
      </c>
      <c r="AI460" s="76">
        <f t="shared" si="137"/>
        <v>-0.53333333333333333</v>
      </c>
      <c r="AJ460" s="73">
        <v>191</v>
      </c>
      <c r="AK460" s="71">
        <v>0</v>
      </c>
      <c r="AL460" s="71">
        <v>-1</v>
      </c>
      <c r="AM460" s="71" t="s">
        <v>33</v>
      </c>
      <c r="AN460" s="71">
        <v>-1</v>
      </c>
      <c r="AO460" s="71" t="s">
        <v>33</v>
      </c>
      <c r="AP460" s="71" t="s">
        <v>33</v>
      </c>
      <c r="AQ460" s="71" t="s">
        <v>33</v>
      </c>
      <c r="AR460" s="74">
        <v>-1</v>
      </c>
      <c r="AS460" s="74" t="s">
        <v>33</v>
      </c>
      <c r="AT460" s="74">
        <v>0</v>
      </c>
      <c r="AU460" s="71" t="s">
        <v>33</v>
      </c>
      <c r="AV460" s="71" t="s">
        <v>33</v>
      </c>
      <c r="AW460" s="71" t="s">
        <v>33</v>
      </c>
      <c r="AX460" s="71">
        <v>-1</v>
      </c>
      <c r="AY460" s="71" t="s">
        <v>33</v>
      </c>
      <c r="AZ460" s="76">
        <v>-0.66666666666666663</v>
      </c>
      <c r="BA460" s="71">
        <v>0</v>
      </c>
      <c r="BB460" s="71" t="s">
        <v>33</v>
      </c>
      <c r="BC460" s="71">
        <v>72</v>
      </c>
      <c r="BD460" s="71">
        <v>0</v>
      </c>
      <c r="BE460" s="71" t="s">
        <v>33</v>
      </c>
      <c r="BF460" s="71">
        <v>72</v>
      </c>
    </row>
    <row r="461" spans="1:58" s="71" customFormat="1">
      <c r="A461" s="71" t="s">
        <v>60</v>
      </c>
      <c r="B461" s="83">
        <v>2003</v>
      </c>
      <c r="C461" s="71" t="s">
        <v>241</v>
      </c>
      <c r="D461" s="83">
        <v>702</v>
      </c>
      <c r="E461" s="71" t="s">
        <v>242</v>
      </c>
      <c r="F461" s="71">
        <v>1188</v>
      </c>
      <c r="G461" s="72" t="s">
        <v>107</v>
      </c>
      <c r="H461" s="72" t="s">
        <v>108</v>
      </c>
      <c r="I461" s="45">
        <v>0</v>
      </c>
      <c r="J461" s="71">
        <v>1</v>
      </c>
      <c r="K461" s="71">
        <v>1</v>
      </c>
      <c r="L461" s="71">
        <v>55</v>
      </c>
      <c r="M461" s="71">
        <v>9000</v>
      </c>
      <c r="N461" s="71">
        <v>80000</v>
      </c>
      <c r="O461" s="71">
        <v>5400000</v>
      </c>
      <c r="P461" s="75">
        <v>0.16666666666666669</v>
      </c>
      <c r="Q461" s="75">
        <v>1.4814814814814816</v>
      </c>
      <c r="R461" s="71">
        <v>0</v>
      </c>
      <c r="S461" s="71">
        <v>-1</v>
      </c>
      <c r="T461" s="71" t="s">
        <v>33</v>
      </c>
      <c r="U461" s="71">
        <v>-1</v>
      </c>
      <c r="V461" s="71">
        <v>0</v>
      </c>
      <c r="W461" s="71">
        <v>0</v>
      </c>
      <c r="X461" s="76">
        <v>-0.4</v>
      </c>
      <c r="Y461" s="74">
        <v>0</v>
      </c>
      <c r="Z461" s="71">
        <v>0</v>
      </c>
      <c r="AA461" s="74" t="s">
        <v>69</v>
      </c>
      <c r="AB461" s="74" t="s">
        <v>69</v>
      </c>
      <c r="AC461" s="71">
        <v>-1</v>
      </c>
      <c r="AD461" s="71">
        <v>-1</v>
      </c>
      <c r="AE461" s="71">
        <v>-1</v>
      </c>
      <c r="AF461" s="74" t="s">
        <v>33</v>
      </c>
      <c r="AG461" s="71">
        <v>-1</v>
      </c>
      <c r="AH461" s="76">
        <f t="shared" si="136"/>
        <v>-0.66666666666666663</v>
      </c>
      <c r="AI461" s="76">
        <f t="shared" si="137"/>
        <v>-0.53333333333333333</v>
      </c>
      <c r="AJ461" s="73">
        <v>238</v>
      </c>
      <c r="AK461" s="71">
        <v>0</v>
      </c>
      <c r="AL461" s="71">
        <v>-1</v>
      </c>
      <c r="AM461" s="71" t="s">
        <v>33</v>
      </c>
      <c r="AN461" s="71">
        <v>-1</v>
      </c>
      <c r="AO461" s="71" t="s">
        <v>33</v>
      </c>
      <c r="AP461" s="71" t="s">
        <v>33</v>
      </c>
      <c r="AQ461" s="71" t="s">
        <v>33</v>
      </c>
      <c r="AR461" s="74">
        <v>-1</v>
      </c>
      <c r="AS461" s="74" t="s">
        <v>33</v>
      </c>
      <c r="AT461" s="74">
        <v>0</v>
      </c>
      <c r="AU461" s="71" t="s">
        <v>33</v>
      </c>
      <c r="AV461" s="71" t="s">
        <v>33</v>
      </c>
      <c r="AW461" s="71" t="s">
        <v>33</v>
      </c>
      <c r="AX461" s="71">
        <v>-1</v>
      </c>
      <c r="AY461" s="71" t="s">
        <v>33</v>
      </c>
      <c r="AZ461" s="76">
        <v>-0.66666666666666663</v>
      </c>
      <c r="BA461" s="71">
        <v>0</v>
      </c>
      <c r="BB461" s="71" t="s">
        <v>33</v>
      </c>
      <c r="BC461" s="71">
        <v>84</v>
      </c>
      <c r="BD461" s="71">
        <v>0</v>
      </c>
      <c r="BE461" s="71" t="s">
        <v>33</v>
      </c>
      <c r="BF461" s="71">
        <v>84</v>
      </c>
    </row>
    <row r="462" spans="1:58" s="71" customFormat="1">
      <c r="A462" s="71" t="s">
        <v>60</v>
      </c>
      <c r="B462" s="83">
        <v>2004</v>
      </c>
      <c r="C462" s="71" t="s">
        <v>241</v>
      </c>
      <c r="D462" s="83">
        <v>702</v>
      </c>
      <c r="E462" s="71" t="s">
        <v>242</v>
      </c>
      <c r="F462" s="71">
        <v>1188</v>
      </c>
      <c r="G462" s="72" t="s">
        <v>107</v>
      </c>
      <c r="H462" s="72" t="s">
        <v>108</v>
      </c>
      <c r="I462" s="45">
        <v>0</v>
      </c>
      <c r="J462" s="71">
        <v>1</v>
      </c>
      <c r="K462" s="71">
        <v>1</v>
      </c>
      <c r="L462" s="71">
        <v>55</v>
      </c>
      <c r="M462" s="71">
        <v>9000</v>
      </c>
      <c r="N462" s="71">
        <v>80000</v>
      </c>
      <c r="O462" s="71">
        <v>5400000</v>
      </c>
      <c r="P462" s="75">
        <v>0.16666666666666669</v>
      </c>
      <c r="Q462" s="75">
        <v>1.4814814814814816</v>
      </c>
      <c r="R462" s="71">
        <v>0</v>
      </c>
      <c r="S462" s="71">
        <v>-1</v>
      </c>
      <c r="T462" s="71" t="s">
        <v>33</v>
      </c>
      <c r="U462" s="71">
        <v>-1</v>
      </c>
      <c r="V462" s="71">
        <v>0</v>
      </c>
      <c r="W462" s="71">
        <v>0</v>
      </c>
      <c r="X462" s="76">
        <v>-0.4</v>
      </c>
      <c r="Y462" s="74">
        <v>0</v>
      </c>
      <c r="Z462" s="71">
        <v>0</v>
      </c>
      <c r="AA462" s="74" t="s">
        <v>69</v>
      </c>
      <c r="AB462" s="74" t="s">
        <v>69</v>
      </c>
      <c r="AC462" s="71">
        <v>-1</v>
      </c>
      <c r="AD462" s="71">
        <v>-1</v>
      </c>
      <c r="AE462" s="71">
        <v>-1</v>
      </c>
      <c r="AF462" s="74" t="s">
        <v>33</v>
      </c>
      <c r="AG462" s="71">
        <v>-1</v>
      </c>
      <c r="AH462" s="76">
        <f t="shared" si="136"/>
        <v>-0.66666666666666663</v>
      </c>
      <c r="AI462" s="76">
        <f t="shared" si="137"/>
        <v>-0.53333333333333333</v>
      </c>
      <c r="AJ462" s="73">
        <v>312</v>
      </c>
      <c r="AK462" s="71">
        <v>0</v>
      </c>
      <c r="AL462" s="71">
        <v>-1</v>
      </c>
      <c r="AM462" s="71" t="s">
        <v>33</v>
      </c>
      <c r="AN462" s="71">
        <v>-1</v>
      </c>
      <c r="AO462" s="71" t="s">
        <v>33</v>
      </c>
      <c r="AP462" s="71" t="s">
        <v>33</v>
      </c>
      <c r="AQ462" s="71" t="s">
        <v>33</v>
      </c>
      <c r="AR462" s="74">
        <v>-1</v>
      </c>
      <c r="AS462" s="74" t="s">
        <v>33</v>
      </c>
      <c r="AT462" s="74">
        <v>0</v>
      </c>
      <c r="AU462" s="71" t="s">
        <v>33</v>
      </c>
      <c r="AV462" s="71" t="s">
        <v>33</v>
      </c>
      <c r="AW462" s="71" t="s">
        <v>33</v>
      </c>
      <c r="AX462" s="71">
        <v>-1</v>
      </c>
      <c r="AY462" s="71" t="s">
        <v>33</v>
      </c>
      <c r="AZ462" s="76">
        <v>-0.66666666666666663</v>
      </c>
      <c r="BA462" s="71">
        <v>0</v>
      </c>
      <c r="BB462" s="71" t="s">
        <v>33</v>
      </c>
      <c r="BC462" s="71">
        <v>96</v>
      </c>
      <c r="BD462" s="71">
        <v>0</v>
      </c>
      <c r="BE462" s="71" t="s">
        <v>33</v>
      </c>
      <c r="BF462" s="71">
        <v>96</v>
      </c>
    </row>
    <row r="463" spans="1:58" s="71" customFormat="1">
      <c r="A463" s="71" t="s">
        <v>60</v>
      </c>
      <c r="B463" s="83">
        <v>2005</v>
      </c>
      <c r="C463" s="71" t="s">
        <v>241</v>
      </c>
      <c r="D463" s="83">
        <v>702</v>
      </c>
      <c r="E463" s="71" t="s">
        <v>242</v>
      </c>
      <c r="F463" s="71">
        <v>1188</v>
      </c>
      <c r="G463" s="72" t="s">
        <v>107</v>
      </c>
      <c r="H463" s="72" t="s">
        <v>108</v>
      </c>
      <c r="I463" s="45">
        <v>0</v>
      </c>
      <c r="J463" s="71">
        <v>1</v>
      </c>
      <c r="K463" s="71">
        <v>1</v>
      </c>
      <c r="L463" s="71">
        <v>55</v>
      </c>
      <c r="M463" s="71">
        <v>9000</v>
      </c>
      <c r="N463" s="71">
        <v>80000</v>
      </c>
      <c r="O463" s="71">
        <v>5400000</v>
      </c>
      <c r="P463" s="75">
        <v>0.16666666666666669</v>
      </c>
      <c r="Q463" s="75">
        <v>1.4814814814814816</v>
      </c>
      <c r="R463" s="71">
        <v>0</v>
      </c>
      <c r="S463" s="71">
        <v>-1</v>
      </c>
      <c r="T463" s="71" t="s">
        <v>33</v>
      </c>
      <c r="U463" s="71">
        <v>-1</v>
      </c>
      <c r="V463" s="71">
        <v>0</v>
      </c>
      <c r="W463" s="71">
        <v>0</v>
      </c>
      <c r="X463" s="76">
        <v>-0.4</v>
      </c>
      <c r="Y463" s="74">
        <v>0</v>
      </c>
      <c r="Z463" s="71">
        <v>0</v>
      </c>
      <c r="AA463" s="74" t="s">
        <v>69</v>
      </c>
      <c r="AB463" s="74" t="s">
        <v>69</v>
      </c>
      <c r="AC463" s="71">
        <v>-1</v>
      </c>
      <c r="AD463" s="71">
        <v>-1</v>
      </c>
      <c r="AE463" s="71">
        <v>-1</v>
      </c>
      <c r="AF463" s="74" t="s">
        <v>33</v>
      </c>
      <c r="AG463" s="71">
        <v>-1</v>
      </c>
      <c r="AH463" s="76">
        <f t="shared" si="136"/>
        <v>-0.66666666666666663</v>
      </c>
      <c r="AI463" s="76">
        <f t="shared" si="137"/>
        <v>-0.53333333333333333</v>
      </c>
      <c r="AJ463" s="73">
        <v>340</v>
      </c>
      <c r="AK463" s="71">
        <v>0</v>
      </c>
      <c r="AL463" s="71">
        <v>-1</v>
      </c>
      <c r="AM463" s="71" t="s">
        <v>33</v>
      </c>
      <c r="AN463" s="71">
        <v>-1</v>
      </c>
      <c r="AO463" s="71" t="s">
        <v>33</v>
      </c>
      <c r="AP463" s="71" t="s">
        <v>33</v>
      </c>
      <c r="AQ463" s="71" t="s">
        <v>33</v>
      </c>
      <c r="AR463" s="74">
        <v>-1</v>
      </c>
      <c r="AS463" s="74" t="s">
        <v>33</v>
      </c>
      <c r="AT463" s="74">
        <v>0</v>
      </c>
      <c r="AU463" s="71" t="s">
        <v>33</v>
      </c>
      <c r="AV463" s="71" t="s">
        <v>33</v>
      </c>
      <c r="AW463" s="71" t="s">
        <v>33</v>
      </c>
      <c r="AX463" s="71">
        <v>-1</v>
      </c>
      <c r="AY463" s="71" t="s">
        <v>33</v>
      </c>
      <c r="AZ463" s="76">
        <v>-0.66666666666666663</v>
      </c>
      <c r="BA463" s="71">
        <v>0</v>
      </c>
      <c r="BB463" s="71" t="s">
        <v>33</v>
      </c>
      <c r="BC463" s="71">
        <v>108</v>
      </c>
      <c r="BD463" s="71">
        <v>0</v>
      </c>
      <c r="BE463" s="71" t="s">
        <v>33</v>
      </c>
      <c r="BF463" s="71">
        <v>108</v>
      </c>
    </row>
    <row r="464" spans="1:58" s="71" customFormat="1">
      <c r="A464" s="71" t="s">
        <v>60</v>
      </c>
      <c r="B464" s="83">
        <v>2006</v>
      </c>
      <c r="C464" s="71" t="s">
        <v>241</v>
      </c>
      <c r="D464" s="83">
        <v>702</v>
      </c>
      <c r="E464" s="71" t="s">
        <v>242</v>
      </c>
      <c r="F464" s="71">
        <v>1188</v>
      </c>
      <c r="G464" s="72" t="s">
        <v>107</v>
      </c>
      <c r="H464" s="72" t="s">
        <v>108</v>
      </c>
      <c r="I464" s="45">
        <v>0</v>
      </c>
      <c r="J464" s="71">
        <v>1</v>
      </c>
      <c r="K464" s="71">
        <v>1</v>
      </c>
      <c r="L464" s="71">
        <v>55</v>
      </c>
      <c r="M464" s="71">
        <v>9000</v>
      </c>
      <c r="N464" s="71">
        <v>80000</v>
      </c>
      <c r="O464" s="71">
        <v>5400000</v>
      </c>
      <c r="P464" s="75">
        <v>0.16666666666666669</v>
      </c>
      <c r="Q464" s="75">
        <v>1.4814814814814816</v>
      </c>
      <c r="R464" s="71">
        <v>0</v>
      </c>
      <c r="S464" s="71">
        <v>-1</v>
      </c>
      <c r="T464" s="71" t="s">
        <v>33</v>
      </c>
      <c r="U464" s="71">
        <v>-1</v>
      </c>
      <c r="V464" s="71">
        <v>0</v>
      </c>
      <c r="W464" s="71">
        <v>0</v>
      </c>
      <c r="X464" s="76">
        <v>-0.4</v>
      </c>
      <c r="Y464" s="74">
        <v>0</v>
      </c>
      <c r="Z464" s="71">
        <v>0</v>
      </c>
      <c r="AA464" s="74" t="s">
        <v>69</v>
      </c>
      <c r="AB464" s="74" t="s">
        <v>69</v>
      </c>
      <c r="AC464" s="71">
        <v>-1</v>
      </c>
      <c r="AD464" s="71">
        <v>-1</v>
      </c>
      <c r="AE464" s="71">
        <v>-1</v>
      </c>
      <c r="AF464" s="74" t="s">
        <v>33</v>
      </c>
      <c r="AG464" s="71">
        <v>-1</v>
      </c>
      <c r="AH464" s="76">
        <f t="shared" si="136"/>
        <v>-0.66666666666666663</v>
      </c>
      <c r="AI464" s="76">
        <f t="shared" si="137"/>
        <v>-0.53333333333333333</v>
      </c>
      <c r="AJ464" s="73">
        <v>407</v>
      </c>
      <c r="AK464" s="71">
        <v>0</v>
      </c>
      <c r="AL464" s="71">
        <v>-1</v>
      </c>
      <c r="AM464" s="71" t="s">
        <v>33</v>
      </c>
      <c r="AN464" s="71">
        <v>-1</v>
      </c>
      <c r="AO464" s="71" t="s">
        <v>33</v>
      </c>
      <c r="AP464" s="71" t="s">
        <v>33</v>
      </c>
      <c r="AQ464" s="71" t="s">
        <v>33</v>
      </c>
      <c r="AR464" s="74">
        <v>-1</v>
      </c>
      <c r="AS464" s="74" t="s">
        <v>33</v>
      </c>
      <c r="AT464" s="74">
        <v>0</v>
      </c>
      <c r="AU464" s="71" t="s">
        <v>33</v>
      </c>
      <c r="AV464" s="71" t="s">
        <v>33</v>
      </c>
      <c r="AW464" s="71" t="s">
        <v>33</v>
      </c>
      <c r="AX464" s="71">
        <v>-1</v>
      </c>
      <c r="AY464" s="71" t="s">
        <v>33</v>
      </c>
      <c r="AZ464" s="76">
        <v>-0.66666666666666663</v>
      </c>
      <c r="BA464" s="71">
        <v>0</v>
      </c>
      <c r="BB464" s="71" t="s">
        <v>33</v>
      </c>
      <c r="BC464" s="71">
        <v>120</v>
      </c>
      <c r="BD464" s="71">
        <v>0</v>
      </c>
      <c r="BE464" s="71" t="s">
        <v>33</v>
      </c>
      <c r="BF464" s="71">
        <v>120</v>
      </c>
    </row>
    <row r="465" spans="1:1023" s="71" customFormat="1">
      <c r="A465" s="71" t="s">
        <v>60</v>
      </c>
      <c r="B465" s="83">
        <v>2007</v>
      </c>
      <c r="C465" s="71" t="s">
        <v>241</v>
      </c>
      <c r="D465" s="83">
        <v>702</v>
      </c>
      <c r="E465" s="71" t="s">
        <v>242</v>
      </c>
      <c r="F465" s="71">
        <v>1188</v>
      </c>
      <c r="G465" s="72" t="s">
        <v>107</v>
      </c>
      <c r="H465" s="72" t="s">
        <v>108</v>
      </c>
      <c r="I465" s="45">
        <v>0</v>
      </c>
      <c r="J465" s="71">
        <v>1</v>
      </c>
      <c r="K465" s="71">
        <v>1</v>
      </c>
      <c r="L465" s="71">
        <v>55</v>
      </c>
      <c r="M465" s="71">
        <v>9000</v>
      </c>
      <c r="N465" s="71">
        <v>80000</v>
      </c>
      <c r="O465" s="71">
        <v>5400000</v>
      </c>
      <c r="P465" s="75">
        <v>0.16666666666666669</v>
      </c>
      <c r="Q465" s="75">
        <v>1.4814814814814816</v>
      </c>
      <c r="R465" s="71">
        <v>0</v>
      </c>
      <c r="S465" s="71">
        <v>-1</v>
      </c>
      <c r="T465" s="71" t="s">
        <v>33</v>
      </c>
      <c r="U465" s="71">
        <v>-1</v>
      </c>
      <c r="V465" s="71">
        <v>0</v>
      </c>
      <c r="W465" s="71">
        <v>0</v>
      </c>
      <c r="X465" s="76">
        <v>-0.4</v>
      </c>
      <c r="Y465" s="74">
        <v>-1</v>
      </c>
      <c r="Z465" s="71">
        <v>0</v>
      </c>
      <c r="AA465" s="74" t="s">
        <v>69</v>
      </c>
      <c r="AB465" s="74" t="s">
        <v>69</v>
      </c>
      <c r="AC465" s="71">
        <v>-1</v>
      </c>
      <c r="AD465" s="71">
        <v>-1</v>
      </c>
      <c r="AE465" s="71">
        <v>-1</v>
      </c>
      <c r="AF465" s="74" t="s">
        <v>33</v>
      </c>
      <c r="AG465" s="71">
        <v>-1</v>
      </c>
      <c r="AH465" s="76">
        <f t="shared" si="136"/>
        <v>-0.83333333333333337</v>
      </c>
      <c r="AI465" s="76">
        <f t="shared" si="137"/>
        <v>-0.6166666666666667</v>
      </c>
      <c r="AJ465" s="73">
        <v>523</v>
      </c>
      <c r="AK465" s="71">
        <v>-1</v>
      </c>
      <c r="AL465" s="71">
        <v>-1</v>
      </c>
      <c r="AM465" s="71" t="s">
        <v>33</v>
      </c>
      <c r="AN465" s="71">
        <v>-1</v>
      </c>
      <c r="AO465" s="71" t="s">
        <v>33</v>
      </c>
      <c r="AP465" s="71" t="s">
        <v>33</v>
      </c>
      <c r="AQ465" s="71" t="s">
        <v>33</v>
      </c>
      <c r="AR465" s="74">
        <v>-1</v>
      </c>
      <c r="AS465" s="74" t="s">
        <v>33</v>
      </c>
      <c r="AT465" s="74">
        <v>-1</v>
      </c>
      <c r="AU465" s="71" t="s">
        <v>33</v>
      </c>
      <c r="AV465" s="71" t="s">
        <v>33</v>
      </c>
      <c r="AW465" s="71" t="s">
        <v>33</v>
      </c>
      <c r="AX465" s="71" t="s">
        <v>33</v>
      </c>
      <c r="AY465" s="71" t="s">
        <v>33</v>
      </c>
      <c r="AZ465" s="76">
        <v>-1</v>
      </c>
      <c r="BA465" s="71">
        <v>0</v>
      </c>
      <c r="BB465" s="71" t="s">
        <v>33</v>
      </c>
      <c r="BC465" s="71">
        <v>132</v>
      </c>
      <c r="BD465" s="71">
        <v>0</v>
      </c>
      <c r="BE465" s="71" t="s">
        <v>33</v>
      </c>
      <c r="BF465" s="71">
        <v>132</v>
      </c>
    </row>
    <row r="466" spans="1:1023" s="71" customFormat="1">
      <c r="A466" s="71" t="s">
        <v>60</v>
      </c>
      <c r="B466" s="83">
        <v>2008</v>
      </c>
      <c r="C466" s="71" t="s">
        <v>241</v>
      </c>
      <c r="D466" s="83">
        <v>702</v>
      </c>
      <c r="E466" s="71" t="s">
        <v>242</v>
      </c>
      <c r="F466" s="71">
        <v>1188</v>
      </c>
      <c r="G466" s="72" t="s">
        <v>107</v>
      </c>
      <c r="H466" s="72" t="s">
        <v>108</v>
      </c>
      <c r="I466" s="45">
        <v>0</v>
      </c>
      <c r="J466" s="71">
        <v>1</v>
      </c>
      <c r="K466" s="71">
        <v>1</v>
      </c>
      <c r="L466" s="71">
        <v>55</v>
      </c>
      <c r="M466" s="71">
        <v>9000</v>
      </c>
      <c r="N466" s="71">
        <v>80000</v>
      </c>
      <c r="O466" s="71">
        <v>5400000</v>
      </c>
      <c r="P466" s="75">
        <v>0.16666666666666669</v>
      </c>
      <c r="Q466" s="75">
        <v>1.4814814814814816</v>
      </c>
      <c r="R466" s="71">
        <v>0</v>
      </c>
      <c r="S466" s="71">
        <v>-1</v>
      </c>
      <c r="T466" s="71" t="s">
        <v>33</v>
      </c>
      <c r="U466" s="71">
        <v>-1</v>
      </c>
      <c r="V466" s="71">
        <v>0</v>
      </c>
      <c r="W466" s="71">
        <v>0</v>
      </c>
      <c r="X466" s="76">
        <v>-0.4</v>
      </c>
      <c r="Y466" s="74">
        <v>-1</v>
      </c>
      <c r="Z466" s="71">
        <v>0</v>
      </c>
      <c r="AA466" s="74" t="s">
        <v>69</v>
      </c>
      <c r="AB466" s="74" t="s">
        <v>69</v>
      </c>
      <c r="AC466" s="71">
        <v>-1</v>
      </c>
      <c r="AD466" s="71">
        <v>-1</v>
      </c>
      <c r="AE466" s="71">
        <v>-1</v>
      </c>
      <c r="AF466" s="74" t="s">
        <v>33</v>
      </c>
      <c r="AG466" s="71">
        <v>-1</v>
      </c>
      <c r="AH466" s="76">
        <f t="shared" si="136"/>
        <v>-0.83333333333333337</v>
      </c>
      <c r="AI466" s="76">
        <f t="shared" si="137"/>
        <v>-0.6166666666666667</v>
      </c>
      <c r="AJ466" s="73">
        <v>709</v>
      </c>
      <c r="AK466" s="71">
        <v>-1</v>
      </c>
      <c r="AL466" s="71">
        <v>-1</v>
      </c>
      <c r="AM466" s="71" t="s">
        <v>33</v>
      </c>
      <c r="AN466" s="71">
        <v>-1</v>
      </c>
      <c r="AO466" s="71" t="s">
        <v>33</v>
      </c>
      <c r="AP466" s="71" t="s">
        <v>33</v>
      </c>
      <c r="AQ466" s="71" t="s">
        <v>33</v>
      </c>
      <c r="AR466" s="74">
        <v>-1</v>
      </c>
      <c r="AS466" s="74" t="s">
        <v>33</v>
      </c>
      <c r="AT466" s="74">
        <v>-1</v>
      </c>
      <c r="AU466" s="71" t="s">
        <v>33</v>
      </c>
      <c r="AV466" s="71" t="s">
        <v>33</v>
      </c>
      <c r="AW466" s="71" t="s">
        <v>33</v>
      </c>
      <c r="AX466" s="71" t="s">
        <v>33</v>
      </c>
      <c r="AY466" s="71" t="s">
        <v>33</v>
      </c>
      <c r="AZ466" s="76">
        <v>-1</v>
      </c>
      <c r="BA466" s="71">
        <v>0</v>
      </c>
      <c r="BB466" s="71" t="s">
        <v>33</v>
      </c>
      <c r="BC466" s="71">
        <v>144</v>
      </c>
      <c r="BD466" s="71">
        <v>0</v>
      </c>
      <c r="BE466" s="71" t="s">
        <v>33</v>
      </c>
      <c r="BF466" s="71">
        <v>144</v>
      </c>
    </row>
    <row r="467" spans="1:1023" s="71" customFormat="1">
      <c r="A467" s="71" t="s">
        <v>60</v>
      </c>
      <c r="B467" s="83">
        <v>2009</v>
      </c>
      <c r="C467" s="71" t="s">
        <v>241</v>
      </c>
      <c r="D467" s="83">
        <v>702</v>
      </c>
      <c r="E467" s="71" t="s">
        <v>242</v>
      </c>
      <c r="F467" s="71">
        <v>1188</v>
      </c>
      <c r="G467" s="72" t="s">
        <v>107</v>
      </c>
      <c r="H467" s="72" t="s">
        <v>108</v>
      </c>
      <c r="I467" s="45">
        <v>0</v>
      </c>
      <c r="J467" s="71">
        <v>1</v>
      </c>
      <c r="K467" s="71">
        <v>1</v>
      </c>
      <c r="L467" s="71">
        <v>55</v>
      </c>
      <c r="M467" s="71">
        <v>9000</v>
      </c>
      <c r="N467" s="71">
        <v>80000</v>
      </c>
      <c r="O467" s="71">
        <v>5400000</v>
      </c>
      <c r="P467" s="75">
        <v>0.16666666666666669</v>
      </c>
      <c r="Q467" s="75">
        <v>1.4814814814814816</v>
      </c>
      <c r="R467" s="71">
        <v>0</v>
      </c>
      <c r="S467" s="71">
        <v>-1</v>
      </c>
      <c r="T467" s="71" t="s">
        <v>33</v>
      </c>
      <c r="U467" s="71">
        <v>-1</v>
      </c>
      <c r="V467" s="71">
        <v>0</v>
      </c>
      <c r="W467" s="71">
        <v>0</v>
      </c>
      <c r="X467" s="76">
        <v>-0.4</v>
      </c>
      <c r="Y467" s="74">
        <v>-1</v>
      </c>
      <c r="Z467" s="71">
        <v>0</v>
      </c>
      <c r="AA467" s="74" t="s">
        <v>69</v>
      </c>
      <c r="AB467" s="74" t="s">
        <v>69</v>
      </c>
      <c r="AC467" s="71">
        <v>-1</v>
      </c>
      <c r="AD467" s="71">
        <v>-1</v>
      </c>
      <c r="AE467" s="71">
        <v>-1</v>
      </c>
      <c r="AF467" s="74" t="s">
        <v>33</v>
      </c>
      <c r="AG467" s="71">
        <v>-1</v>
      </c>
      <c r="AH467" s="76">
        <f t="shared" si="136"/>
        <v>-0.83333333333333337</v>
      </c>
      <c r="AI467" s="76">
        <f t="shared" si="137"/>
        <v>-0.6166666666666667</v>
      </c>
      <c r="AJ467" s="73">
        <v>669</v>
      </c>
      <c r="AK467" s="71">
        <v>-1</v>
      </c>
      <c r="AL467" s="71">
        <v>-1</v>
      </c>
      <c r="AM467" s="71" t="s">
        <v>33</v>
      </c>
      <c r="AN467" s="71">
        <v>-1</v>
      </c>
      <c r="AO467" s="71" t="s">
        <v>33</v>
      </c>
      <c r="AP467" s="71" t="s">
        <v>33</v>
      </c>
      <c r="AQ467" s="71" t="s">
        <v>33</v>
      </c>
      <c r="AR467" s="74">
        <v>-1</v>
      </c>
      <c r="AS467" s="74" t="s">
        <v>33</v>
      </c>
      <c r="AT467" s="74">
        <v>-1</v>
      </c>
      <c r="AU467" s="71" t="s">
        <v>33</v>
      </c>
      <c r="AV467" s="71" t="s">
        <v>33</v>
      </c>
      <c r="AW467" s="71" t="s">
        <v>33</v>
      </c>
      <c r="AX467" s="71" t="s">
        <v>33</v>
      </c>
      <c r="AY467" s="71" t="s">
        <v>33</v>
      </c>
      <c r="AZ467" s="76">
        <v>-1</v>
      </c>
      <c r="BA467" s="71">
        <v>0</v>
      </c>
      <c r="BB467" s="71" t="s">
        <v>33</v>
      </c>
      <c r="BC467" s="71">
        <v>156</v>
      </c>
      <c r="BD467" s="71">
        <v>0</v>
      </c>
      <c r="BE467" s="71" t="s">
        <v>33</v>
      </c>
      <c r="BF467" s="71">
        <v>156</v>
      </c>
    </row>
    <row r="468" spans="1:1023" s="71" customFormat="1">
      <c r="A468" s="71" t="s">
        <v>60</v>
      </c>
      <c r="B468" s="83">
        <v>2010</v>
      </c>
      <c r="C468" s="71" t="s">
        <v>241</v>
      </c>
      <c r="D468" s="83">
        <v>702</v>
      </c>
      <c r="E468" s="71" t="s">
        <v>242</v>
      </c>
      <c r="F468" s="71">
        <v>1188</v>
      </c>
      <c r="G468" s="72" t="s">
        <v>107</v>
      </c>
      <c r="H468" s="72" t="s">
        <v>108</v>
      </c>
      <c r="I468" s="45">
        <v>0</v>
      </c>
      <c r="J468" s="71">
        <v>1</v>
      </c>
      <c r="K468" s="71">
        <v>1</v>
      </c>
      <c r="L468" s="71">
        <v>55</v>
      </c>
      <c r="M468" s="71">
        <v>9000</v>
      </c>
      <c r="N468" s="71">
        <v>80000</v>
      </c>
      <c r="O468" s="71">
        <v>5400000</v>
      </c>
      <c r="P468" s="75">
        <v>0.16666666666666669</v>
      </c>
      <c r="Q468" s="75">
        <v>1.4814814814814816</v>
      </c>
      <c r="R468" s="71">
        <v>0</v>
      </c>
      <c r="S468" s="71">
        <v>-1</v>
      </c>
      <c r="T468" s="71" t="s">
        <v>33</v>
      </c>
      <c r="U468" s="71">
        <v>-1</v>
      </c>
      <c r="V468" s="71">
        <v>0</v>
      </c>
      <c r="W468" s="71">
        <v>0</v>
      </c>
      <c r="X468" s="76">
        <v>-0.4</v>
      </c>
      <c r="Y468" s="74">
        <v>-1</v>
      </c>
      <c r="Z468" s="71">
        <v>0</v>
      </c>
      <c r="AA468" s="74" t="s">
        <v>69</v>
      </c>
      <c r="AB468" s="74" t="s">
        <v>69</v>
      </c>
      <c r="AC468" s="71">
        <v>-1</v>
      </c>
      <c r="AD468" s="71">
        <v>-1</v>
      </c>
      <c r="AE468" s="71">
        <v>-1</v>
      </c>
      <c r="AF468" s="74" t="s">
        <v>33</v>
      </c>
      <c r="AG468" s="71">
        <v>-1</v>
      </c>
      <c r="AH468" s="76">
        <f t="shared" si="136"/>
        <v>-0.83333333333333337</v>
      </c>
      <c r="AI468" s="76">
        <f t="shared" si="137"/>
        <v>-0.6166666666666667</v>
      </c>
      <c r="AJ468" s="73">
        <v>740</v>
      </c>
      <c r="AK468" s="71">
        <v>-1</v>
      </c>
      <c r="AL468" s="71">
        <v>-1</v>
      </c>
      <c r="AM468" s="71" t="s">
        <v>33</v>
      </c>
      <c r="AN468" s="71">
        <v>-1</v>
      </c>
      <c r="AO468" s="71" t="s">
        <v>33</v>
      </c>
      <c r="AP468" s="71" t="s">
        <v>33</v>
      </c>
      <c r="AQ468" s="71" t="s">
        <v>33</v>
      </c>
      <c r="AR468" s="74">
        <v>-1</v>
      </c>
      <c r="AS468" s="74" t="s">
        <v>33</v>
      </c>
      <c r="AT468" s="74">
        <v>-1</v>
      </c>
      <c r="AU468" s="71" t="s">
        <v>33</v>
      </c>
      <c r="AV468" s="71" t="s">
        <v>33</v>
      </c>
      <c r="AW468" s="71" t="s">
        <v>33</v>
      </c>
      <c r="AX468" s="71" t="s">
        <v>33</v>
      </c>
      <c r="AY468" s="71" t="s">
        <v>33</v>
      </c>
      <c r="AZ468" s="76">
        <v>-1</v>
      </c>
      <c r="BA468" s="71">
        <v>0</v>
      </c>
      <c r="BB468" s="71" t="s">
        <v>33</v>
      </c>
      <c r="BC468" s="71">
        <v>168</v>
      </c>
      <c r="BD468" s="71">
        <v>0</v>
      </c>
      <c r="BE468" s="71" t="s">
        <v>33</v>
      </c>
      <c r="BF468" s="71">
        <v>168</v>
      </c>
    </row>
    <row r="469" spans="1:1023" s="71" customFormat="1">
      <c r="A469" s="71" t="s">
        <v>60</v>
      </c>
      <c r="B469" s="83">
        <v>2011</v>
      </c>
      <c r="C469" s="71" t="s">
        <v>241</v>
      </c>
      <c r="D469" s="83">
        <v>702</v>
      </c>
      <c r="E469" s="71" t="s">
        <v>242</v>
      </c>
      <c r="F469" s="71">
        <v>1188</v>
      </c>
      <c r="G469" s="72" t="s">
        <v>107</v>
      </c>
      <c r="H469" s="72" t="s">
        <v>108</v>
      </c>
      <c r="I469" s="45">
        <v>0</v>
      </c>
      <c r="J469" s="71">
        <v>1</v>
      </c>
      <c r="K469" s="71">
        <v>1</v>
      </c>
      <c r="L469" s="71">
        <v>55</v>
      </c>
      <c r="M469" s="71">
        <v>9000</v>
      </c>
      <c r="N469" s="71">
        <v>80000</v>
      </c>
      <c r="O469" s="71">
        <v>5400000</v>
      </c>
      <c r="P469" s="75">
        <v>0.16666666666666669</v>
      </c>
      <c r="Q469" s="75">
        <v>1.4814814814814816</v>
      </c>
      <c r="R469" s="71">
        <v>0</v>
      </c>
      <c r="S469" s="71">
        <v>-1</v>
      </c>
      <c r="T469" s="71" t="s">
        <v>33</v>
      </c>
      <c r="U469" s="71">
        <v>-1</v>
      </c>
      <c r="V469" s="71">
        <v>0</v>
      </c>
      <c r="W469" s="71">
        <v>0</v>
      </c>
      <c r="X469" s="76">
        <v>-0.4</v>
      </c>
      <c r="Y469" s="74">
        <v>-1</v>
      </c>
      <c r="Z469" s="71">
        <v>0</v>
      </c>
      <c r="AA469" s="74" t="s">
        <v>69</v>
      </c>
      <c r="AB469" s="74" t="s">
        <v>69</v>
      </c>
      <c r="AC469" s="71">
        <v>-1</v>
      </c>
      <c r="AD469" s="71">
        <v>-1</v>
      </c>
      <c r="AE469" s="71">
        <v>-1</v>
      </c>
      <c r="AF469" s="74" t="s">
        <v>33</v>
      </c>
      <c r="AG469" s="71">
        <v>-1</v>
      </c>
      <c r="AH469" s="76">
        <f t="shared" si="136"/>
        <v>-0.83333333333333337</v>
      </c>
      <c r="AI469" s="76">
        <f t="shared" si="137"/>
        <v>-0.6166666666666667</v>
      </c>
      <c r="AJ469" s="73">
        <v>835</v>
      </c>
      <c r="AK469" s="71">
        <v>-1</v>
      </c>
      <c r="AL469" s="71">
        <v>-1</v>
      </c>
      <c r="AM469" s="71" t="s">
        <v>33</v>
      </c>
      <c r="AN469" s="71">
        <v>-1</v>
      </c>
      <c r="AO469" s="71" t="s">
        <v>33</v>
      </c>
      <c r="AP469" s="71" t="s">
        <v>33</v>
      </c>
      <c r="AQ469" s="71" t="s">
        <v>33</v>
      </c>
      <c r="AR469" s="74">
        <v>-1</v>
      </c>
      <c r="AS469" s="74" t="s">
        <v>33</v>
      </c>
      <c r="AT469" s="74">
        <v>-1</v>
      </c>
      <c r="AU469" s="71" t="s">
        <v>33</v>
      </c>
      <c r="AV469" s="71" t="s">
        <v>33</v>
      </c>
      <c r="AW469" s="71" t="s">
        <v>33</v>
      </c>
      <c r="AX469" s="71" t="s">
        <v>33</v>
      </c>
      <c r="AY469" s="71" t="s">
        <v>33</v>
      </c>
      <c r="AZ469" s="76">
        <v>-1</v>
      </c>
      <c r="BA469" s="71">
        <v>0</v>
      </c>
      <c r="BB469" s="71" t="s">
        <v>33</v>
      </c>
      <c r="BC469" s="71">
        <v>180</v>
      </c>
      <c r="BD469" s="71">
        <v>0</v>
      </c>
      <c r="BE469" s="71" t="s">
        <v>33</v>
      </c>
      <c r="BF469" s="71">
        <v>180</v>
      </c>
    </row>
    <row r="470" spans="1:1023" s="71" customFormat="1">
      <c r="A470" s="71" t="s">
        <v>60</v>
      </c>
      <c r="B470" s="83">
        <v>2012</v>
      </c>
      <c r="C470" s="71" t="s">
        <v>241</v>
      </c>
      <c r="D470" s="83">
        <v>702</v>
      </c>
      <c r="E470" s="71" t="s">
        <v>242</v>
      </c>
      <c r="F470" s="71">
        <v>1188</v>
      </c>
      <c r="G470" s="72" t="s">
        <v>107</v>
      </c>
      <c r="H470" s="72" t="s">
        <v>108</v>
      </c>
      <c r="I470" s="45">
        <v>0</v>
      </c>
      <c r="J470" s="71">
        <v>1</v>
      </c>
      <c r="K470" s="71">
        <v>1</v>
      </c>
      <c r="L470" s="71">
        <v>55</v>
      </c>
      <c r="M470" s="71">
        <v>9000</v>
      </c>
      <c r="N470" s="71">
        <v>80000</v>
      </c>
      <c r="O470" s="71">
        <v>5400000</v>
      </c>
      <c r="P470" s="75">
        <v>0.16666666666666669</v>
      </c>
      <c r="Q470" s="75">
        <v>1.4814814814814816</v>
      </c>
      <c r="R470" s="71">
        <v>0</v>
      </c>
      <c r="S470" s="71">
        <v>-1</v>
      </c>
      <c r="T470" s="71" t="s">
        <v>33</v>
      </c>
      <c r="U470" s="71">
        <v>-1</v>
      </c>
      <c r="V470" s="71">
        <v>0</v>
      </c>
      <c r="W470" s="71">
        <v>0</v>
      </c>
      <c r="X470" s="76">
        <v>-0.4</v>
      </c>
      <c r="Y470" s="74">
        <v>-1</v>
      </c>
      <c r="Z470" s="71">
        <v>0</v>
      </c>
      <c r="AA470" s="74" t="s">
        <v>69</v>
      </c>
      <c r="AB470" s="74" t="s">
        <v>69</v>
      </c>
      <c r="AC470" s="71">
        <v>-1</v>
      </c>
      <c r="AD470" s="71">
        <v>-1</v>
      </c>
      <c r="AE470" s="71">
        <v>-1</v>
      </c>
      <c r="AF470" s="74" t="s">
        <v>33</v>
      </c>
      <c r="AG470" s="71">
        <v>-1</v>
      </c>
      <c r="AH470" s="76">
        <f t="shared" si="136"/>
        <v>-0.83333333333333337</v>
      </c>
      <c r="AI470" s="76">
        <f t="shared" si="137"/>
        <v>-0.6166666666666667</v>
      </c>
      <c r="AJ470" s="73">
        <v>953</v>
      </c>
      <c r="AK470" s="71">
        <v>-1</v>
      </c>
      <c r="AL470" s="71">
        <v>-1</v>
      </c>
      <c r="AM470" s="71" t="s">
        <v>33</v>
      </c>
      <c r="AN470" s="71">
        <v>-1</v>
      </c>
      <c r="AO470" s="71" t="s">
        <v>33</v>
      </c>
      <c r="AP470" s="71" t="s">
        <v>33</v>
      </c>
      <c r="AQ470" s="71" t="s">
        <v>33</v>
      </c>
      <c r="AR470" s="74">
        <v>-1</v>
      </c>
      <c r="AS470" s="74" t="s">
        <v>33</v>
      </c>
      <c r="AT470" s="74">
        <v>-1</v>
      </c>
      <c r="AU470" s="71" t="s">
        <v>33</v>
      </c>
      <c r="AV470" s="71" t="s">
        <v>33</v>
      </c>
      <c r="AW470" s="71" t="s">
        <v>33</v>
      </c>
      <c r="AX470" s="71" t="s">
        <v>33</v>
      </c>
      <c r="AY470" s="71" t="s">
        <v>33</v>
      </c>
      <c r="AZ470" s="76">
        <v>-1</v>
      </c>
      <c r="BA470" s="71">
        <v>0</v>
      </c>
      <c r="BB470" s="71" t="s">
        <v>33</v>
      </c>
      <c r="BC470" s="71">
        <v>192</v>
      </c>
      <c r="BD470" s="71">
        <v>0</v>
      </c>
      <c r="BE470" s="71" t="s">
        <v>33</v>
      </c>
      <c r="BF470" s="71">
        <v>192</v>
      </c>
    </row>
    <row r="471" spans="1:1023" s="65" customFormat="1">
      <c r="A471" s="81" t="s">
        <v>45</v>
      </c>
      <c r="B471" s="88">
        <v>1992</v>
      </c>
      <c r="C471" s="18" t="s">
        <v>243</v>
      </c>
      <c r="D471" s="88">
        <v>500</v>
      </c>
      <c r="E471" s="18" t="s">
        <v>244</v>
      </c>
      <c r="F471" s="71">
        <v>1336</v>
      </c>
      <c r="G471" s="24" t="s">
        <v>134</v>
      </c>
      <c r="H471" s="24" t="s">
        <v>86</v>
      </c>
      <c r="I471" s="51">
        <v>1</v>
      </c>
      <c r="J471" s="65">
        <v>5</v>
      </c>
      <c r="K471" s="65">
        <v>5</v>
      </c>
      <c r="L471" s="65">
        <v>49</v>
      </c>
      <c r="M471" s="65">
        <v>6000</v>
      </c>
      <c r="N471" s="65">
        <v>15000</v>
      </c>
      <c r="O471" s="65">
        <v>15700000</v>
      </c>
      <c r="P471" s="65">
        <v>0.04</v>
      </c>
      <c r="Q471" s="65">
        <v>0.1</v>
      </c>
      <c r="R471" s="65">
        <v>0</v>
      </c>
      <c r="S471" s="65">
        <v>-1</v>
      </c>
      <c r="T471" s="65" t="s">
        <v>33</v>
      </c>
      <c r="U471" s="65">
        <v>-1</v>
      </c>
      <c r="V471" s="65">
        <v>-1</v>
      </c>
      <c r="W471" s="65">
        <v>0</v>
      </c>
      <c r="X471" s="76">
        <f t="shared" ref="X471:X483" si="140">AVERAGE(R471:W471)</f>
        <v>-0.6</v>
      </c>
      <c r="Y471" s="65">
        <v>-1</v>
      </c>
      <c r="Z471" s="65">
        <v>0</v>
      </c>
      <c r="AA471" s="65">
        <v>0</v>
      </c>
      <c r="AB471" s="65" t="s">
        <v>69</v>
      </c>
      <c r="AC471" s="65">
        <v>-1</v>
      </c>
      <c r="AD471" s="65">
        <v>-1</v>
      </c>
      <c r="AE471" s="65">
        <v>-1</v>
      </c>
      <c r="AF471" s="65" t="s">
        <v>33</v>
      </c>
      <c r="AG471" s="65" t="s">
        <v>33</v>
      </c>
      <c r="AH471" s="76">
        <f t="shared" si="136"/>
        <v>-0.66666666666666663</v>
      </c>
      <c r="AI471" s="76">
        <f t="shared" si="137"/>
        <v>-0.6333333333333333</v>
      </c>
      <c r="AJ471" s="65">
        <v>152</v>
      </c>
      <c r="AK471" s="65">
        <v>-1</v>
      </c>
      <c r="AL471" s="65">
        <v>-1</v>
      </c>
      <c r="AM471" s="65" t="s">
        <v>33</v>
      </c>
      <c r="AN471" s="65">
        <v>-1</v>
      </c>
      <c r="AO471" s="65" t="s">
        <v>33</v>
      </c>
      <c r="AP471" s="65" t="s">
        <v>33</v>
      </c>
      <c r="AQ471" s="65" t="s">
        <v>33</v>
      </c>
      <c r="AR471" s="65" t="s">
        <v>33</v>
      </c>
      <c r="AS471" s="65">
        <v>-1</v>
      </c>
      <c r="AT471" s="65" t="s">
        <v>33</v>
      </c>
      <c r="AU471" s="65" t="s">
        <v>33</v>
      </c>
      <c r="AV471" s="65">
        <v>-1</v>
      </c>
      <c r="AW471" s="65" t="s">
        <v>33</v>
      </c>
      <c r="AX471" s="65" t="s">
        <v>33</v>
      </c>
      <c r="AY471" s="65" t="s">
        <v>33</v>
      </c>
      <c r="AZ471" s="76">
        <f t="shared" ref="AZ471:AZ483" si="141">AVERAGE(AK471:AY471)</f>
        <v>-1</v>
      </c>
      <c r="BA471" s="65">
        <v>1</v>
      </c>
      <c r="BB471" s="34">
        <v>34387</v>
      </c>
      <c r="BC471" s="65">
        <v>12</v>
      </c>
      <c r="BD471" s="65">
        <v>1</v>
      </c>
      <c r="BE471" s="34">
        <v>34387</v>
      </c>
      <c r="BF471" s="65">
        <v>12</v>
      </c>
    </row>
    <row r="472" spans="1:1023" s="65" customFormat="1">
      <c r="A472" s="81" t="s">
        <v>45</v>
      </c>
      <c r="B472" s="88">
        <v>1993</v>
      </c>
      <c r="C472" s="18" t="s">
        <v>243</v>
      </c>
      <c r="D472" s="88">
        <v>500</v>
      </c>
      <c r="E472" s="18" t="s">
        <v>244</v>
      </c>
      <c r="F472" s="71">
        <v>1336</v>
      </c>
      <c r="G472" s="24" t="s">
        <v>134</v>
      </c>
      <c r="H472" s="24" t="s">
        <v>86</v>
      </c>
      <c r="I472" s="51">
        <v>1</v>
      </c>
      <c r="J472" s="65">
        <v>5</v>
      </c>
      <c r="K472" s="65">
        <v>5</v>
      </c>
      <c r="L472" s="65">
        <v>49</v>
      </c>
      <c r="M472" s="65">
        <v>6000</v>
      </c>
      <c r="N472" s="65">
        <v>15000</v>
      </c>
      <c r="O472" s="65">
        <v>15700000</v>
      </c>
      <c r="P472" s="65">
        <v>0.04</v>
      </c>
      <c r="Q472" s="65">
        <v>0.1</v>
      </c>
      <c r="R472" s="65">
        <v>0</v>
      </c>
      <c r="S472" s="65">
        <v>-1</v>
      </c>
      <c r="T472" s="65" t="s">
        <v>33</v>
      </c>
      <c r="U472" s="65">
        <v>-1</v>
      </c>
      <c r="V472" s="65">
        <v>-1</v>
      </c>
      <c r="W472" s="65">
        <v>0</v>
      </c>
      <c r="X472" s="76">
        <f t="shared" si="140"/>
        <v>-0.6</v>
      </c>
      <c r="Y472" s="65">
        <v>-1</v>
      </c>
      <c r="Z472" s="65">
        <v>0</v>
      </c>
      <c r="AA472" s="65">
        <v>0</v>
      </c>
      <c r="AB472" s="65" t="s">
        <v>69</v>
      </c>
      <c r="AC472" s="65">
        <v>-1</v>
      </c>
      <c r="AD472" s="65">
        <v>-1</v>
      </c>
      <c r="AE472" s="65">
        <v>-1</v>
      </c>
      <c r="AF472" s="65" t="s">
        <v>33</v>
      </c>
      <c r="AG472" s="65" t="s">
        <v>33</v>
      </c>
      <c r="AH472" s="76">
        <f t="shared" ref="AH472:AH483" si="142">AVERAGE(Y472:AG472)</f>
        <v>-0.66666666666666663</v>
      </c>
      <c r="AI472" s="76">
        <f t="shared" ref="AI472:AI483" si="143">AVERAGE(X472, AH472)</f>
        <v>-0.6333333333333333</v>
      </c>
      <c r="AJ472" s="65">
        <v>166</v>
      </c>
      <c r="AK472" s="65">
        <v>-1</v>
      </c>
      <c r="AL472" s="65">
        <v>-1</v>
      </c>
      <c r="AM472" s="65" t="s">
        <v>33</v>
      </c>
      <c r="AN472" s="65">
        <v>-1</v>
      </c>
      <c r="AO472" s="65" t="s">
        <v>33</v>
      </c>
      <c r="AP472" s="65" t="s">
        <v>33</v>
      </c>
      <c r="AQ472" s="65" t="s">
        <v>33</v>
      </c>
      <c r="AR472" s="65" t="s">
        <v>33</v>
      </c>
      <c r="AS472" s="65">
        <v>-1</v>
      </c>
      <c r="AT472" s="65" t="s">
        <v>33</v>
      </c>
      <c r="AU472" s="65" t="s">
        <v>33</v>
      </c>
      <c r="AV472" s="65">
        <v>-1</v>
      </c>
      <c r="AW472" s="65" t="s">
        <v>33</v>
      </c>
      <c r="AX472" s="65" t="s">
        <v>33</v>
      </c>
      <c r="AY472" s="65" t="s">
        <v>33</v>
      </c>
      <c r="AZ472" s="76">
        <f t="shared" si="141"/>
        <v>-1</v>
      </c>
      <c r="BA472" s="65">
        <v>1</v>
      </c>
      <c r="BB472" s="34">
        <v>34387</v>
      </c>
      <c r="BC472" s="65">
        <v>24</v>
      </c>
      <c r="BD472" s="65">
        <v>1</v>
      </c>
      <c r="BE472" s="34">
        <v>34387</v>
      </c>
      <c r="BF472" s="65">
        <v>24</v>
      </c>
    </row>
    <row r="473" spans="1:1023" s="65" customFormat="1">
      <c r="A473" s="81" t="s">
        <v>45</v>
      </c>
      <c r="B473" s="88">
        <v>1994</v>
      </c>
      <c r="C473" s="18" t="s">
        <v>243</v>
      </c>
      <c r="D473" s="88">
        <v>500</v>
      </c>
      <c r="E473" s="18" t="s">
        <v>244</v>
      </c>
      <c r="F473" s="71">
        <v>1336</v>
      </c>
      <c r="G473" s="24" t="s">
        <v>134</v>
      </c>
      <c r="H473" s="24" t="s">
        <v>86</v>
      </c>
      <c r="I473" s="51">
        <v>1</v>
      </c>
      <c r="J473" s="65">
        <v>5</v>
      </c>
      <c r="K473" s="65">
        <v>5</v>
      </c>
      <c r="L473" s="65">
        <v>49</v>
      </c>
      <c r="M473" s="65">
        <v>6000</v>
      </c>
      <c r="N473" s="65">
        <v>15000</v>
      </c>
      <c r="O473" s="65">
        <v>15700000</v>
      </c>
      <c r="P473" s="65">
        <v>0.04</v>
      </c>
      <c r="Q473" s="65">
        <v>0.1</v>
      </c>
      <c r="R473" s="65">
        <v>0</v>
      </c>
      <c r="S473" s="65">
        <v>-1</v>
      </c>
      <c r="T473" s="65" t="s">
        <v>33</v>
      </c>
      <c r="U473" s="65">
        <v>-1</v>
      </c>
      <c r="V473" s="65">
        <v>-1</v>
      </c>
      <c r="W473" s="65">
        <v>0</v>
      </c>
      <c r="X473" s="76">
        <f t="shared" si="140"/>
        <v>-0.6</v>
      </c>
      <c r="Y473" s="65">
        <v>-1</v>
      </c>
      <c r="Z473" s="65">
        <v>0</v>
      </c>
      <c r="AA473" s="65">
        <v>1</v>
      </c>
      <c r="AB473" s="65" t="s">
        <v>69</v>
      </c>
      <c r="AC473" s="65">
        <v>-1</v>
      </c>
      <c r="AD473" s="65">
        <v>-1</v>
      </c>
      <c r="AE473" s="65">
        <v>-1</v>
      </c>
      <c r="AF473" s="65" t="s">
        <v>33</v>
      </c>
      <c r="AG473" s="65" t="s">
        <v>33</v>
      </c>
      <c r="AH473" s="76">
        <f t="shared" si="142"/>
        <v>-0.5</v>
      </c>
      <c r="AI473" s="76">
        <f t="shared" si="143"/>
        <v>-0.55000000000000004</v>
      </c>
      <c r="AJ473" s="65">
        <v>199</v>
      </c>
      <c r="AK473" s="65">
        <v>-1</v>
      </c>
      <c r="AL473" s="65">
        <v>-1</v>
      </c>
      <c r="AM473" s="65" t="s">
        <v>33</v>
      </c>
      <c r="AN473" s="65">
        <v>-1</v>
      </c>
      <c r="AO473" s="65" t="s">
        <v>33</v>
      </c>
      <c r="AP473" s="65" t="s">
        <v>33</v>
      </c>
      <c r="AQ473" s="65" t="s">
        <v>33</v>
      </c>
      <c r="AR473" s="65" t="s">
        <v>33</v>
      </c>
      <c r="AS473" s="65">
        <v>-1</v>
      </c>
      <c r="AT473" s="65" t="s">
        <v>33</v>
      </c>
      <c r="AU473" s="65" t="s">
        <v>33</v>
      </c>
      <c r="AV473" s="65">
        <v>-1</v>
      </c>
      <c r="AW473" s="65" t="s">
        <v>33</v>
      </c>
      <c r="AX473" s="65" t="s">
        <v>33</v>
      </c>
      <c r="AY473" s="65" t="s">
        <v>33</v>
      </c>
      <c r="AZ473" s="76">
        <f t="shared" si="141"/>
        <v>-1</v>
      </c>
      <c r="BA473" s="65">
        <v>1</v>
      </c>
      <c r="BB473" s="34">
        <v>34387</v>
      </c>
      <c r="BC473" s="65">
        <v>26</v>
      </c>
      <c r="BD473" s="65">
        <v>1</v>
      </c>
      <c r="BE473" s="34">
        <v>34387</v>
      </c>
      <c r="BF473" s="65">
        <v>26</v>
      </c>
    </row>
    <row r="474" spans="1:1023" s="65" customFormat="1">
      <c r="A474" s="18" t="s">
        <v>139</v>
      </c>
      <c r="B474" s="81">
        <v>2003</v>
      </c>
      <c r="C474" s="81" t="s">
        <v>243</v>
      </c>
      <c r="D474" s="81">
        <v>500</v>
      </c>
      <c r="E474" s="81" t="s">
        <v>244</v>
      </c>
      <c r="F474" s="65">
        <v>1337</v>
      </c>
      <c r="G474" s="31">
        <v>35385</v>
      </c>
      <c r="H474" s="31">
        <v>37590</v>
      </c>
      <c r="I474" s="105">
        <v>1</v>
      </c>
      <c r="J474" s="18">
        <v>4</v>
      </c>
      <c r="K474" s="18">
        <v>4</v>
      </c>
      <c r="L474" s="18">
        <v>72</v>
      </c>
      <c r="M474" s="18">
        <v>2000</v>
      </c>
      <c r="N474" s="18">
        <v>4000</v>
      </c>
      <c r="O474" s="18">
        <v>20700000</v>
      </c>
      <c r="P474" s="75">
        <f t="shared" ref="P474:P483" si="144">M474/O474*100</f>
        <v>9.6618357487922701E-3</v>
      </c>
      <c r="Q474" s="75">
        <f t="shared" ref="Q474:Q483" si="145">N474/O474*100</f>
        <v>1.932367149758454E-2</v>
      </c>
      <c r="R474" s="18">
        <v>-1</v>
      </c>
      <c r="S474" s="18">
        <v>1</v>
      </c>
      <c r="T474" s="18">
        <v>-1</v>
      </c>
      <c r="U474" s="18">
        <v>0</v>
      </c>
      <c r="V474" s="18">
        <v>-1</v>
      </c>
      <c r="W474" s="18">
        <v>-1</v>
      </c>
      <c r="X474" s="76">
        <f t="shared" si="140"/>
        <v>-0.5</v>
      </c>
      <c r="Y474" s="18">
        <v>-1</v>
      </c>
      <c r="Z474" s="18">
        <v>0</v>
      </c>
      <c r="AA474" s="18" t="s">
        <v>100</v>
      </c>
      <c r="AB474" s="18" t="s">
        <v>69</v>
      </c>
      <c r="AC474" s="18">
        <v>0</v>
      </c>
      <c r="AD474" s="18">
        <v>0</v>
      </c>
      <c r="AE474" s="18">
        <v>0</v>
      </c>
      <c r="AF474" s="18" t="s">
        <v>33</v>
      </c>
      <c r="AG474" s="18" t="s">
        <v>33</v>
      </c>
      <c r="AH474" s="76">
        <f t="shared" si="142"/>
        <v>-0.2</v>
      </c>
      <c r="AI474" s="76">
        <f t="shared" si="143"/>
        <v>-0.35</v>
      </c>
      <c r="AJ474" s="8">
        <v>236</v>
      </c>
      <c r="AK474" s="18">
        <v>-1</v>
      </c>
      <c r="AL474" s="18">
        <v>-1</v>
      </c>
      <c r="AM474" s="18" t="s">
        <v>33</v>
      </c>
      <c r="AN474" s="18">
        <v>-1</v>
      </c>
      <c r="AO474" s="18" t="s">
        <v>33</v>
      </c>
      <c r="AP474" s="18" t="s">
        <v>33</v>
      </c>
      <c r="AQ474" s="18" t="s">
        <v>33</v>
      </c>
      <c r="AR474" s="18" t="s">
        <v>33</v>
      </c>
      <c r="AS474" s="18">
        <v>-1</v>
      </c>
      <c r="AT474" s="18" t="s">
        <v>33</v>
      </c>
      <c r="AU474" s="18" t="s">
        <v>33</v>
      </c>
      <c r="AV474" s="18" t="s">
        <v>33</v>
      </c>
      <c r="AW474" s="18" t="s">
        <v>33</v>
      </c>
      <c r="AX474" s="18" t="s">
        <v>33</v>
      </c>
      <c r="AY474" s="18" t="s">
        <v>33</v>
      </c>
      <c r="AZ474" s="76">
        <f t="shared" si="141"/>
        <v>-1</v>
      </c>
      <c r="BA474" s="18">
        <v>0</v>
      </c>
      <c r="BB474" s="18" t="s">
        <v>33</v>
      </c>
      <c r="BC474" s="18">
        <v>13</v>
      </c>
      <c r="BD474" s="18">
        <v>0</v>
      </c>
      <c r="BE474" s="18" t="s">
        <v>33</v>
      </c>
      <c r="BF474" s="18">
        <v>13</v>
      </c>
      <c r="BG474" s="18"/>
      <c r="BH474" s="18"/>
      <c r="BI474" s="18"/>
      <c r="BJ474" s="18"/>
      <c r="BK474" s="18"/>
      <c r="BL474" s="18"/>
      <c r="BM474" s="18"/>
      <c r="BN474" s="18"/>
      <c r="BO474" s="18"/>
      <c r="BP474" s="18"/>
      <c r="BQ474" s="18"/>
      <c r="BR474" s="18"/>
      <c r="BS474" s="18"/>
      <c r="BT474" s="18"/>
      <c r="BU474" s="18"/>
      <c r="BV474" s="18"/>
      <c r="BW474" s="18"/>
      <c r="BX474" s="18"/>
      <c r="BY474" s="18"/>
      <c r="BZ474" s="18"/>
      <c r="CA474" s="18"/>
      <c r="CB474" s="18"/>
      <c r="CC474" s="18"/>
      <c r="CD474" s="18"/>
      <c r="CE474" s="18"/>
      <c r="CF474" s="18"/>
      <c r="CG474" s="18"/>
      <c r="CH474" s="18"/>
      <c r="CI474" s="18"/>
      <c r="CJ474" s="18"/>
      <c r="CK474" s="18"/>
      <c r="CL474" s="18"/>
      <c r="CM474" s="18"/>
      <c r="CN474" s="18"/>
      <c r="CO474" s="18"/>
      <c r="CP474" s="18"/>
      <c r="CQ474" s="18"/>
      <c r="CR474" s="18"/>
      <c r="CS474" s="18"/>
      <c r="CT474" s="18"/>
      <c r="CU474" s="18"/>
      <c r="CV474" s="18"/>
      <c r="CW474" s="18"/>
      <c r="CX474" s="18"/>
      <c r="CY474" s="18"/>
      <c r="CZ474" s="18"/>
      <c r="DA474" s="18"/>
      <c r="DB474" s="18"/>
      <c r="DC474" s="18"/>
      <c r="DD474" s="18"/>
      <c r="DE474" s="18"/>
      <c r="DF474" s="18"/>
      <c r="DG474" s="18"/>
      <c r="DH474" s="18"/>
      <c r="DI474" s="18"/>
      <c r="DJ474" s="18"/>
      <c r="DK474" s="18"/>
      <c r="DL474" s="18"/>
      <c r="DM474" s="18"/>
      <c r="DN474" s="18"/>
      <c r="DO474" s="18"/>
      <c r="DP474" s="18"/>
      <c r="DQ474" s="18"/>
      <c r="DR474" s="18"/>
      <c r="DS474" s="18"/>
      <c r="DT474" s="18"/>
      <c r="DU474" s="18"/>
      <c r="DV474" s="18"/>
      <c r="DW474" s="18"/>
      <c r="DX474" s="18"/>
      <c r="DY474" s="18"/>
      <c r="DZ474" s="18"/>
      <c r="EA474" s="18"/>
      <c r="EB474" s="18"/>
      <c r="EC474" s="18"/>
      <c r="ED474" s="18"/>
      <c r="EE474" s="18"/>
      <c r="EF474" s="18"/>
      <c r="EG474" s="18"/>
      <c r="EH474" s="18"/>
      <c r="EI474" s="18"/>
      <c r="EJ474" s="18"/>
      <c r="EK474" s="18"/>
      <c r="EL474" s="18"/>
      <c r="EM474" s="18"/>
      <c r="EN474" s="18"/>
      <c r="EO474" s="18"/>
      <c r="EP474" s="18"/>
      <c r="EQ474" s="18"/>
      <c r="ER474" s="18"/>
      <c r="ES474" s="18"/>
      <c r="ET474" s="18"/>
      <c r="EU474" s="18"/>
      <c r="EV474" s="18"/>
      <c r="EW474" s="18"/>
      <c r="EX474" s="18"/>
      <c r="EY474" s="18"/>
      <c r="EZ474" s="18"/>
      <c r="FA474" s="18"/>
      <c r="FB474" s="18"/>
      <c r="FC474" s="18"/>
      <c r="FD474" s="18"/>
      <c r="FE474" s="18"/>
      <c r="FF474" s="18"/>
      <c r="FG474" s="18"/>
      <c r="FH474" s="18"/>
      <c r="FI474" s="18"/>
      <c r="FJ474" s="18"/>
      <c r="FK474" s="18"/>
      <c r="FL474" s="18"/>
      <c r="FM474" s="18"/>
      <c r="FN474" s="18"/>
      <c r="FO474" s="18"/>
      <c r="FP474" s="18"/>
      <c r="FQ474" s="18"/>
      <c r="FR474" s="18"/>
      <c r="FS474" s="18"/>
      <c r="FT474" s="18"/>
      <c r="FU474" s="18"/>
      <c r="FV474" s="18"/>
      <c r="FW474" s="18"/>
      <c r="FX474" s="18"/>
      <c r="FY474" s="18"/>
      <c r="FZ474" s="18"/>
      <c r="GA474" s="18"/>
      <c r="GB474" s="18"/>
      <c r="GC474" s="18"/>
      <c r="GD474" s="18"/>
      <c r="GE474" s="18"/>
      <c r="GF474" s="18"/>
      <c r="GG474" s="18"/>
      <c r="GH474" s="18"/>
      <c r="GI474" s="18"/>
      <c r="GJ474" s="18"/>
      <c r="GK474" s="18"/>
      <c r="GL474" s="18"/>
      <c r="GM474" s="18"/>
      <c r="GN474" s="18"/>
      <c r="GO474" s="18"/>
      <c r="GP474" s="18"/>
      <c r="GQ474" s="18"/>
      <c r="GR474" s="18"/>
      <c r="GS474" s="18"/>
      <c r="GT474" s="18"/>
      <c r="GU474" s="18"/>
      <c r="GV474" s="18"/>
      <c r="GW474" s="18"/>
      <c r="GX474" s="18"/>
      <c r="GY474" s="18"/>
      <c r="GZ474" s="18"/>
      <c r="HA474" s="18"/>
      <c r="HB474" s="18"/>
      <c r="HC474" s="18"/>
      <c r="HD474" s="18"/>
      <c r="HE474" s="18"/>
      <c r="HF474" s="18"/>
      <c r="HG474" s="18"/>
      <c r="HH474" s="18"/>
      <c r="HI474" s="18"/>
      <c r="HJ474" s="18"/>
      <c r="HK474" s="18"/>
      <c r="HL474" s="18"/>
      <c r="HM474" s="18"/>
      <c r="HN474" s="18"/>
      <c r="HO474" s="18"/>
      <c r="HP474" s="18"/>
      <c r="HQ474" s="18"/>
      <c r="HR474" s="18"/>
      <c r="HS474" s="18"/>
      <c r="HT474" s="18"/>
      <c r="HU474" s="18"/>
      <c r="HV474" s="18"/>
      <c r="HW474" s="18"/>
      <c r="HX474" s="18"/>
      <c r="HY474" s="18"/>
      <c r="HZ474" s="18"/>
      <c r="IA474" s="18"/>
      <c r="IB474" s="18"/>
      <c r="IC474" s="18"/>
      <c r="ID474" s="18"/>
      <c r="IE474" s="18"/>
      <c r="IF474" s="18"/>
      <c r="IG474" s="18"/>
      <c r="IH474" s="18"/>
      <c r="II474" s="18"/>
      <c r="IJ474" s="18"/>
      <c r="IK474" s="18"/>
      <c r="IL474" s="18"/>
      <c r="IM474" s="18"/>
      <c r="IN474" s="18"/>
      <c r="IO474" s="18"/>
      <c r="IP474" s="18"/>
      <c r="IQ474" s="18"/>
      <c r="IR474" s="18"/>
      <c r="IS474" s="18"/>
      <c r="IT474" s="18"/>
      <c r="IU474" s="18"/>
      <c r="IV474" s="18"/>
      <c r="IW474" s="18"/>
      <c r="IX474" s="18"/>
      <c r="IY474" s="18"/>
      <c r="IZ474" s="18"/>
      <c r="JA474" s="18"/>
      <c r="JB474" s="18"/>
      <c r="JC474" s="18"/>
      <c r="JD474" s="18"/>
      <c r="JE474" s="18"/>
      <c r="JF474" s="18"/>
      <c r="JG474" s="18"/>
      <c r="JH474" s="18"/>
      <c r="JI474" s="18"/>
      <c r="JJ474" s="18"/>
      <c r="JK474" s="18"/>
      <c r="JL474" s="18"/>
      <c r="JM474" s="18"/>
      <c r="JN474" s="18"/>
      <c r="JO474" s="18"/>
      <c r="JP474" s="18"/>
      <c r="JQ474" s="18"/>
      <c r="JR474" s="18"/>
      <c r="JS474" s="18"/>
      <c r="JT474" s="18"/>
      <c r="JU474" s="18"/>
      <c r="JV474" s="18"/>
      <c r="JW474" s="18"/>
      <c r="JX474" s="18"/>
      <c r="JY474" s="18"/>
      <c r="JZ474" s="18"/>
      <c r="KA474" s="18"/>
      <c r="KB474" s="18"/>
      <c r="KC474" s="18"/>
      <c r="KD474" s="18"/>
      <c r="KE474" s="18"/>
      <c r="KF474" s="18"/>
      <c r="KG474" s="18"/>
      <c r="KH474" s="18"/>
      <c r="KI474" s="18"/>
      <c r="KJ474" s="18"/>
      <c r="KK474" s="18"/>
      <c r="KL474" s="18"/>
      <c r="KM474" s="18"/>
      <c r="KN474" s="18"/>
      <c r="KO474" s="18"/>
      <c r="KP474" s="18"/>
      <c r="KQ474" s="18"/>
      <c r="KR474" s="18"/>
      <c r="KS474" s="18"/>
      <c r="KT474" s="18"/>
      <c r="KU474" s="18"/>
      <c r="KV474" s="18"/>
      <c r="KW474" s="18"/>
      <c r="KX474" s="18"/>
      <c r="KY474" s="18"/>
      <c r="KZ474" s="18"/>
      <c r="LA474" s="18"/>
      <c r="LB474" s="18"/>
      <c r="LC474" s="18"/>
      <c r="LD474" s="18"/>
      <c r="LE474" s="18"/>
      <c r="LF474" s="18"/>
      <c r="LG474" s="18"/>
      <c r="LH474" s="18"/>
      <c r="LI474" s="18"/>
      <c r="LJ474" s="18"/>
      <c r="LK474" s="18"/>
      <c r="LL474" s="18"/>
      <c r="LM474" s="18"/>
      <c r="LN474" s="18"/>
      <c r="LO474" s="18"/>
      <c r="LP474" s="18"/>
      <c r="LQ474" s="18"/>
      <c r="LR474" s="18"/>
      <c r="LS474" s="18"/>
      <c r="LT474" s="18"/>
      <c r="LU474" s="18"/>
      <c r="LV474" s="18"/>
      <c r="LW474" s="18"/>
      <c r="LX474" s="18"/>
      <c r="LY474" s="18"/>
      <c r="LZ474" s="18"/>
      <c r="MA474" s="18"/>
      <c r="MB474" s="18"/>
      <c r="MC474" s="18"/>
      <c r="MD474" s="18"/>
      <c r="ME474" s="18"/>
      <c r="MF474" s="18"/>
      <c r="MG474" s="18"/>
      <c r="MH474" s="18"/>
      <c r="MI474" s="18"/>
      <c r="MJ474" s="18"/>
      <c r="MK474" s="18"/>
      <c r="ML474" s="18"/>
      <c r="MM474" s="18"/>
      <c r="MN474" s="18"/>
      <c r="MO474" s="18"/>
      <c r="MP474" s="18"/>
      <c r="MQ474" s="18"/>
      <c r="MR474" s="18"/>
      <c r="MS474" s="18"/>
      <c r="MT474" s="18"/>
      <c r="MU474" s="18"/>
      <c r="MV474" s="18"/>
      <c r="MW474" s="18"/>
      <c r="MX474" s="18"/>
      <c r="MY474" s="18"/>
      <c r="MZ474" s="18"/>
      <c r="NA474" s="18"/>
      <c r="NB474" s="18"/>
      <c r="NC474" s="18"/>
      <c r="ND474" s="18"/>
      <c r="NE474" s="18"/>
      <c r="NF474" s="18"/>
      <c r="NG474" s="18"/>
      <c r="NH474" s="18"/>
      <c r="NI474" s="18"/>
      <c r="NJ474" s="18"/>
      <c r="NK474" s="18"/>
      <c r="NL474" s="18"/>
      <c r="NM474" s="18"/>
      <c r="NN474" s="18"/>
      <c r="NO474" s="18"/>
      <c r="NP474" s="18"/>
      <c r="NQ474" s="18"/>
      <c r="NR474" s="18"/>
      <c r="NS474" s="18"/>
      <c r="NT474" s="18"/>
      <c r="NU474" s="18"/>
      <c r="NV474" s="18"/>
      <c r="NW474" s="18"/>
      <c r="NX474" s="18"/>
      <c r="NY474" s="18"/>
      <c r="NZ474" s="18"/>
      <c r="OA474" s="18"/>
      <c r="OB474" s="18"/>
      <c r="OC474" s="18"/>
      <c r="OD474" s="18"/>
      <c r="OE474" s="18"/>
      <c r="OF474" s="18"/>
      <c r="OG474" s="18"/>
      <c r="OH474" s="18"/>
      <c r="OI474" s="18"/>
      <c r="OJ474" s="18"/>
      <c r="OK474" s="18"/>
      <c r="OL474" s="18"/>
      <c r="OM474" s="18"/>
      <c r="ON474" s="18"/>
      <c r="OO474" s="18"/>
      <c r="OP474" s="18"/>
      <c r="OQ474" s="18"/>
      <c r="OR474" s="18"/>
      <c r="OS474" s="18"/>
      <c r="OT474" s="18"/>
      <c r="OU474" s="18"/>
      <c r="OV474" s="18"/>
      <c r="OW474" s="18"/>
      <c r="OX474" s="18"/>
      <c r="OY474" s="18"/>
      <c r="OZ474" s="18"/>
      <c r="PA474" s="18"/>
      <c r="PB474" s="18"/>
      <c r="PC474" s="18"/>
      <c r="PD474" s="18"/>
      <c r="PE474" s="18"/>
      <c r="PF474" s="18"/>
      <c r="PG474" s="18"/>
      <c r="PH474" s="18"/>
      <c r="PI474" s="18"/>
      <c r="PJ474" s="18"/>
      <c r="PK474" s="18"/>
      <c r="PL474" s="18"/>
      <c r="PM474" s="18"/>
      <c r="PN474" s="18"/>
      <c r="PO474" s="18"/>
      <c r="PP474" s="18"/>
      <c r="PQ474" s="18"/>
      <c r="PR474" s="18"/>
      <c r="PS474" s="18"/>
      <c r="PT474" s="18"/>
      <c r="PU474" s="18"/>
      <c r="PV474" s="18"/>
      <c r="PW474" s="18"/>
      <c r="PX474" s="18"/>
      <c r="PY474" s="18"/>
      <c r="PZ474" s="18"/>
      <c r="QA474" s="18"/>
      <c r="QB474" s="18"/>
      <c r="QC474" s="18"/>
      <c r="QD474" s="18"/>
      <c r="QE474" s="18"/>
      <c r="QF474" s="18"/>
      <c r="QG474" s="18"/>
      <c r="QH474" s="18"/>
      <c r="QI474" s="18"/>
      <c r="QJ474" s="18"/>
      <c r="QK474" s="18"/>
      <c r="QL474" s="18"/>
      <c r="QM474" s="18"/>
      <c r="QN474" s="18"/>
      <c r="QO474" s="18"/>
      <c r="QP474" s="18"/>
      <c r="QQ474" s="18"/>
      <c r="QR474" s="18"/>
      <c r="QS474" s="18"/>
      <c r="QT474" s="18"/>
      <c r="QU474" s="18"/>
      <c r="QV474" s="18"/>
      <c r="QW474" s="18"/>
      <c r="QX474" s="18"/>
      <c r="QY474" s="18"/>
      <c r="QZ474" s="18"/>
      <c r="RA474" s="18"/>
      <c r="RB474" s="18"/>
      <c r="RC474" s="18"/>
      <c r="RD474" s="18"/>
      <c r="RE474" s="18"/>
      <c r="RF474" s="18"/>
      <c r="RG474" s="18"/>
      <c r="RH474" s="18"/>
      <c r="RI474" s="18"/>
      <c r="RJ474" s="18"/>
      <c r="RK474" s="18"/>
      <c r="RL474" s="18"/>
      <c r="RM474" s="18"/>
      <c r="RN474" s="18"/>
      <c r="RO474" s="18"/>
      <c r="RP474" s="18"/>
      <c r="RQ474" s="18"/>
      <c r="RR474" s="18"/>
      <c r="RS474" s="18"/>
      <c r="RT474" s="18"/>
      <c r="RU474" s="18"/>
      <c r="RV474" s="18"/>
      <c r="RW474" s="18"/>
      <c r="RX474" s="18"/>
      <c r="RY474" s="18"/>
      <c r="RZ474" s="18"/>
      <c r="SA474" s="18"/>
      <c r="SB474" s="18"/>
      <c r="SC474" s="18"/>
      <c r="SD474" s="18"/>
      <c r="SE474" s="18"/>
      <c r="SF474" s="18"/>
      <c r="SG474" s="18"/>
      <c r="SH474" s="18"/>
      <c r="SI474" s="18"/>
      <c r="SJ474" s="18"/>
      <c r="SK474" s="18"/>
      <c r="SL474" s="18"/>
      <c r="SM474" s="18"/>
      <c r="SN474" s="18"/>
      <c r="SO474" s="18"/>
      <c r="SP474" s="18"/>
      <c r="SQ474" s="18"/>
      <c r="SR474" s="18"/>
      <c r="SS474" s="18"/>
      <c r="ST474" s="18"/>
      <c r="SU474" s="18"/>
      <c r="SV474" s="18"/>
      <c r="SW474" s="18"/>
      <c r="SX474" s="18"/>
      <c r="SY474" s="18"/>
      <c r="SZ474" s="18"/>
      <c r="TA474" s="18"/>
      <c r="TB474" s="18"/>
      <c r="TC474" s="18"/>
      <c r="TD474" s="18"/>
      <c r="TE474" s="18"/>
      <c r="TF474" s="18"/>
      <c r="TG474" s="18"/>
      <c r="TH474" s="18"/>
      <c r="TI474" s="18"/>
      <c r="TJ474" s="18"/>
      <c r="TK474" s="18"/>
      <c r="TL474" s="18"/>
      <c r="TM474" s="18"/>
      <c r="TN474" s="18"/>
      <c r="TO474" s="18"/>
      <c r="TP474" s="18"/>
      <c r="TQ474" s="18"/>
      <c r="TR474" s="18"/>
      <c r="TS474" s="18"/>
      <c r="TT474" s="18"/>
      <c r="TU474" s="18"/>
      <c r="TV474" s="18"/>
      <c r="TW474" s="18"/>
      <c r="TX474" s="18"/>
      <c r="TY474" s="18"/>
      <c r="TZ474" s="18"/>
      <c r="UA474" s="18"/>
      <c r="UB474" s="18"/>
      <c r="UC474" s="18"/>
      <c r="UD474" s="18"/>
      <c r="UE474" s="18"/>
      <c r="UF474" s="18"/>
      <c r="UG474" s="18"/>
      <c r="UH474" s="18"/>
      <c r="UI474" s="18"/>
      <c r="UJ474" s="18"/>
      <c r="UK474" s="18"/>
      <c r="UL474" s="18"/>
      <c r="UM474" s="18"/>
      <c r="UN474" s="18"/>
      <c r="UO474" s="18"/>
      <c r="UP474" s="18"/>
      <c r="UQ474" s="18"/>
      <c r="UR474" s="18"/>
      <c r="US474" s="18"/>
      <c r="UT474" s="18"/>
      <c r="UU474" s="18"/>
      <c r="UV474" s="18"/>
      <c r="UW474" s="18"/>
      <c r="UX474" s="18"/>
      <c r="UY474" s="18"/>
      <c r="UZ474" s="18"/>
      <c r="VA474" s="18"/>
      <c r="VB474" s="18"/>
      <c r="VC474" s="18"/>
      <c r="VD474" s="18"/>
      <c r="VE474" s="18"/>
      <c r="VF474" s="18"/>
      <c r="VG474" s="18"/>
      <c r="VH474" s="18"/>
      <c r="VI474" s="18"/>
      <c r="VJ474" s="18"/>
      <c r="VK474" s="18"/>
      <c r="VL474" s="18"/>
      <c r="VM474" s="18"/>
      <c r="VN474" s="18"/>
      <c r="VO474" s="18"/>
      <c r="VP474" s="18"/>
      <c r="VQ474" s="18"/>
      <c r="VR474" s="18"/>
      <c r="VS474" s="18"/>
      <c r="VT474" s="18"/>
      <c r="VU474" s="18"/>
      <c r="VV474" s="18"/>
      <c r="VW474" s="18"/>
      <c r="VX474" s="18"/>
      <c r="VY474" s="18"/>
      <c r="VZ474" s="18"/>
      <c r="WA474" s="18"/>
      <c r="WB474" s="18"/>
      <c r="WC474" s="18"/>
      <c r="WD474" s="18"/>
      <c r="WE474" s="18"/>
      <c r="WF474" s="18"/>
      <c r="WG474" s="18"/>
      <c r="WH474" s="18"/>
      <c r="WI474" s="18"/>
      <c r="WJ474" s="18"/>
      <c r="WK474" s="18"/>
      <c r="WL474" s="18"/>
      <c r="WM474" s="18"/>
      <c r="WN474" s="18"/>
      <c r="WO474" s="18"/>
      <c r="WP474" s="18"/>
      <c r="WQ474" s="18"/>
      <c r="WR474" s="18"/>
      <c r="WS474" s="18"/>
      <c r="WT474" s="18"/>
      <c r="WU474" s="18"/>
      <c r="WV474" s="18"/>
      <c r="WW474" s="18"/>
      <c r="WX474" s="18"/>
      <c r="WY474" s="18"/>
      <c r="WZ474" s="18"/>
      <c r="XA474" s="18"/>
      <c r="XB474" s="18"/>
      <c r="XC474" s="18"/>
      <c r="XD474" s="18"/>
      <c r="XE474" s="18"/>
      <c r="XF474" s="18"/>
      <c r="XG474" s="18"/>
      <c r="XH474" s="18"/>
      <c r="XI474" s="18"/>
      <c r="XJ474" s="18"/>
      <c r="XK474" s="18"/>
      <c r="XL474" s="18"/>
      <c r="XM474" s="18"/>
      <c r="XN474" s="18"/>
      <c r="XO474" s="18"/>
      <c r="XP474" s="18"/>
      <c r="XQ474" s="18"/>
      <c r="XR474" s="18"/>
      <c r="XS474" s="18"/>
      <c r="XT474" s="18"/>
      <c r="XU474" s="18"/>
      <c r="XV474" s="18"/>
      <c r="XW474" s="18"/>
      <c r="XX474" s="18"/>
      <c r="XY474" s="18"/>
      <c r="XZ474" s="18"/>
      <c r="YA474" s="18"/>
      <c r="YB474" s="18"/>
      <c r="YC474" s="18"/>
      <c r="YD474" s="18"/>
      <c r="YE474" s="18"/>
      <c r="YF474" s="18"/>
      <c r="YG474" s="18"/>
      <c r="YH474" s="18"/>
      <c r="YI474" s="18"/>
      <c r="YJ474" s="18"/>
      <c r="YK474" s="18"/>
      <c r="YL474" s="18"/>
      <c r="YM474" s="18"/>
      <c r="YN474" s="18"/>
      <c r="YO474" s="18"/>
      <c r="YP474" s="18"/>
      <c r="YQ474" s="18"/>
      <c r="YR474" s="18"/>
      <c r="YS474" s="18"/>
      <c r="YT474" s="18"/>
      <c r="YU474" s="18"/>
      <c r="YV474" s="18"/>
      <c r="YW474" s="18"/>
      <c r="YX474" s="18"/>
      <c r="YY474" s="18"/>
      <c r="YZ474" s="18"/>
      <c r="ZA474" s="18"/>
      <c r="ZB474" s="18"/>
      <c r="ZC474" s="18"/>
      <c r="ZD474" s="18"/>
      <c r="ZE474" s="18"/>
      <c r="ZF474" s="18"/>
      <c r="ZG474" s="18"/>
      <c r="ZH474" s="18"/>
      <c r="ZI474" s="18"/>
      <c r="ZJ474" s="18"/>
      <c r="ZK474" s="18"/>
      <c r="ZL474" s="18"/>
      <c r="ZM474" s="18"/>
      <c r="ZN474" s="18"/>
      <c r="ZO474" s="18"/>
      <c r="ZP474" s="18"/>
      <c r="ZQ474" s="18"/>
      <c r="ZR474" s="18"/>
      <c r="ZS474" s="18"/>
      <c r="ZT474" s="18"/>
      <c r="ZU474" s="18"/>
      <c r="ZV474" s="18"/>
      <c r="ZW474" s="18"/>
      <c r="ZX474" s="18"/>
      <c r="ZY474" s="18"/>
      <c r="ZZ474" s="18"/>
      <c r="AAA474" s="18"/>
      <c r="AAB474" s="18"/>
      <c r="AAC474" s="18"/>
      <c r="AAD474" s="18"/>
      <c r="AAE474" s="18"/>
      <c r="AAF474" s="18"/>
      <c r="AAG474" s="18"/>
      <c r="AAH474" s="18"/>
      <c r="AAI474" s="18"/>
      <c r="AAJ474" s="18"/>
      <c r="AAK474" s="18"/>
      <c r="AAL474" s="18"/>
      <c r="AAM474" s="18"/>
      <c r="AAN474" s="18"/>
      <c r="AAO474" s="18"/>
      <c r="AAP474" s="18"/>
      <c r="AAQ474" s="18"/>
      <c r="AAR474" s="18"/>
      <c r="AAS474" s="18"/>
      <c r="AAT474" s="18"/>
      <c r="AAU474" s="18"/>
      <c r="AAV474" s="18"/>
      <c r="AAW474" s="18"/>
      <c r="AAX474" s="18"/>
      <c r="AAY474" s="18"/>
      <c r="AAZ474" s="18"/>
      <c r="ABA474" s="18"/>
      <c r="ABB474" s="18"/>
      <c r="ABC474" s="18"/>
      <c r="ABD474" s="18"/>
      <c r="ABE474" s="18"/>
      <c r="ABF474" s="18"/>
      <c r="ABG474" s="18"/>
      <c r="ABH474" s="18"/>
      <c r="ABI474" s="18"/>
      <c r="ABJ474" s="18"/>
      <c r="ABK474" s="18"/>
      <c r="ABL474" s="18"/>
      <c r="ABM474" s="18"/>
      <c r="ABN474" s="18"/>
      <c r="ABO474" s="18"/>
      <c r="ABP474" s="18"/>
      <c r="ABQ474" s="18"/>
      <c r="ABR474" s="18"/>
      <c r="ABS474" s="18"/>
      <c r="ABT474" s="18"/>
      <c r="ABU474" s="18"/>
      <c r="ABV474" s="18"/>
      <c r="ABW474" s="18"/>
      <c r="ABX474" s="18"/>
      <c r="ABY474" s="18"/>
      <c r="ABZ474" s="18"/>
      <c r="ACA474" s="18"/>
      <c r="ACB474" s="18"/>
      <c r="ACC474" s="18"/>
      <c r="ACD474" s="18"/>
      <c r="ACE474" s="18"/>
      <c r="ACF474" s="18"/>
      <c r="ACG474" s="18"/>
      <c r="ACH474" s="18"/>
      <c r="ACI474" s="18"/>
      <c r="ACJ474" s="18"/>
      <c r="ACK474" s="18"/>
      <c r="ACL474" s="18"/>
      <c r="ACM474" s="18"/>
      <c r="ACN474" s="18"/>
      <c r="ACO474" s="18"/>
      <c r="ACP474" s="18"/>
      <c r="ACQ474" s="18"/>
      <c r="ACR474" s="18"/>
      <c r="ACS474" s="18"/>
      <c r="ACT474" s="18"/>
      <c r="ACU474" s="18"/>
      <c r="ACV474" s="18"/>
      <c r="ACW474" s="18"/>
      <c r="ACX474" s="18"/>
      <c r="ACY474" s="18"/>
      <c r="ACZ474" s="18"/>
      <c r="ADA474" s="18"/>
      <c r="ADB474" s="18"/>
      <c r="ADC474" s="18"/>
      <c r="ADD474" s="18"/>
      <c r="ADE474" s="18"/>
      <c r="ADF474" s="18"/>
      <c r="ADG474" s="18"/>
      <c r="ADH474" s="18"/>
      <c r="ADI474" s="18"/>
      <c r="ADJ474" s="18"/>
      <c r="ADK474" s="18"/>
      <c r="ADL474" s="18"/>
      <c r="ADM474" s="18"/>
      <c r="ADN474" s="18"/>
      <c r="ADO474" s="18"/>
      <c r="ADP474" s="18"/>
      <c r="ADQ474" s="18"/>
      <c r="ADR474" s="18"/>
      <c r="ADS474" s="18"/>
      <c r="ADT474" s="18"/>
      <c r="ADU474" s="18"/>
      <c r="ADV474" s="18"/>
      <c r="ADW474" s="18"/>
      <c r="ADX474" s="18"/>
      <c r="ADY474" s="18"/>
      <c r="ADZ474" s="18"/>
      <c r="AEA474" s="18"/>
      <c r="AEB474" s="18"/>
      <c r="AEC474" s="18"/>
      <c r="AED474" s="18"/>
      <c r="AEE474" s="18"/>
      <c r="AEF474" s="18"/>
      <c r="AEG474" s="18"/>
      <c r="AEH474" s="18"/>
      <c r="AEI474" s="18"/>
      <c r="AEJ474" s="18"/>
      <c r="AEK474" s="18"/>
      <c r="AEL474" s="18"/>
      <c r="AEM474" s="18"/>
      <c r="AEN474" s="18"/>
      <c r="AEO474" s="18"/>
      <c r="AEP474" s="18"/>
      <c r="AEQ474" s="18"/>
      <c r="AER474" s="18"/>
      <c r="AES474" s="18"/>
      <c r="AET474" s="18"/>
      <c r="AEU474" s="18"/>
      <c r="AEV474" s="18"/>
      <c r="AEW474" s="18"/>
      <c r="AEX474" s="18"/>
      <c r="AEY474" s="18"/>
      <c r="AEZ474" s="18"/>
      <c r="AFA474" s="18"/>
      <c r="AFB474" s="18"/>
      <c r="AFC474" s="18"/>
      <c r="AFD474" s="18"/>
      <c r="AFE474" s="18"/>
      <c r="AFF474" s="18"/>
      <c r="AFG474" s="18"/>
      <c r="AFH474" s="18"/>
      <c r="AFI474" s="18"/>
      <c r="AFJ474" s="18"/>
      <c r="AFK474" s="18"/>
      <c r="AFL474" s="18"/>
      <c r="AFM474" s="18"/>
      <c r="AFN474" s="18"/>
      <c r="AFO474" s="18"/>
      <c r="AFP474" s="18"/>
      <c r="AFQ474" s="18"/>
      <c r="AFR474" s="18"/>
      <c r="AFS474" s="18"/>
      <c r="AFT474" s="18"/>
      <c r="AFU474" s="18"/>
      <c r="AFV474" s="18"/>
      <c r="AFW474" s="18"/>
      <c r="AFX474" s="18"/>
      <c r="AFY474" s="18"/>
      <c r="AFZ474" s="18"/>
      <c r="AGA474" s="18"/>
      <c r="AGB474" s="18"/>
      <c r="AGC474" s="18"/>
      <c r="AGD474" s="18"/>
      <c r="AGE474" s="18"/>
      <c r="AGF474" s="18"/>
      <c r="AGG474" s="18"/>
      <c r="AGH474" s="18"/>
      <c r="AGI474" s="18"/>
      <c r="AGJ474" s="18"/>
      <c r="AGK474" s="18"/>
      <c r="AGL474" s="18"/>
      <c r="AGM474" s="18"/>
      <c r="AGN474" s="18"/>
      <c r="AGO474" s="18"/>
      <c r="AGP474" s="18"/>
      <c r="AGQ474" s="18"/>
      <c r="AGR474" s="18"/>
      <c r="AGS474" s="18"/>
      <c r="AGT474" s="18"/>
      <c r="AGU474" s="18"/>
      <c r="AGV474" s="18"/>
      <c r="AGW474" s="18"/>
      <c r="AGX474" s="18"/>
      <c r="AGY474" s="18"/>
      <c r="AGZ474" s="18"/>
      <c r="AHA474" s="18"/>
      <c r="AHB474" s="18"/>
      <c r="AHC474" s="18"/>
      <c r="AHD474" s="18"/>
      <c r="AHE474" s="18"/>
      <c r="AHF474" s="18"/>
      <c r="AHG474" s="18"/>
      <c r="AHH474" s="18"/>
      <c r="AHI474" s="18"/>
      <c r="AHJ474" s="18"/>
      <c r="AHK474" s="18"/>
      <c r="AHL474" s="18"/>
      <c r="AHM474" s="18"/>
      <c r="AHN474" s="18"/>
      <c r="AHO474" s="18"/>
      <c r="AHP474" s="18"/>
      <c r="AHQ474" s="18"/>
      <c r="AHR474" s="18"/>
      <c r="AHS474" s="18"/>
      <c r="AHT474" s="18"/>
      <c r="AHU474" s="18"/>
      <c r="AHV474" s="18"/>
      <c r="AHW474" s="18"/>
      <c r="AHX474" s="18"/>
      <c r="AHY474" s="18"/>
      <c r="AHZ474" s="18"/>
      <c r="AIA474" s="18"/>
      <c r="AIB474" s="18"/>
      <c r="AIC474" s="18"/>
      <c r="AID474" s="18"/>
      <c r="AIE474" s="18"/>
      <c r="AIF474" s="18"/>
      <c r="AIG474" s="18"/>
      <c r="AIH474" s="18"/>
      <c r="AII474" s="18"/>
      <c r="AIJ474" s="18"/>
      <c r="AIK474" s="18"/>
      <c r="AIL474" s="18"/>
      <c r="AIM474" s="18"/>
      <c r="AIN474" s="18"/>
      <c r="AIO474" s="18"/>
      <c r="AIP474" s="18"/>
      <c r="AIQ474" s="18"/>
      <c r="AIR474" s="18"/>
      <c r="AIS474" s="18"/>
      <c r="AIT474" s="18"/>
      <c r="AIU474" s="18"/>
      <c r="AIV474" s="18"/>
      <c r="AIW474" s="18"/>
      <c r="AIX474" s="18"/>
      <c r="AIY474" s="18"/>
      <c r="AIZ474" s="18"/>
      <c r="AJA474" s="18"/>
      <c r="AJB474" s="18"/>
      <c r="AJC474" s="18"/>
      <c r="AJD474" s="18"/>
      <c r="AJE474" s="18"/>
      <c r="AJF474" s="18"/>
      <c r="AJG474" s="18"/>
      <c r="AJH474" s="18"/>
      <c r="AJI474" s="18"/>
      <c r="AJJ474" s="18"/>
      <c r="AJK474" s="18"/>
      <c r="AJL474" s="18"/>
      <c r="AJM474" s="18"/>
      <c r="AJN474" s="18"/>
      <c r="AJO474" s="18"/>
      <c r="AJP474" s="18"/>
      <c r="AJQ474" s="18"/>
      <c r="AJR474" s="18"/>
      <c r="AJS474" s="18"/>
      <c r="AJT474" s="18"/>
      <c r="AJU474" s="18"/>
      <c r="AJV474" s="18"/>
      <c r="AJW474" s="18"/>
      <c r="AJX474" s="18"/>
      <c r="AJY474" s="18"/>
      <c r="AJZ474" s="18"/>
      <c r="AKA474" s="18"/>
      <c r="AKB474" s="18"/>
      <c r="AKC474" s="18"/>
      <c r="AKD474" s="18"/>
      <c r="AKE474" s="18"/>
      <c r="AKF474" s="18"/>
      <c r="AKG474" s="18"/>
      <c r="AKH474" s="18"/>
      <c r="AKI474" s="18"/>
      <c r="AKJ474" s="18"/>
      <c r="AKK474" s="18"/>
      <c r="AKL474" s="18"/>
      <c r="AKM474" s="18"/>
      <c r="AKN474" s="18"/>
      <c r="AKO474" s="18"/>
      <c r="AKP474" s="18"/>
      <c r="AKQ474" s="18"/>
      <c r="AKR474" s="18"/>
      <c r="AKS474" s="18"/>
      <c r="AKT474" s="18"/>
      <c r="AKU474" s="18"/>
      <c r="AKV474" s="18"/>
      <c r="AKW474" s="18"/>
      <c r="AKX474" s="18"/>
      <c r="AKY474" s="18"/>
      <c r="AKZ474" s="18"/>
      <c r="ALA474" s="18"/>
      <c r="ALB474" s="18"/>
      <c r="ALC474" s="18"/>
      <c r="ALD474" s="18"/>
      <c r="ALE474" s="18"/>
      <c r="ALF474" s="18"/>
      <c r="ALG474" s="18"/>
      <c r="ALH474" s="18"/>
      <c r="ALI474" s="18"/>
      <c r="ALJ474" s="18"/>
      <c r="ALK474" s="18"/>
      <c r="ALL474" s="18"/>
      <c r="ALM474" s="18"/>
      <c r="ALN474" s="18"/>
      <c r="ALO474" s="18"/>
      <c r="ALP474" s="18"/>
      <c r="ALQ474" s="18"/>
      <c r="ALR474" s="18"/>
      <c r="ALS474" s="18"/>
      <c r="ALT474" s="18"/>
      <c r="ALU474" s="18"/>
      <c r="ALV474" s="18"/>
      <c r="ALW474" s="18"/>
      <c r="ALX474" s="18"/>
      <c r="ALY474" s="18"/>
      <c r="ALZ474" s="18"/>
      <c r="AMA474" s="18"/>
      <c r="AMB474" s="18"/>
      <c r="AMC474" s="18"/>
      <c r="AMD474" s="18"/>
      <c r="AME474" s="18"/>
      <c r="AMF474" s="18"/>
      <c r="AMG474" s="18"/>
      <c r="AMH474" s="18"/>
      <c r="AMI474" s="71"/>
    </row>
    <row r="475" spans="1:1023" s="71" customFormat="1">
      <c r="A475" s="18" t="s">
        <v>139</v>
      </c>
      <c r="B475" s="81">
        <v>2004</v>
      </c>
      <c r="C475" s="81" t="s">
        <v>243</v>
      </c>
      <c r="D475" s="81">
        <v>500</v>
      </c>
      <c r="E475" s="81" t="s">
        <v>244</v>
      </c>
      <c r="F475" s="65">
        <v>1337</v>
      </c>
      <c r="G475" s="31">
        <v>35385</v>
      </c>
      <c r="H475" s="31">
        <v>37590</v>
      </c>
      <c r="I475" s="105">
        <v>1</v>
      </c>
      <c r="J475" s="71">
        <v>4</v>
      </c>
      <c r="K475" s="71">
        <v>4</v>
      </c>
      <c r="L475" s="71">
        <v>72</v>
      </c>
      <c r="M475" s="71">
        <v>2000</v>
      </c>
      <c r="N475" s="71">
        <v>4000</v>
      </c>
      <c r="O475" s="71">
        <v>20700000</v>
      </c>
      <c r="P475" s="75">
        <f t="shared" si="144"/>
        <v>9.6618357487922701E-3</v>
      </c>
      <c r="Q475" s="75">
        <f t="shared" si="145"/>
        <v>1.932367149758454E-2</v>
      </c>
      <c r="R475" s="71">
        <v>-1</v>
      </c>
      <c r="S475" s="71">
        <v>1</v>
      </c>
      <c r="T475" s="71">
        <v>-1</v>
      </c>
      <c r="U475" s="71">
        <v>0</v>
      </c>
      <c r="V475" s="71">
        <v>-1</v>
      </c>
      <c r="W475" s="71">
        <v>-1</v>
      </c>
      <c r="X475" s="76">
        <f t="shared" si="140"/>
        <v>-0.5</v>
      </c>
      <c r="Y475" s="71">
        <v>-1</v>
      </c>
      <c r="Z475" s="71">
        <v>0</v>
      </c>
      <c r="AA475" s="74" t="s">
        <v>69</v>
      </c>
      <c r="AB475" s="74" t="s">
        <v>69</v>
      </c>
      <c r="AC475" s="71">
        <v>0</v>
      </c>
      <c r="AD475" s="71">
        <v>0</v>
      </c>
      <c r="AE475" s="71">
        <v>0</v>
      </c>
      <c r="AF475" s="74" t="s">
        <v>33</v>
      </c>
      <c r="AG475" s="74" t="s">
        <v>33</v>
      </c>
      <c r="AH475" s="76">
        <f t="shared" si="142"/>
        <v>-0.2</v>
      </c>
      <c r="AI475" s="76">
        <f t="shared" si="143"/>
        <v>-0.35</v>
      </c>
      <c r="AJ475" s="71">
        <v>286</v>
      </c>
      <c r="AK475" s="71">
        <v>-1</v>
      </c>
      <c r="AL475" s="71">
        <v>-1</v>
      </c>
      <c r="AM475" s="74" t="s">
        <v>33</v>
      </c>
      <c r="AN475" s="71">
        <v>-1</v>
      </c>
      <c r="AO475" s="74" t="s">
        <v>33</v>
      </c>
      <c r="AP475" s="74" t="s">
        <v>33</v>
      </c>
      <c r="AQ475" s="74" t="s">
        <v>33</v>
      </c>
      <c r="AR475" s="74" t="s">
        <v>33</v>
      </c>
      <c r="AS475" s="71">
        <v>-1</v>
      </c>
      <c r="AT475" s="74" t="s">
        <v>33</v>
      </c>
      <c r="AU475" s="74" t="s">
        <v>33</v>
      </c>
      <c r="AV475" s="74" t="s">
        <v>33</v>
      </c>
      <c r="AW475" s="74" t="s">
        <v>33</v>
      </c>
      <c r="AX475" s="74" t="s">
        <v>33</v>
      </c>
      <c r="AY475" s="74" t="s">
        <v>33</v>
      </c>
      <c r="AZ475" s="76">
        <f t="shared" si="141"/>
        <v>-1</v>
      </c>
      <c r="BA475" s="71">
        <v>0</v>
      </c>
      <c r="BB475" s="71" t="s">
        <v>33</v>
      </c>
      <c r="BC475" s="37">
        <f>BC474+12</f>
        <v>25</v>
      </c>
      <c r="BD475" s="71">
        <v>0</v>
      </c>
      <c r="BE475" s="71" t="s">
        <v>33</v>
      </c>
      <c r="BF475" s="37">
        <f>BF474+12</f>
        <v>25</v>
      </c>
    </row>
    <row r="476" spans="1:1023" s="71" customFormat="1">
      <c r="A476" s="18" t="s">
        <v>139</v>
      </c>
      <c r="B476" s="81">
        <v>2005</v>
      </c>
      <c r="C476" s="81" t="s">
        <v>243</v>
      </c>
      <c r="D476" s="81">
        <v>500</v>
      </c>
      <c r="E476" s="81" t="s">
        <v>244</v>
      </c>
      <c r="F476" s="65">
        <v>1337</v>
      </c>
      <c r="G476" s="31">
        <v>35385</v>
      </c>
      <c r="H476" s="31">
        <v>37590</v>
      </c>
      <c r="I476" s="105">
        <v>1</v>
      </c>
      <c r="J476" s="71">
        <v>4</v>
      </c>
      <c r="K476" s="71">
        <v>4</v>
      </c>
      <c r="L476" s="71">
        <v>72</v>
      </c>
      <c r="M476" s="71">
        <v>2000</v>
      </c>
      <c r="N476" s="71">
        <v>4000</v>
      </c>
      <c r="O476" s="71">
        <v>20700000</v>
      </c>
      <c r="P476" s="75">
        <f t="shared" si="144"/>
        <v>9.6618357487922701E-3</v>
      </c>
      <c r="Q476" s="75">
        <f t="shared" si="145"/>
        <v>1.932367149758454E-2</v>
      </c>
      <c r="R476" s="71">
        <v>-1</v>
      </c>
      <c r="S476" s="71">
        <v>1</v>
      </c>
      <c r="T476" s="71">
        <v>-1</v>
      </c>
      <c r="U476" s="71">
        <v>0</v>
      </c>
      <c r="V476" s="71">
        <v>-1</v>
      </c>
      <c r="W476" s="71">
        <v>-1</v>
      </c>
      <c r="X476" s="76">
        <f t="shared" si="140"/>
        <v>-0.5</v>
      </c>
      <c r="Y476" s="71">
        <v>-1</v>
      </c>
      <c r="Z476" s="71">
        <v>0</v>
      </c>
      <c r="AA476" s="74" t="s">
        <v>69</v>
      </c>
      <c r="AB476" s="74" t="s">
        <v>69</v>
      </c>
      <c r="AC476" s="71">
        <v>0</v>
      </c>
      <c r="AD476" s="71">
        <v>0</v>
      </c>
      <c r="AE476" s="71">
        <v>0</v>
      </c>
      <c r="AF476" s="74" t="s">
        <v>33</v>
      </c>
      <c r="AG476" s="74" t="s">
        <v>33</v>
      </c>
      <c r="AH476" s="76">
        <f t="shared" si="142"/>
        <v>-0.2</v>
      </c>
      <c r="AI476" s="76">
        <f t="shared" si="143"/>
        <v>-0.35</v>
      </c>
      <c r="AJ476" s="71">
        <v>314</v>
      </c>
      <c r="AK476" s="71">
        <v>-1</v>
      </c>
      <c r="AL476" s="71">
        <v>-1</v>
      </c>
      <c r="AM476" s="74" t="s">
        <v>33</v>
      </c>
      <c r="AN476" s="71">
        <v>-1</v>
      </c>
      <c r="AO476" s="74" t="s">
        <v>33</v>
      </c>
      <c r="AP476" s="74" t="s">
        <v>33</v>
      </c>
      <c r="AQ476" s="74" t="s">
        <v>33</v>
      </c>
      <c r="AR476" s="74" t="s">
        <v>33</v>
      </c>
      <c r="AS476" s="71">
        <v>-1</v>
      </c>
      <c r="AT476" s="74" t="s">
        <v>33</v>
      </c>
      <c r="AU476" s="74" t="s">
        <v>33</v>
      </c>
      <c r="AV476" s="74" t="s">
        <v>33</v>
      </c>
      <c r="AW476" s="74" t="s">
        <v>33</v>
      </c>
      <c r="AX476" s="74" t="s">
        <v>33</v>
      </c>
      <c r="AY476" s="74" t="s">
        <v>33</v>
      </c>
      <c r="AZ476" s="76">
        <f t="shared" si="141"/>
        <v>-1</v>
      </c>
      <c r="BA476" s="71">
        <v>0</v>
      </c>
      <c r="BB476" s="71" t="s">
        <v>33</v>
      </c>
      <c r="BC476" s="37">
        <f t="shared" ref="BC476:BC483" si="146">BC475+12</f>
        <v>37</v>
      </c>
      <c r="BD476" s="71">
        <v>0</v>
      </c>
      <c r="BE476" s="71" t="s">
        <v>33</v>
      </c>
      <c r="BF476" s="37">
        <f t="shared" ref="BF476:BF483" si="147">BF475+12</f>
        <v>37</v>
      </c>
    </row>
    <row r="477" spans="1:1023" s="71" customFormat="1">
      <c r="A477" s="18" t="s">
        <v>139</v>
      </c>
      <c r="B477" s="88">
        <v>2006</v>
      </c>
      <c r="C477" s="18" t="s">
        <v>243</v>
      </c>
      <c r="D477" s="88">
        <v>500</v>
      </c>
      <c r="E477" s="18" t="s">
        <v>244</v>
      </c>
      <c r="F477" s="18">
        <v>1337</v>
      </c>
      <c r="G477" s="31">
        <v>35385</v>
      </c>
      <c r="H477" s="31">
        <v>37590</v>
      </c>
      <c r="I477" s="105">
        <v>1</v>
      </c>
      <c r="J477" s="71">
        <v>4</v>
      </c>
      <c r="K477" s="71">
        <v>4</v>
      </c>
      <c r="L477" s="71">
        <v>72</v>
      </c>
      <c r="M477" s="71">
        <v>2000</v>
      </c>
      <c r="N477" s="71">
        <v>4000</v>
      </c>
      <c r="O477" s="71">
        <v>20700000</v>
      </c>
      <c r="P477" s="75">
        <f t="shared" si="144"/>
        <v>9.6618357487922701E-3</v>
      </c>
      <c r="Q477" s="75">
        <f t="shared" si="145"/>
        <v>1.932367149758454E-2</v>
      </c>
      <c r="R477" s="71">
        <v>-1</v>
      </c>
      <c r="S477" s="71">
        <v>1</v>
      </c>
      <c r="T477" s="71">
        <v>-1</v>
      </c>
      <c r="U477" s="71">
        <v>0</v>
      </c>
      <c r="V477" s="71">
        <v>-1</v>
      </c>
      <c r="W477" s="71">
        <v>-1</v>
      </c>
      <c r="X477" s="76">
        <f t="shared" si="140"/>
        <v>-0.5</v>
      </c>
      <c r="Y477" s="71">
        <v>-1</v>
      </c>
      <c r="Z477" s="71">
        <v>0</v>
      </c>
      <c r="AA477" s="74" t="s">
        <v>69</v>
      </c>
      <c r="AB477" s="74" t="s">
        <v>69</v>
      </c>
      <c r="AC477" s="71">
        <v>0</v>
      </c>
      <c r="AD477" s="71">
        <v>0</v>
      </c>
      <c r="AE477" s="71">
        <v>0</v>
      </c>
      <c r="AF477" s="74" t="s">
        <v>33</v>
      </c>
      <c r="AG477" s="74" t="s">
        <v>33</v>
      </c>
      <c r="AH477" s="76">
        <f t="shared" si="142"/>
        <v>-0.2</v>
      </c>
      <c r="AI477" s="76">
        <f t="shared" si="143"/>
        <v>-0.35</v>
      </c>
      <c r="AJ477" s="71">
        <v>335</v>
      </c>
      <c r="AK477" s="71">
        <v>-1</v>
      </c>
      <c r="AL477" s="71">
        <v>-1</v>
      </c>
      <c r="AM477" s="74" t="s">
        <v>33</v>
      </c>
      <c r="AN477" s="71">
        <v>-1</v>
      </c>
      <c r="AO477" s="74" t="s">
        <v>33</v>
      </c>
      <c r="AP477" s="74" t="s">
        <v>33</v>
      </c>
      <c r="AQ477" s="74" t="s">
        <v>33</v>
      </c>
      <c r="AR477" s="74" t="s">
        <v>33</v>
      </c>
      <c r="AS477" s="71">
        <v>-1</v>
      </c>
      <c r="AT477" s="74" t="s">
        <v>33</v>
      </c>
      <c r="AU477" s="74" t="s">
        <v>33</v>
      </c>
      <c r="AV477" s="74" t="s">
        <v>33</v>
      </c>
      <c r="AW477" s="74" t="s">
        <v>33</v>
      </c>
      <c r="AX477" s="74" t="s">
        <v>33</v>
      </c>
      <c r="AY477" s="74" t="s">
        <v>33</v>
      </c>
      <c r="AZ477" s="76">
        <f t="shared" si="141"/>
        <v>-1</v>
      </c>
      <c r="BA477" s="71">
        <v>0</v>
      </c>
      <c r="BB477" s="71" t="s">
        <v>33</v>
      </c>
      <c r="BC477" s="37">
        <f t="shared" si="146"/>
        <v>49</v>
      </c>
      <c r="BD477" s="71">
        <v>0</v>
      </c>
      <c r="BE477" s="71" t="s">
        <v>33</v>
      </c>
      <c r="BF477" s="37">
        <f t="shared" si="147"/>
        <v>49</v>
      </c>
    </row>
    <row r="478" spans="1:1023" s="71" customFormat="1">
      <c r="A478" s="18" t="s">
        <v>139</v>
      </c>
      <c r="B478" s="88">
        <v>2007</v>
      </c>
      <c r="C478" s="18" t="s">
        <v>243</v>
      </c>
      <c r="D478" s="88">
        <v>500</v>
      </c>
      <c r="E478" s="18" t="s">
        <v>244</v>
      </c>
      <c r="F478" s="71">
        <v>1337</v>
      </c>
      <c r="G478" s="31">
        <v>35385</v>
      </c>
      <c r="H478" s="31">
        <v>37590</v>
      </c>
      <c r="I478" s="105">
        <v>1</v>
      </c>
      <c r="J478" s="71">
        <v>4</v>
      </c>
      <c r="K478" s="71">
        <v>4</v>
      </c>
      <c r="L478" s="71">
        <v>72</v>
      </c>
      <c r="M478" s="71">
        <v>2000</v>
      </c>
      <c r="N478" s="71">
        <v>4000</v>
      </c>
      <c r="O478" s="71">
        <v>20700000</v>
      </c>
      <c r="P478" s="75">
        <f t="shared" si="144"/>
        <v>9.6618357487922701E-3</v>
      </c>
      <c r="Q478" s="75">
        <f t="shared" si="145"/>
        <v>1.932367149758454E-2</v>
      </c>
      <c r="R478" s="71">
        <v>-1</v>
      </c>
      <c r="S478" s="71">
        <v>1</v>
      </c>
      <c r="T478" s="71">
        <v>-1</v>
      </c>
      <c r="U478" s="71">
        <v>0</v>
      </c>
      <c r="V478" s="71">
        <v>-1</v>
      </c>
      <c r="W478" s="71">
        <v>-1</v>
      </c>
      <c r="X478" s="76">
        <f t="shared" si="140"/>
        <v>-0.5</v>
      </c>
      <c r="Y478" s="71">
        <v>-1</v>
      </c>
      <c r="Z478" s="71">
        <v>0</v>
      </c>
      <c r="AA478" s="74" t="s">
        <v>69</v>
      </c>
      <c r="AB478" s="74" t="s">
        <v>69</v>
      </c>
      <c r="AC478" s="71">
        <v>0</v>
      </c>
      <c r="AD478" s="71">
        <v>0</v>
      </c>
      <c r="AE478" s="71">
        <v>0</v>
      </c>
      <c r="AF478" s="74" t="s">
        <v>33</v>
      </c>
      <c r="AG478" s="74" t="s">
        <v>33</v>
      </c>
      <c r="AH478" s="76">
        <f t="shared" si="142"/>
        <v>-0.2</v>
      </c>
      <c r="AI478" s="76">
        <f t="shared" si="143"/>
        <v>-0.35</v>
      </c>
      <c r="AJ478" s="71">
        <v>400</v>
      </c>
      <c r="AK478" s="71">
        <v>-1</v>
      </c>
      <c r="AL478" s="71">
        <v>-1</v>
      </c>
      <c r="AM478" s="74" t="s">
        <v>33</v>
      </c>
      <c r="AN478" s="71">
        <v>-1</v>
      </c>
      <c r="AO478" s="74" t="s">
        <v>33</v>
      </c>
      <c r="AP478" s="74" t="s">
        <v>33</v>
      </c>
      <c r="AQ478" s="74" t="s">
        <v>33</v>
      </c>
      <c r="AR478" s="74" t="s">
        <v>33</v>
      </c>
      <c r="AS478" s="71">
        <v>-1</v>
      </c>
      <c r="AT478" s="74" t="s">
        <v>33</v>
      </c>
      <c r="AU478" s="74" t="s">
        <v>33</v>
      </c>
      <c r="AV478" s="74" t="s">
        <v>33</v>
      </c>
      <c r="AW478" s="74" t="s">
        <v>33</v>
      </c>
      <c r="AX478" s="74" t="s">
        <v>33</v>
      </c>
      <c r="AY478" s="74" t="s">
        <v>33</v>
      </c>
      <c r="AZ478" s="76">
        <f t="shared" si="141"/>
        <v>-1</v>
      </c>
      <c r="BA478" s="71">
        <v>0</v>
      </c>
      <c r="BB478" s="71" t="s">
        <v>33</v>
      </c>
      <c r="BC478" s="37">
        <f t="shared" si="146"/>
        <v>61</v>
      </c>
      <c r="BD478" s="71">
        <v>0</v>
      </c>
      <c r="BE478" s="71" t="s">
        <v>33</v>
      </c>
      <c r="BF478" s="37">
        <f t="shared" si="147"/>
        <v>61</v>
      </c>
    </row>
    <row r="479" spans="1:1023" s="71" customFormat="1">
      <c r="A479" s="18" t="s">
        <v>139</v>
      </c>
      <c r="B479" s="88">
        <v>2008</v>
      </c>
      <c r="C479" s="18" t="s">
        <v>243</v>
      </c>
      <c r="D479" s="88">
        <v>500</v>
      </c>
      <c r="E479" s="18" t="s">
        <v>244</v>
      </c>
      <c r="F479" s="71">
        <v>1337</v>
      </c>
      <c r="G479" s="31">
        <v>35385</v>
      </c>
      <c r="H479" s="31">
        <v>37590</v>
      </c>
      <c r="I479" s="105">
        <v>1</v>
      </c>
      <c r="J479" s="71">
        <v>4</v>
      </c>
      <c r="K479" s="71">
        <v>4</v>
      </c>
      <c r="L479" s="71">
        <v>72</v>
      </c>
      <c r="M479" s="71">
        <v>2000</v>
      </c>
      <c r="N479" s="71">
        <v>4000</v>
      </c>
      <c r="O479" s="71">
        <v>20700000</v>
      </c>
      <c r="P479" s="75">
        <f t="shared" si="144"/>
        <v>9.6618357487922701E-3</v>
      </c>
      <c r="Q479" s="75">
        <f t="shared" si="145"/>
        <v>1.932367149758454E-2</v>
      </c>
      <c r="R479" s="71">
        <v>-1</v>
      </c>
      <c r="S479" s="71">
        <v>1</v>
      </c>
      <c r="T479" s="71">
        <v>-1</v>
      </c>
      <c r="U479" s="71">
        <v>0</v>
      </c>
      <c r="V479" s="71">
        <v>-1</v>
      </c>
      <c r="W479" s="71">
        <v>-1</v>
      </c>
      <c r="X479" s="76">
        <f t="shared" si="140"/>
        <v>-0.5</v>
      </c>
      <c r="Y479" s="71">
        <v>-1</v>
      </c>
      <c r="Z479" s="71">
        <v>0</v>
      </c>
      <c r="AA479" s="74" t="s">
        <v>69</v>
      </c>
      <c r="AB479" s="74" t="s">
        <v>69</v>
      </c>
      <c r="AC479" s="71">
        <v>0</v>
      </c>
      <c r="AD479" s="71">
        <v>0</v>
      </c>
      <c r="AE479" s="71">
        <v>0</v>
      </c>
      <c r="AF479" s="74" t="s">
        <v>33</v>
      </c>
      <c r="AG479" s="74" t="s">
        <v>33</v>
      </c>
      <c r="AH479" s="76">
        <f t="shared" si="142"/>
        <v>-0.2</v>
      </c>
      <c r="AI479" s="76">
        <f t="shared" si="143"/>
        <v>-0.35</v>
      </c>
      <c r="AJ479" s="71">
        <v>448</v>
      </c>
      <c r="AK479" s="71">
        <v>-1</v>
      </c>
      <c r="AL479" s="71">
        <v>-1</v>
      </c>
      <c r="AM479" s="74" t="s">
        <v>33</v>
      </c>
      <c r="AN479" s="71">
        <v>-1</v>
      </c>
      <c r="AO479" s="74" t="s">
        <v>33</v>
      </c>
      <c r="AP479" s="74" t="s">
        <v>33</v>
      </c>
      <c r="AQ479" s="74" t="s">
        <v>33</v>
      </c>
      <c r="AR479" s="74" t="s">
        <v>33</v>
      </c>
      <c r="AS479" s="71">
        <v>-1</v>
      </c>
      <c r="AT479" s="74" t="s">
        <v>33</v>
      </c>
      <c r="AU479" s="74" t="s">
        <v>33</v>
      </c>
      <c r="AV479" s="71">
        <v>0</v>
      </c>
      <c r="AW479" s="74" t="s">
        <v>33</v>
      </c>
      <c r="AX479" s="74" t="s">
        <v>33</v>
      </c>
      <c r="AY479" s="74" t="s">
        <v>33</v>
      </c>
      <c r="AZ479" s="76">
        <f t="shared" si="141"/>
        <v>-0.8</v>
      </c>
      <c r="BA479" s="71">
        <v>0</v>
      </c>
      <c r="BB479" s="71" t="s">
        <v>33</v>
      </c>
      <c r="BC479" s="37">
        <f t="shared" si="146"/>
        <v>73</v>
      </c>
      <c r="BD479" s="71">
        <v>0</v>
      </c>
      <c r="BE479" s="71" t="s">
        <v>33</v>
      </c>
      <c r="BF479" s="37">
        <f t="shared" si="147"/>
        <v>73</v>
      </c>
    </row>
    <row r="480" spans="1:1023" s="71" customFormat="1">
      <c r="A480" s="18" t="s">
        <v>139</v>
      </c>
      <c r="B480" s="88">
        <v>2009</v>
      </c>
      <c r="C480" s="18" t="s">
        <v>243</v>
      </c>
      <c r="D480" s="88">
        <v>500</v>
      </c>
      <c r="E480" s="18" t="s">
        <v>244</v>
      </c>
      <c r="F480" s="71">
        <v>1337</v>
      </c>
      <c r="G480" s="31">
        <v>35385</v>
      </c>
      <c r="H480" s="31">
        <v>37590</v>
      </c>
      <c r="I480" s="105">
        <v>1</v>
      </c>
      <c r="J480" s="71">
        <v>4</v>
      </c>
      <c r="K480" s="71">
        <v>4</v>
      </c>
      <c r="L480" s="71">
        <v>72</v>
      </c>
      <c r="M480" s="71">
        <v>2000</v>
      </c>
      <c r="N480" s="71">
        <v>4000</v>
      </c>
      <c r="O480" s="71">
        <v>20700000</v>
      </c>
      <c r="P480" s="75">
        <f t="shared" si="144"/>
        <v>9.6618357487922701E-3</v>
      </c>
      <c r="Q480" s="75">
        <f t="shared" si="145"/>
        <v>1.932367149758454E-2</v>
      </c>
      <c r="R480" s="71">
        <v>-1</v>
      </c>
      <c r="S480" s="71">
        <v>1</v>
      </c>
      <c r="T480" s="71">
        <v>-1</v>
      </c>
      <c r="U480" s="71">
        <v>0</v>
      </c>
      <c r="V480" s="71">
        <v>-1</v>
      </c>
      <c r="W480" s="71">
        <v>-1</v>
      </c>
      <c r="X480" s="76">
        <f t="shared" si="140"/>
        <v>-0.5</v>
      </c>
      <c r="Y480" s="71">
        <v>-1</v>
      </c>
      <c r="Z480" s="71">
        <v>0</v>
      </c>
      <c r="AA480" s="74" t="s">
        <v>69</v>
      </c>
      <c r="AB480" s="74" t="s">
        <v>69</v>
      </c>
      <c r="AC480" s="71">
        <v>0</v>
      </c>
      <c r="AD480" s="71">
        <v>0</v>
      </c>
      <c r="AE480" s="71">
        <v>0</v>
      </c>
      <c r="AF480" s="74" t="s">
        <v>33</v>
      </c>
      <c r="AG480" s="74" t="s">
        <v>33</v>
      </c>
      <c r="AH480" s="76">
        <f t="shared" si="142"/>
        <v>-0.2</v>
      </c>
      <c r="AI480" s="76">
        <f t="shared" si="143"/>
        <v>-0.35</v>
      </c>
      <c r="AJ480" s="71">
        <v>451</v>
      </c>
      <c r="AK480" s="71">
        <v>-1</v>
      </c>
      <c r="AL480" s="71">
        <v>-1</v>
      </c>
      <c r="AM480" s="74" t="s">
        <v>33</v>
      </c>
      <c r="AN480" s="71">
        <v>-1</v>
      </c>
      <c r="AO480" s="74" t="s">
        <v>33</v>
      </c>
      <c r="AP480" s="74" t="s">
        <v>33</v>
      </c>
      <c r="AQ480" s="74" t="s">
        <v>33</v>
      </c>
      <c r="AR480" s="74" t="s">
        <v>33</v>
      </c>
      <c r="AS480" s="71">
        <v>0</v>
      </c>
      <c r="AT480" s="74" t="s">
        <v>33</v>
      </c>
      <c r="AU480" s="74" t="s">
        <v>33</v>
      </c>
      <c r="AV480" s="71">
        <v>0</v>
      </c>
      <c r="AW480" s="74" t="s">
        <v>33</v>
      </c>
      <c r="AX480" s="74" t="s">
        <v>33</v>
      </c>
      <c r="AY480" s="74" t="s">
        <v>33</v>
      </c>
      <c r="AZ480" s="76">
        <f t="shared" si="141"/>
        <v>-0.6</v>
      </c>
      <c r="BA480" s="71">
        <v>0</v>
      </c>
      <c r="BB480" s="71" t="s">
        <v>33</v>
      </c>
      <c r="BC480" s="37">
        <f t="shared" si="146"/>
        <v>85</v>
      </c>
      <c r="BD480" s="71">
        <v>0</v>
      </c>
      <c r="BE480" s="71" t="s">
        <v>33</v>
      </c>
      <c r="BF480" s="37">
        <f t="shared" si="147"/>
        <v>85</v>
      </c>
    </row>
    <row r="481" spans="1:1023" s="71" customFormat="1">
      <c r="A481" s="18" t="s">
        <v>139</v>
      </c>
      <c r="B481" s="88">
        <v>2010</v>
      </c>
      <c r="C481" s="18" t="s">
        <v>243</v>
      </c>
      <c r="D481" s="88">
        <v>500</v>
      </c>
      <c r="E481" s="18" t="s">
        <v>244</v>
      </c>
      <c r="F481" s="71">
        <v>1337</v>
      </c>
      <c r="G481" s="31">
        <v>35385</v>
      </c>
      <c r="H481" s="31">
        <v>37590</v>
      </c>
      <c r="I481" s="105">
        <v>1</v>
      </c>
      <c r="J481" s="71">
        <v>4</v>
      </c>
      <c r="K481" s="71">
        <v>4</v>
      </c>
      <c r="L481" s="71">
        <v>72</v>
      </c>
      <c r="M481" s="71">
        <v>2000</v>
      </c>
      <c r="N481" s="71">
        <v>4000</v>
      </c>
      <c r="O481" s="71">
        <v>20700000</v>
      </c>
      <c r="P481" s="75">
        <f t="shared" si="144"/>
        <v>9.6618357487922701E-3</v>
      </c>
      <c r="Q481" s="75">
        <f t="shared" si="145"/>
        <v>1.932367149758454E-2</v>
      </c>
      <c r="R481" s="71">
        <v>-1</v>
      </c>
      <c r="S481" s="71">
        <v>1</v>
      </c>
      <c r="T481" s="71">
        <v>-1</v>
      </c>
      <c r="U481" s="71">
        <v>0</v>
      </c>
      <c r="V481" s="71">
        <v>-1</v>
      </c>
      <c r="W481" s="71">
        <v>-1</v>
      </c>
      <c r="X481" s="76">
        <f t="shared" si="140"/>
        <v>-0.5</v>
      </c>
      <c r="Y481" s="71">
        <v>-1</v>
      </c>
      <c r="Z481" s="71">
        <v>0</v>
      </c>
      <c r="AA481" s="74" t="s">
        <v>69</v>
      </c>
      <c r="AB481" s="74" t="s">
        <v>69</v>
      </c>
      <c r="AC481" s="71">
        <v>0</v>
      </c>
      <c r="AD481" s="71">
        <v>0</v>
      </c>
      <c r="AE481" s="71">
        <v>0</v>
      </c>
      <c r="AF481" s="74" t="s">
        <v>33</v>
      </c>
      <c r="AG481" s="74" t="s">
        <v>33</v>
      </c>
      <c r="AH481" s="76">
        <f t="shared" si="142"/>
        <v>-0.2</v>
      </c>
      <c r="AI481" s="76">
        <f t="shared" si="143"/>
        <v>-0.35</v>
      </c>
      <c r="AJ481" s="71">
        <v>472</v>
      </c>
      <c r="AK481" s="71">
        <v>-1</v>
      </c>
      <c r="AL481" s="71">
        <v>-1</v>
      </c>
      <c r="AM481" s="74" t="s">
        <v>33</v>
      </c>
      <c r="AN481" s="71">
        <v>-1</v>
      </c>
      <c r="AO481" s="74" t="s">
        <v>33</v>
      </c>
      <c r="AP481" s="74" t="s">
        <v>33</v>
      </c>
      <c r="AQ481" s="74" t="s">
        <v>33</v>
      </c>
      <c r="AR481" s="74" t="s">
        <v>33</v>
      </c>
      <c r="AS481" s="71">
        <v>0</v>
      </c>
      <c r="AT481" s="74" t="s">
        <v>33</v>
      </c>
      <c r="AU481" s="74" t="s">
        <v>33</v>
      </c>
      <c r="AV481" s="71">
        <v>0</v>
      </c>
      <c r="AW481" s="74" t="s">
        <v>33</v>
      </c>
      <c r="AX481" s="74" t="s">
        <v>33</v>
      </c>
      <c r="AY481" s="74" t="s">
        <v>33</v>
      </c>
      <c r="AZ481" s="76">
        <f t="shared" si="141"/>
        <v>-0.6</v>
      </c>
      <c r="BA481" s="71">
        <v>0</v>
      </c>
      <c r="BB481" s="71" t="s">
        <v>33</v>
      </c>
      <c r="BC481" s="37">
        <f t="shared" si="146"/>
        <v>97</v>
      </c>
      <c r="BD481" s="71">
        <v>0</v>
      </c>
      <c r="BE481" s="71" t="s">
        <v>33</v>
      </c>
      <c r="BF481" s="37">
        <f t="shared" si="147"/>
        <v>97</v>
      </c>
    </row>
    <row r="482" spans="1:1023" s="71" customFormat="1">
      <c r="A482" s="18" t="s">
        <v>139</v>
      </c>
      <c r="B482" s="88">
        <v>2011</v>
      </c>
      <c r="C482" s="18" t="s">
        <v>243</v>
      </c>
      <c r="D482" s="88">
        <v>500</v>
      </c>
      <c r="E482" s="18" t="s">
        <v>244</v>
      </c>
      <c r="F482" s="71">
        <v>1337</v>
      </c>
      <c r="G482" s="31">
        <v>35385</v>
      </c>
      <c r="H482" s="31">
        <v>37590</v>
      </c>
      <c r="I482" s="105">
        <v>1</v>
      </c>
      <c r="J482" s="71">
        <v>4</v>
      </c>
      <c r="K482" s="71">
        <v>4</v>
      </c>
      <c r="L482" s="71">
        <v>72</v>
      </c>
      <c r="M482" s="71">
        <v>2000</v>
      </c>
      <c r="N482" s="71">
        <v>4000</v>
      </c>
      <c r="O482" s="71">
        <v>20700000</v>
      </c>
      <c r="P482" s="75">
        <f t="shared" si="144"/>
        <v>9.6618357487922701E-3</v>
      </c>
      <c r="Q482" s="75">
        <f t="shared" si="145"/>
        <v>1.932367149758454E-2</v>
      </c>
      <c r="R482" s="71">
        <v>-1</v>
      </c>
      <c r="S482" s="71">
        <v>1</v>
      </c>
      <c r="T482" s="71">
        <v>-1</v>
      </c>
      <c r="U482" s="71">
        <v>0</v>
      </c>
      <c r="V482" s="71">
        <v>-1</v>
      </c>
      <c r="W482" s="71">
        <v>-1</v>
      </c>
      <c r="X482" s="76">
        <f t="shared" si="140"/>
        <v>-0.5</v>
      </c>
      <c r="Y482" s="71">
        <v>-1</v>
      </c>
      <c r="Z482" s="71">
        <v>0</v>
      </c>
      <c r="AA482" s="74" t="s">
        <v>69</v>
      </c>
      <c r="AB482" s="74" t="s">
        <v>69</v>
      </c>
      <c r="AC482" s="71">
        <v>0</v>
      </c>
      <c r="AD482" s="71">
        <v>0</v>
      </c>
      <c r="AE482" s="71">
        <v>0</v>
      </c>
      <c r="AF482" s="74" t="s">
        <v>33</v>
      </c>
      <c r="AG482" s="74" t="s">
        <v>33</v>
      </c>
      <c r="AH482" s="76">
        <f t="shared" si="142"/>
        <v>-0.2</v>
      </c>
      <c r="AI482" s="76">
        <f t="shared" si="143"/>
        <v>-0.35</v>
      </c>
      <c r="AJ482" s="71">
        <v>441</v>
      </c>
      <c r="AK482" s="71">
        <v>-1</v>
      </c>
      <c r="AL482" s="71">
        <v>-1</v>
      </c>
      <c r="AM482" s="74" t="s">
        <v>33</v>
      </c>
      <c r="AN482" s="71">
        <v>-1</v>
      </c>
      <c r="AO482" s="74" t="s">
        <v>33</v>
      </c>
      <c r="AP482" s="74" t="s">
        <v>33</v>
      </c>
      <c r="AQ482" s="74" t="s">
        <v>33</v>
      </c>
      <c r="AR482" s="74" t="s">
        <v>33</v>
      </c>
      <c r="AS482" s="71">
        <v>0</v>
      </c>
      <c r="AT482" s="74" t="s">
        <v>33</v>
      </c>
      <c r="AU482" s="74" t="s">
        <v>33</v>
      </c>
      <c r="AV482" s="71">
        <v>0</v>
      </c>
      <c r="AW482" s="74" t="s">
        <v>33</v>
      </c>
      <c r="AX482" s="74" t="s">
        <v>33</v>
      </c>
      <c r="AY482" s="74" t="s">
        <v>33</v>
      </c>
      <c r="AZ482" s="76">
        <f t="shared" si="141"/>
        <v>-0.6</v>
      </c>
      <c r="BA482" s="71">
        <v>0</v>
      </c>
      <c r="BB482" s="71" t="s">
        <v>33</v>
      </c>
      <c r="BC482" s="37">
        <f t="shared" si="146"/>
        <v>109</v>
      </c>
      <c r="BD482" s="71">
        <v>0</v>
      </c>
      <c r="BE482" s="71" t="s">
        <v>33</v>
      </c>
      <c r="BF482" s="37">
        <f t="shared" si="147"/>
        <v>109</v>
      </c>
    </row>
    <row r="483" spans="1:1023" s="71" customFormat="1">
      <c r="A483" s="18" t="s">
        <v>139</v>
      </c>
      <c r="B483" s="88">
        <v>2012</v>
      </c>
      <c r="C483" s="18" t="s">
        <v>243</v>
      </c>
      <c r="D483" s="88">
        <v>500</v>
      </c>
      <c r="E483" s="18" t="s">
        <v>244</v>
      </c>
      <c r="F483" s="71">
        <v>1337</v>
      </c>
      <c r="G483" s="31">
        <v>35385</v>
      </c>
      <c r="H483" s="31">
        <v>37590</v>
      </c>
      <c r="I483" s="105">
        <v>1</v>
      </c>
      <c r="J483" s="71">
        <v>4</v>
      </c>
      <c r="K483" s="71">
        <v>4</v>
      </c>
      <c r="L483" s="71">
        <v>72</v>
      </c>
      <c r="M483" s="71">
        <v>2000</v>
      </c>
      <c r="N483" s="71">
        <v>4000</v>
      </c>
      <c r="O483" s="71">
        <v>20700000</v>
      </c>
      <c r="P483" s="75">
        <f t="shared" si="144"/>
        <v>9.6618357487922701E-3</v>
      </c>
      <c r="Q483" s="75">
        <f t="shared" si="145"/>
        <v>1.932367149758454E-2</v>
      </c>
      <c r="R483" s="71">
        <v>-1</v>
      </c>
      <c r="S483" s="71">
        <v>1</v>
      </c>
      <c r="T483" s="71">
        <v>-1</v>
      </c>
      <c r="U483" s="71">
        <v>0</v>
      </c>
      <c r="V483" s="71">
        <v>-1</v>
      </c>
      <c r="W483" s="71">
        <v>-1</v>
      </c>
      <c r="X483" s="76">
        <f t="shared" si="140"/>
        <v>-0.5</v>
      </c>
      <c r="Y483" s="71">
        <v>-1</v>
      </c>
      <c r="Z483" s="71">
        <v>0</v>
      </c>
      <c r="AA483" s="74" t="s">
        <v>69</v>
      </c>
      <c r="AB483" s="74" t="s">
        <v>69</v>
      </c>
      <c r="AC483" s="71">
        <v>0</v>
      </c>
      <c r="AD483" s="71">
        <v>0</v>
      </c>
      <c r="AE483" s="71">
        <v>0</v>
      </c>
      <c r="AF483" s="74" t="s">
        <v>33</v>
      </c>
      <c r="AG483" s="74" t="s">
        <v>33</v>
      </c>
      <c r="AH483" s="76">
        <f t="shared" si="142"/>
        <v>-0.2</v>
      </c>
      <c r="AI483" s="76">
        <f t="shared" si="143"/>
        <v>-0.35</v>
      </c>
      <c r="AJ483" s="71">
        <v>551</v>
      </c>
      <c r="AK483" s="71">
        <v>-1</v>
      </c>
      <c r="AL483" s="71">
        <v>-1</v>
      </c>
      <c r="AM483" s="74" t="s">
        <v>33</v>
      </c>
      <c r="AN483" s="71">
        <v>-1</v>
      </c>
      <c r="AO483" s="74" t="s">
        <v>33</v>
      </c>
      <c r="AP483" s="74" t="s">
        <v>33</v>
      </c>
      <c r="AQ483" s="74" t="s">
        <v>33</v>
      </c>
      <c r="AR483" s="74" t="s">
        <v>33</v>
      </c>
      <c r="AS483" s="71">
        <v>0</v>
      </c>
      <c r="AT483" s="74" t="s">
        <v>33</v>
      </c>
      <c r="AU483" s="74" t="s">
        <v>33</v>
      </c>
      <c r="AV483" s="71">
        <v>0</v>
      </c>
      <c r="AW483" s="74" t="s">
        <v>33</v>
      </c>
      <c r="AX483" s="74" t="s">
        <v>33</v>
      </c>
      <c r="AY483" s="74" t="s">
        <v>33</v>
      </c>
      <c r="AZ483" s="76">
        <f t="shared" si="141"/>
        <v>-0.6</v>
      </c>
      <c r="BA483" s="71">
        <v>0</v>
      </c>
      <c r="BB483" s="71" t="s">
        <v>33</v>
      </c>
      <c r="BC483" s="37">
        <f t="shared" si="146"/>
        <v>121</v>
      </c>
      <c r="BD483" s="71">
        <v>0</v>
      </c>
      <c r="BE483" s="71" t="s">
        <v>33</v>
      </c>
      <c r="BF483" s="37">
        <f t="shared" si="147"/>
        <v>121</v>
      </c>
    </row>
    <row r="484" spans="1:1023" s="71" customFormat="1">
      <c r="A484" s="73" t="s">
        <v>64</v>
      </c>
      <c r="B484" s="91">
        <v>1995</v>
      </c>
      <c r="C484" s="73" t="s">
        <v>245</v>
      </c>
      <c r="D484" s="91">
        <v>200</v>
      </c>
      <c r="E484" s="73" t="s">
        <v>246</v>
      </c>
      <c r="F484" s="73">
        <v>1124</v>
      </c>
      <c r="G484" s="35" t="s">
        <v>121</v>
      </c>
      <c r="H484" s="35" t="s">
        <v>122</v>
      </c>
      <c r="I484" s="51">
        <v>1</v>
      </c>
      <c r="J484" s="73">
        <v>5</v>
      </c>
      <c r="K484" s="73">
        <v>5</v>
      </c>
      <c r="L484" s="73">
        <f t="shared" ref="L484:L501" si="148">25*12</f>
        <v>300</v>
      </c>
      <c r="M484" s="73">
        <v>1000</v>
      </c>
      <c r="N484" s="73">
        <v>4000</v>
      </c>
      <c r="O484" s="73">
        <v>1500000</v>
      </c>
      <c r="P484" s="75">
        <f t="shared" si="139"/>
        <v>6.6666666666666666E-2</v>
      </c>
      <c r="Q484" s="75">
        <f t="shared" ref="Q484:Q545" si="149">N484/O484*100</f>
        <v>0.26666666666666666</v>
      </c>
      <c r="R484" s="73">
        <v>0</v>
      </c>
      <c r="S484" s="73">
        <v>-1</v>
      </c>
      <c r="T484" s="73" t="s">
        <v>33</v>
      </c>
      <c r="U484" s="73">
        <v>-1</v>
      </c>
      <c r="V484" s="73">
        <v>0</v>
      </c>
      <c r="W484" s="73">
        <v>0</v>
      </c>
      <c r="X484" s="76">
        <f t="shared" si="135"/>
        <v>-0.4</v>
      </c>
      <c r="Y484" s="73">
        <v>-1</v>
      </c>
      <c r="Z484" s="73">
        <v>0</v>
      </c>
      <c r="AA484" s="73" t="s">
        <v>69</v>
      </c>
      <c r="AB484" s="73" t="s">
        <v>69</v>
      </c>
      <c r="AC484" s="73">
        <v>-1</v>
      </c>
      <c r="AD484" s="73">
        <v>0</v>
      </c>
      <c r="AE484" s="73">
        <v>-1</v>
      </c>
      <c r="AF484" s="73" t="s">
        <v>33</v>
      </c>
      <c r="AG484" s="73" t="s">
        <v>33</v>
      </c>
      <c r="AH484" s="76">
        <f t="shared" si="136"/>
        <v>-0.6</v>
      </c>
      <c r="AI484" s="76">
        <f t="shared" si="137"/>
        <v>-0.5</v>
      </c>
      <c r="AJ484" s="65">
        <v>16076</v>
      </c>
      <c r="AK484" s="73">
        <v>-1</v>
      </c>
      <c r="AL484" s="73">
        <v>-1</v>
      </c>
      <c r="AM484" s="73" t="s">
        <v>47</v>
      </c>
      <c r="AN484" s="73">
        <v>-1</v>
      </c>
      <c r="AO484" s="73">
        <v>-1</v>
      </c>
      <c r="AP484" s="73" t="s">
        <v>33</v>
      </c>
      <c r="AQ484" s="73">
        <v>-1</v>
      </c>
      <c r="AR484" s="73" t="s">
        <v>33</v>
      </c>
      <c r="AS484" s="73">
        <v>1</v>
      </c>
      <c r="AT484" s="73">
        <v>0</v>
      </c>
      <c r="AU484" s="73" t="s">
        <v>33</v>
      </c>
      <c r="AV484" s="73" t="s">
        <v>33</v>
      </c>
      <c r="AW484" s="73" t="s">
        <v>33</v>
      </c>
      <c r="AX484" s="73" t="s">
        <v>33</v>
      </c>
      <c r="AY484" s="73" t="s">
        <v>33</v>
      </c>
      <c r="AZ484" s="76">
        <f t="shared" si="138"/>
        <v>-0.5714285714285714</v>
      </c>
      <c r="BA484" s="73">
        <v>0</v>
      </c>
      <c r="BB484" s="73" t="s">
        <v>33</v>
      </c>
      <c r="BC484" s="73">
        <v>12</v>
      </c>
      <c r="BD484" s="73">
        <v>0</v>
      </c>
      <c r="BE484" s="73" t="s">
        <v>33</v>
      </c>
      <c r="BF484" s="73">
        <v>12</v>
      </c>
      <c r="BG484" s="73"/>
      <c r="BH484" s="73"/>
      <c r="BI484" s="73"/>
      <c r="BJ484" s="73"/>
      <c r="BK484" s="73"/>
      <c r="BL484" s="73"/>
      <c r="BM484" s="73"/>
      <c r="BN484" s="73"/>
      <c r="BO484" s="73"/>
      <c r="BP484" s="73"/>
      <c r="BQ484" s="73"/>
      <c r="BR484" s="73"/>
      <c r="BS484" s="73"/>
      <c r="BT484" s="73"/>
      <c r="BU484" s="73"/>
      <c r="BV484" s="73"/>
      <c r="BW484" s="73"/>
      <c r="BX484" s="73"/>
      <c r="BY484" s="73"/>
      <c r="BZ484" s="73"/>
      <c r="CA484" s="73"/>
      <c r="CB484" s="73"/>
      <c r="CC484" s="73"/>
      <c r="CD484" s="73"/>
      <c r="CE484" s="73"/>
      <c r="CF484" s="73"/>
      <c r="CG484" s="73"/>
      <c r="CH484" s="73"/>
      <c r="CI484" s="73"/>
      <c r="CJ484" s="73"/>
      <c r="CK484" s="73"/>
      <c r="CL484" s="73"/>
      <c r="CM484" s="73"/>
      <c r="CN484" s="73"/>
      <c r="CO484" s="73"/>
      <c r="CP484" s="73"/>
      <c r="CQ484" s="73"/>
      <c r="CR484" s="73"/>
      <c r="CS484" s="73"/>
      <c r="CT484" s="73"/>
      <c r="CU484" s="73"/>
      <c r="CV484" s="73"/>
      <c r="CW484" s="73"/>
      <c r="CX484" s="73"/>
      <c r="CY484" s="73"/>
      <c r="CZ484" s="73"/>
      <c r="DA484" s="73"/>
      <c r="DB484" s="73"/>
      <c r="DC484" s="73"/>
      <c r="DD484" s="73"/>
      <c r="DE484" s="73"/>
      <c r="DF484" s="73"/>
      <c r="DG484" s="73"/>
      <c r="DH484" s="73"/>
      <c r="DI484" s="73"/>
      <c r="DJ484" s="73"/>
      <c r="DK484" s="73"/>
      <c r="DL484" s="73"/>
      <c r="DM484" s="73"/>
      <c r="DN484" s="73"/>
      <c r="DO484" s="73"/>
      <c r="DP484" s="73"/>
      <c r="DQ484" s="73"/>
      <c r="DR484" s="73"/>
      <c r="DS484" s="73"/>
      <c r="DT484" s="73"/>
      <c r="DU484" s="73"/>
      <c r="DV484" s="73"/>
      <c r="DW484" s="73"/>
      <c r="DX484" s="73"/>
      <c r="DY484" s="73"/>
      <c r="DZ484" s="73"/>
      <c r="EA484" s="73"/>
      <c r="EB484" s="73"/>
      <c r="EC484" s="73"/>
      <c r="ED484" s="73"/>
      <c r="EE484" s="73"/>
      <c r="EF484" s="73"/>
      <c r="EG484" s="73"/>
      <c r="EH484" s="73"/>
      <c r="EI484" s="73"/>
      <c r="EJ484" s="73"/>
      <c r="EK484" s="73"/>
      <c r="EL484" s="73"/>
      <c r="EM484" s="73"/>
      <c r="EN484" s="73"/>
      <c r="EO484" s="73"/>
      <c r="EP484" s="73"/>
      <c r="EQ484" s="73"/>
      <c r="ER484" s="73"/>
      <c r="ES484" s="73"/>
      <c r="ET484" s="73"/>
      <c r="EU484" s="73"/>
      <c r="EV484" s="73"/>
      <c r="EW484" s="73"/>
      <c r="EX484" s="73"/>
      <c r="EY484" s="73"/>
      <c r="EZ484" s="73"/>
      <c r="FA484" s="73"/>
      <c r="FB484" s="73"/>
      <c r="FC484" s="73"/>
      <c r="FD484" s="73"/>
      <c r="FE484" s="73"/>
      <c r="FF484" s="73"/>
      <c r="FG484" s="73"/>
      <c r="FH484" s="73"/>
      <c r="FI484" s="73"/>
      <c r="FJ484" s="73"/>
      <c r="FK484" s="73"/>
      <c r="FL484" s="73"/>
      <c r="FM484" s="73"/>
      <c r="FN484" s="73"/>
      <c r="FO484" s="73"/>
      <c r="FP484" s="73"/>
      <c r="FQ484" s="73"/>
      <c r="FR484" s="73"/>
      <c r="FS484" s="73"/>
      <c r="FT484" s="73"/>
      <c r="FU484" s="73"/>
      <c r="FV484" s="73"/>
      <c r="FW484" s="73"/>
      <c r="FX484" s="73"/>
      <c r="FY484" s="73"/>
      <c r="FZ484" s="73"/>
      <c r="GA484" s="73"/>
      <c r="GB484" s="73"/>
      <c r="GC484" s="73"/>
      <c r="GD484" s="73"/>
      <c r="GE484" s="73"/>
      <c r="GF484" s="73"/>
      <c r="GG484" s="73"/>
      <c r="GH484" s="73"/>
      <c r="GI484" s="73"/>
      <c r="GJ484" s="73"/>
      <c r="GK484" s="73"/>
      <c r="GL484" s="73"/>
      <c r="GM484" s="73"/>
      <c r="GN484" s="73"/>
      <c r="GO484" s="73"/>
      <c r="GP484" s="73"/>
      <c r="GQ484" s="73"/>
      <c r="GR484" s="73"/>
      <c r="GS484" s="73"/>
      <c r="GT484" s="73"/>
      <c r="GU484" s="73"/>
      <c r="GV484" s="73"/>
      <c r="GW484" s="73"/>
      <c r="GX484" s="73"/>
      <c r="GY484" s="73"/>
      <c r="GZ484" s="73"/>
      <c r="HA484" s="73"/>
      <c r="HB484" s="73"/>
      <c r="HC484" s="73"/>
      <c r="HD484" s="73"/>
      <c r="HE484" s="73"/>
      <c r="HF484" s="73"/>
      <c r="HG484" s="73"/>
      <c r="HH484" s="73"/>
      <c r="HI484" s="73"/>
      <c r="HJ484" s="73"/>
      <c r="HK484" s="73"/>
      <c r="HL484" s="73"/>
      <c r="HM484" s="73"/>
      <c r="HN484" s="73"/>
      <c r="HO484" s="73"/>
      <c r="HP484" s="73"/>
      <c r="HQ484" s="73"/>
      <c r="HR484" s="73"/>
      <c r="HS484" s="73"/>
      <c r="HT484" s="73"/>
      <c r="HU484" s="73"/>
      <c r="HV484" s="73"/>
      <c r="HW484" s="73"/>
      <c r="HX484" s="73"/>
      <c r="HY484" s="73"/>
      <c r="HZ484" s="73"/>
      <c r="IA484" s="73"/>
      <c r="IB484" s="73"/>
      <c r="IC484" s="73"/>
      <c r="ID484" s="73"/>
      <c r="IE484" s="73"/>
      <c r="IF484" s="73"/>
      <c r="IG484" s="73"/>
      <c r="IH484" s="73"/>
      <c r="II484" s="73"/>
      <c r="IJ484" s="73"/>
      <c r="IK484" s="73"/>
      <c r="IL484" s="73"/>
      <c r="IM484" s="73"/>
      <c r="IN484" s="73"/>
      <c r="IO484" s="73"/>
      <c r="IP484" s="73"/>
      <c r="IQ484" s="73"/>
      <c r="IR484" s="73"/>
      <c r="IS484" s="73"/>
      <c r="IT484" s="73"/>
      <c r="IU484" s="73"/>
      <c r="IV484" s="73"/>
      <c r="IW484" s="73"/>
      <c r="IX484" s="73"/>
      <c r="IY484" s="73"/>
      <c r="IZ484" s="73"/>
      <c r="JA484" s="73"/>
      <c r="JB484" s="73"/>
      <c r="JC484" s="73"/>
      <c r="JD484" s="73"/>
      <c r="JE484" s="73"/>
      <c r="JF484" s="73"/>
      <c r="JG484" s="73"/>
      <c r="JH484" s="73"/>
      <c r="JI484" s="73"/>
      <c r="JJ484" s="73"/>
      <c r="JK484" s="73"/>
      <c r="JL484" s="73"/>
      <c r="JM484" s="73"/>
      <c r="JN484" s="73"/>
      <c r="JO484" s="73"/>
      <c r="JP484" s="73"/>
      <c r="JQ484" s="73"/>
      <c r="JR484" s="73"/>
      <c r="JS484" s="73"/>
      <c r="JT484" s="73"/>
      <c r="JU484" s="73"/>
      <c r="JV484" s="73"/>
      <c r="JW484" s="73"/>
      <c r="JX484" s="73"/>
      <c r="JY484" s="73"/>
      <c r="JZ484" s="73"/>
      <c r="KA484" s="73"/>
      <c r="KB484" s="73"/>
      <c r="KC484" s="73"/>
      <c r="KD484" s="73"/>
      <c r="KE484" s="73"/>
      <c r="KF484" s="73"/>
      <c r="KG484" s="73"/>
      <c r="KH484" s="73"/>
      <c r="KI484" s="73"/>
      <c r="KJ484" s="73"/>
      <c r="KK484" s="73"/>
      <c r="KL484" s="73"/>
      <c r="KM484" s="73"/>
      <c r="KN484" s="73"/>
      <c r="KO484" s="73"/>
      <c r="KP484" s="73"/>
      <c r="KQ484" s="73"/>
      <c r="KR484" s="73"/>
      <c r="KS484" s="73"/>
      <c r="KT484" s="73"/>
      <c r="KU484" s="73"/>
      <c r="KV484" s="73"/>
      <c r="KW484" s="73"/>
      <c r="KX484" s="73"/>
      <c r="KY484" s="73"/>
      <c r="KZ484" s="73"/>
      <c r="LA484" s="73"/>
      <c r="LB484" s="73"/>
      <c r="LC484" s="73"/>
      <c r="LD484" s="73"/>
      <c r="LE484" s="73"/>
      <c r="LF484" s="73"/>
      <c r="LG484" s="73"/>
      <c r="LH484" s="73"/>
      <c r="LI484" s="73"/>
      <c r="LJ484" s="73"/>
      <c r="LK484" s="73"/>
      <c r="LL484" s="73"/>
      <c r="LM484" s="73"/>
      <c r="LN484" s="73"/>
      <c r="LO484" s="73"/>
      <c r="LP484" s="73"/>
      <c r="LQ484" s="73"/>
      <c r="LR484" s="73"/>
      <c r="LS484" s="73"/>
      <c r="LT484" s="73"/>
      <c r="LU484" s="73"/>
      <c r="LV484" s="73"/>
      <c r="LW484" s="73"/>
      <c r="LX484" s="73"/>
      <c r="LY484" s="73"/>
      <c r="LZ484" s="73"/>
      <c r="MA484" s="73"/>
      <c r="MB484" s="73"/>
      <c r="MC484" s="73"/>
      <c r="MD484" s="73"/>
      <c r="ME484" s="73"/>
      <c r="MF484" s="73"/>
      <c r="MG484" s="73"/>
      <c r="MH484" s="73"/>
      <c r="MI484" s="73"/>
      <c r="MJ484" s="73"/>
      <c r="MK484" s="73"/>
      <c r="ML484" s="73"/>
      <c r="MM484" s="73"/>
      <c r="MN484" s="73"/>
      <c r="MO484" s="73"/>
      <c r="MP484" s="73"/>
      <c r="MQ484" s="73"/>
      <c r="MR484" s="73"/>
      <c r="MS484" s="73"/>
      <c r="MT484" s="73"/>
      <c r="MU484" s="73"/>
      <c r="MV484" s="73"/>
      <c r="MW484" s="73"/>
      <c r="MX484" s="73"/>
      <c r="MY484" s="73"/>
      <c r="MZ484" s="73"/>
      <c r="NA484" s="73"/>
      <c r="NB484" s="73"/>
      <c r="NC484" s="73"/>
      <c r="ND484" s="73"/>
      <c r="NE484" s="73"/>
      <c r="NF484" s="73"/>
      <c r="NG484" s="73"/>
      <c r="NH484" s="73"/>
      <c r="NI484" s="73"/>
      <c r="NJ484" s="73"/>
      <c r="NK484" s="73"/>
      <c r="NL484" s="73"/>
      <c r="NM484" s="73"/>
      <c r="NN484" s="73"/>
      <c r="NO484" s="73"/>
      <c r="NP484" s="73"/>
      <c r="NQ484" s="73"/>
      <c r="NR484" s="73"/>
      <c r="NS484" s="73"/>
      <c r="NT484" s="73"/>
      <c r="NU484" s="73"/>
      <c r="NV484" s="73"/>
      <c r="NW484" s="73"/>
      <c r="NX484" s="73"/>
      <c r="NY484" s="73"/>
      <c r="NZ484" s="73"/>
      <c r="OA484" s="73"/>
      <c r="OB484" s="73"/>
      <c r="OC484" s="73"/>
      <c r="OD484" s="73"/>
      <c r="OE484" s="73"/>
      <c r="OF484" s="73"/>
      <c r="OG484" s="73"/>
      <c r="OH484" s="73"/>
      <c r="OI484" s="73"/>
      <c r="OJ484" s="73"/>
      <c r="OK484" s="73"/>
      <c r="OL484" s="73"/>
      <c r="OM484" s="73"/>
      <c r="ON484" s="73"/>
      <c r="OO484" s="73"/>
      <c r="OP484" s="73"/>
      <c r="OQ484" s="73"/>
      <c r="OR484" s="73"/>
      <c r="OS484" s="73"/>
      <c r="OT484" s="73"/>
      <c r="OU484" s="73"/>
      <c r="OV484" s="73"/>
      <c r="OW484" s="73"/>
      <c r="OX484" s="73"/>
      <c r="OY484" s="73"/>
      <c r="OZ484" s="73"/>
      <c r="PA484" s="73"/>
      <c r="PB484" s="73"/>
      <c r="PC484" s="73"/>
      <c r="PD484" s="73"/>
      <c r="PE484" s="73"/>
      <c r="PF484" s="73"/>
      <c r="PG484" s="73"/>
      <c r="PH484" s="73"/>
      <c r="PI484" s="73"/>
      <c r="PJ484" s="73"/>
      <c r="PK484" s="73"/>
      <c r="PL484" s="73"/>
      <c r="PM484" s="73"/>
      <c r="PN484" s="73"/>
      <c r="PO484" s="73"/>
      <c r="PP484" s="73"/>
      <c r="PQ484" s="73"/>
      <c r="PR484" s="73"/>
      <c r="PS484" s="73"/>
      <c r="PT484" s="73"/>
      <c r="PU484" s="73"/>
      <c r="PV484" s="73"/>
      <c r="PW484" s="73"/>
      <c r="PX484" s="73"/>
      <c r="PY484" s="73"/>
      <c r="PZ484" s="73"/>
      <c r="QA484" s="73"/>
      <c r="QB484" s="73"/>
      <c r="QC484" s="73"/>
      <c r="QD484" s="73"/>
      <c r="QE484" s="73"/>
      <c r="QF484" s="73"/>
      <c r="QG484" s="73"/>
      <c r="QH484" s="73"/>
      <c r="QI484" s="73"/>
      <c r="QJ484" s="73"/>
      <c r="QK484" s="73"/>
      <c r="QL484" s="73"/>
      <c r="QM484" s="73"/>
      <c r="QN484" s="73"/>
      <c r="QO484" s="73"/>
      <c r="QP484" s="73"/>
      <c r="QQ484" s="73"/>
      <c r="QR484" s="73"/>
      <c r="QS484" s="73"/>
      <c r="QT484" s="73"/>
      <c r="QU484" s="73"/>
      <c r="QV484" s="73"/>
      <c r="QW484" s="73"/>
      <c r="QX484" s="73"/>
      <c r="QY484" s="73"/>
      <c r="QZ484" s="73"/>
      <c r="RA484" s="73"/>
      <c r="RB484" s="73"/>
      <c r="RC484" s="73"/>
      <c r="RD484" s="73"/>
      <c r="RE484" s="73"/>
      <c r="RF484" s="73"/>
      <c r="RG484" s="73"/>
      <c r="RH484" s="73"/>
      <c r="RI484" s="73"/>
      <c r="RJ484" s="73"/>
      <c r="RK484" s="73"/>
      <c r="RL484" s="73"/>
      <c r="RM484" s="73"/>
      <c r="RN484" s="73"/>
      <c r="RO484" s="73"/>
      <c r="RP484" s="73"/>
      <c r="RQ484" s="73"/>
      <c r="RR484" s="73"/>
      <c r="RS484" s="73"/>
      <c r="RT484" s="73"/>
      <c r="RU484" s="73"/>
      <c r="RV484" s="73"/>
      <c r="RW484" s="73"/>
      <c r="RX484" s="73"/>
      <c r="RY484" s="73"/>
      <c r="RZ484" s="73"/>
      <c r="SA484" s="73"/>
      <c r="SB484" s="73"/>
      <c r="SC484" s="73"/>
      <c r="SD484" s="73"/>
      <c r="SE484" s="73"/>
      <c r="SF484" s="73"/>
      <c r="SG484" s="73"/>
      <c r="SH484" s="73"/>
      <c r="SI484" s="73"/>
      <c r="SJ484" s="73"/>
      <c r="SK484" s="73"/>
      <c r="SL484" s="73"/>
      <c r="SM484" s="73"/>
      <c r="SN484" s="73"/>
      <c r="SO484" s="73"/>
      <c r="SP484" s="73"/>
      <c r="SQ484" s="73"/>
      <c r="SR484" s="73"/>
      <c r="SS484" s="73"/>
      <c r="ST484" s="73"/>
      <c r="SU484" s="73"/>
      <c r="SV484" s="73"/>
      <c r="SW484" s="73"/>
      <c r="SX484" s="73"/>
      <c r="SY484" s="73"/>
      <c r="SZ484" s="73"/>
      <c r="TA484" s="73"/>
      <c r="TB484" s="73"/>
      <c r="TC484" s="73"/>
      <c r="TD484" s="73"/>
      <c r="TE484" s="73"/>
      <c r="TF484" s="73"/>
      <c r="TG484" s="73"/>
      <c r="TH484" s="73"/>
      <c r="TI484" s="73"/>
      <c r="TJ484" s="73"/>
      <c r="TK484" s="73"/>
      <c r="TL484" s="73"/>
      <c r="TM484" s="73"/>
      <c r="TN484" s="73"/>
      <c r="TO484" s="73"/>
      <c r="TP484" s="73"/>
      <c r="TQ484" s="73"/>
      <c r="TR484" s="73"/>
      <c r="TS484" s="73"/>
      <c r="TT484" s="73"/>
      <c r="TU484" s="73"/>
      <c r="TV484" s="73"/>
      <c r="TW484" s="73"/>
      <c r="TX484" s="73"/>
      <c r="TY484" s="73"/>
      <c r="TZ484" s="73"/>
      <c r="UA484" s="73"/>
      <c r="UB484" s="73"/>
      <c r="UC484" s="73"/>
      <c r="UD484" s="73"/>
      <c r="UE484" s="73"/>
      <c r="UF484" s="73"/>
      <c r="UG484" s="73"/>
      <c r="UH484" s="73"/>
      <c r="UI484" s="73"/>
      <c r="UJ484" s="73"/>
      <c r="UK484" s="73"/>
      <c r="UL484" s="73"/>
      <c r="UM484" s="73"/>
      <c r="UN484" s="73"/>
      <c r="UO484" s="73"/>
      <c r="UP484" s="73"/>
      <c r="UQ484" s="73"/>
      <c r="UR484" s="73"/>
      <c r="US484" s="73"/>
      <c r="UT484" s="73"/>
      <c r="UU484" s="73"/>
      <c r="UV484" s="73"/>
      <c r="UW484" s="73"/>
      <c r="UX484" s="73"/>
      <c r="UY484" s="73"/>
      <c r="UZ484" s="73"/>
      <c r="VA484" s="73"/>
      <c r="VB484" s="73"/>
      <c r="VC484" s="73"/>
      <c r="VD484" s="73"/>
      <c r="VE484" s="73"/>
      <c r="VF484" s="73"/>
      <c r="VG484" s="73"/>
      <c r="VH484" s="73"/>
      <c r="VI484" s="73"/>
      <c r="VJ484" s="73"/>
      <c r="VK484" s="73"/>
      <c r="VL484" s="73"/>
      <c r="VM484" s="73"/>
      <c r="VN484" s="73"/>
      <c r="VO484" s="73"/>
      <c r="VP484" s="73"/>
      <c r="VQ484" s="73"/>
      <c r="VR484" s="73"/>
      <c r="VS484" s="73"/>
      <c r="VT484" s="73"/>
      <c r="VU484" s="73"/>
      <c r="VV484" s="73"/>
      <c r="VW484" s="73"/>
      <c r="VX484" s="73"/>
      <c r="VY484" s="73"/>
      <c r="VZ484" s="73"/>
      <c r="WA484" s="73"/>
      <c r="WB484" s="73"/>
      <c r="WC484" s="73"/>
      <c r="WD484" s="73"/>
      <c r="WE484" s="73"/>
      <c r="WF484" s="73"/>
      <c r="WG484" s="73"/>
      <c r="WH484" s="73"/>
      <c r="WI484" s="73"/>
      <c r="WJ484" s="73"/>
      <c r="WK484" s="73"/>
      <c r="WL484" s="73"/>
      <c r="WM484" s="73"/>
      <c r="WN484" s="73"/>
      <c r="WO484" s="73"/>
      <c r="WP484" s="73"/>
      <c r="WQ484" s="73"/>
      <c r="WR484" s="73"/>
      <c r="WS484" s="73"/>
      <c r="WT484" s="73"/>
      <c r="WU484" s="73"/>
      <c r="WV484" s="73"/>
      <c r="WW484" s="73"/>
      <c r="WX484" s="73"/>
      <c r="WY484" s="73"/>
      <c r="WZ484" s="73"/>
      <c r="XA484" s="73"/>
      <c r="XB484" s="73"/>
      <c r="XC484" s="73"/>
      <c r="XD484" s="73"/>
      <c r="XE484" s="73"/>
      <c r="XF484" s="73"/>
      <c r="XG484" s="73"/>
      <c r="XH484" s="73"/>
      <c r="XI484" s="73"/>
      <c r="XJ484" s="73"/>
      <c r="XK484" s="73"/>
      <c r="XL484" s="73"/>
      <c r="XM484" s="73"/>
      <c r="XN484" s="73"/>
      <c r="XO484" s="73"/>
      <c r="XP484" s="73"/>
      <c r="XQ484" s="73"/>
      <c r="XR484" s="73"/>
      <c r="XS484" s="73"/>
      <c r="XT484" s="73"/>
      <c r="XU484" s="73"/>
      <c r="XV484" s="73"/>
      <c r="XW484" s="73"/>
      <c r="XX484" s="73"/>
      <c r="XY484" s="73"/>
      <c r="XZ484" s="73"/>
      <c r="YA484" s="73"/>
      <c r="YB484" s="73"/>
      <c r="YC484" s="73"/>
      <c r="YD484" s="73"/>
      <c r="YE484" s="73"/>
      <c r="YF484" s="73"/>
      <c r="YG484" s="73"/>
      <c r="YH484" s="73"/>
      <c r="YI484" s="73"/>
      <c r="YJ484" s="73"/>
      <c r="YK484" s="73"/>
      <c r="YL484" s="73"/>
      <c r="YM484" s="73"/>
      <c r="YN484" s="73"/>
      <c r="YO484" s="73"/>
      <c r="YP484" s="73"/>
      <c r="YQ484" s="73"/>
      <c r="YR484" s="73"/>
      <c r="YS484" s="73"/>
      <c r="YT484" s="73"/>
      <c r="YU484" s="73"/>
      <c r="YV484" s="73"/>
      <c r="YW484" s="73"/>
      <c r="YX484" s="73"/>
      <c r="YY484" s="73"/>
      <c r="YZ484" s="73"/>
      <c r="ZA484" s="73"/>
      <c r="ZB484" s="73"/>
      <c r="ZC484" s="73"/>
      <c r="ZD484" s="73"/>
      <c r="ZE484" s="73"/>
      <c r="ZF484" s="73"/>
      <c r="ZG484" s="73"/>
      <c r="ZH484" s="73"/>
      <c r="ZI484" s="73"/>
      <c r="ZJ484" s="73"/>
      <c r="ZK484" s="73"/>
      <c r="ZL484" s="73"/>
      <c r="ZM484" s="73"/>
      <c r="ZN484" s="73"/>
      <c r="ZO484" s="73"/>
      <c r="ZP484" s="73"/>
      <c r="ZQ484" s="73"/>
      <c r="ZR484" s="73"/>
      <c r="ZS484" s="73"/>
      <c r="ZT484" s="73"/>
      <c r="ZU484" s="73"/>
      <c r="ZV484" s="73"/>
      <c r="ZW484" s="73"/>
      <c r="ZX484" s="73"/>
      <c r="ZY484" s="73"/>
      <c r="ZZ484" s="73"/>
      <c r="AAA484" s="73"/>
      <c r="AAB484" s="73"/>
      <c r="AAC484" s="73"/>
      <c r="AAD484" s="73"/>
      <c r="AAE484" s="73"/>
      <c r="AAF484" s="73"/>
      <c r="AAG484" s="73"/>
      <c r="AAH484" s="73"/>
      <c r="AAI484" s="73"/>
      <c r="AAJ484" s="73"/>
      <c r="AAK484" s="73"/>
      <c r="AAL484" s="73"/>
      <c r="AAM484" s="73"/>
      <c r="AAN484" s="73"/>
      <c r="AAO484" s="73"/>
      <c r="AAP484" s="73"/>
      <c r="AAQ484" s="73"/>
      <c r="AAR484" s="73"/>
      <c r="AAS484" s="73"/>
      <c r="AAT484" s="73"/>
      <c r="AAU484" s="73"/>
      <c r="AAV484" s="73"/>
      <c r="AAW484" s="73"/>
      <c r="AAX484" s="73"/>
      <c r="AAY484" s="73"/>
      <c r="AAZ484" s="73"/>
      <c r="ABA484" s="73"/>
      <c r="ABB484" s="73"/>
      <c r="ABC484" s="73"/>
      <c r="ABD484" s="73"/>
      <c r="ABE484" s="73"/>
      <c r="ABF484" s="73"/>
      <c r="ABG484" s="73"/>
      <c r="ABH484" s="73"/>
      <c r="ABI484" s="73"/>
      <c r="ABJ484" s="73"/>
      <c r="ABK484" s="73"/>
      <c r="ABL484" s="73"/>
      <c r="ABM484" s="73"/>
      <c r="ABN484" s="73"/>
      <c r="ABO484" s="73"/>
      <c r="ABP484" s="73"/>
      <c r="ABQ484" s="73"/>
      <c r="ABR484" s="73"/>
      <c r="ABS484" s="73"/>
      <c r="ABT484" s="73"/>
      <c r="ABU484" s="73"/>
      <c r="ABV484" s="73"/>
      <c r="ABW484" s="73"/>
      <c r="ABX484" s="73"/>
      <c r="ABY484" s="73"/>
      <c r="ABZ484" s="73"/>
      <c r="ACA484" s="73"/>
      <c r="ACB484" s="73"/>
      <c r="ACC484" s="73"/>
      <c r="ACD484" s="73"/>
      <c r="ACE484" s="73"/>
      <c r="ACF484" s="73"/>
      <c r="ACG484" s="73"/>
      <c r="ACH484" s="73"/>
      <c r="ACI484" s="73"/>
      <c r="ACJ484" s="73"/>
      <c r="ACK484" s="73"/>
      <c r="ACL484" s="73"/>
      <c r="ACM484" s="73"/>
      <c r="ACN484" s="73"/>
      <c r="ACO484" s="73"/>
      <c r="ACP484" s="73"/>
      <c r="ACQ484" s="73"/>
      <c r="ACR484" s="73"/>
      <c r="ACS484" s="73"/>
      <c r="ACT484" s="73"/>
      <c r="ACU484" s="73"/>
      <c r="ACV484" s="73"/>
      <c r="ACW484" s="73"/>
      <c r="ACX484" s="73"/>
      <c r="ACY484" s="73"/>
      <c r="ACZ484" s="73"/>
      <c r="ADA484" s="73"/>
      <c r="ADB484" s="73"/>
      <c r="ADC484" s="73"/>
      <c r="ADD484" s="73"/>
      <c r="ADE484" s="73"/>
      <c r="ADF484" s="73"/>
      <c r="ADG484" s="73"/>
      <c r="ADH484" s="73"/>
      <c r="ADI484" s="73"/>
      <c r="ADJ484" s="73"/>
      <c r="ADK484" s="73"/>
      <c r="ADL484" s="73"/>
      <c r="ADM484" s="73"/>
      <c r="ADN484" s="73"/>
      <c r="ADO484" s="73"/>
      <c r="ADP484" s="73"/>
      <c r="ADQ484" s="73"/>
      <c r="ADR484" s="73"/>
      <c r="ADS484" s="73"/>
      <c r="ADT484" s="73"/>
      <c r="ADU484" s="73"/>
      <c r="ADV484" s="73"/>
      <c r="ADW484" s="73"/>
      <c r="ADX484" s="73"/>
      <c r="ADY484" s="73"/>
      <c r="ADZ484" s="73"/>
      <c r="AEA484" s="73"/>
      <c r="AEB484" s="73"/>
      <c r="AEC484" s="73"/>
      <c r="AED484" s="73"/>
      <c r="AEE484" s="73"/>
      <c r="AEF484" s="73"/>
      <c r="AEG484" s="73"/>
      <c r="AEH484" s="73"/>
      <c r="AEI484" s="73"/>
      <c r="AEJ484" s="73"/>
      <c r="AEK484" s="73"/>
      <c r="AEL484" s="73"/>
      <c r="AEM484" s="73"/>
      <c r="AEN484" s="73"/>
      <c r="AEO484" s="73"/>
      <c r="AEP484" s="73"/>
      <c r="AEQ484" s="73"/>
      <c r="AER484" s="73"/>
      <c r="AES484" s="73"/>
      <c r="AET484" s="73"/>
      <c r="AEU484" s="73"/>
      <c r="AEV484" s="73"/>
      <c r="AEW484" s="73"/>
      <c r="AEX484" s="73"/>
      <c r="AEY484" s="73"/>
      <c r="AEZ484" s="73"/>
      <c r="AFA484" s="73"/>
      <c r="AFB484" s="73"/>
      <c r="AFC484" s="73"/>
      <c r="AFD484" s="73"/>
      <c r="AFE484" s="73"/>
      <c r="AFF484" s="73"/>
      <c r="AFG484" s="73"/>
      <c r="AFH484" s="73"/>
      <c r="AFI484" s="73"/>
      <c r="AFJ484" s="73"/>
      <c r="AFK484" s="73"/>
      <c r="AFL484" s="73"/>
      <c r="AFM484" s="73"/>
      <c r="AFN484" s="73"/>
      <c r="AFO484" s="73"/>
      <c r="AFP484" s="73"/>
      <c r="AFQ484" s="73"/>
      <c r="AFR484" s="73"/>
      <c r="AFS484" s="73"/>
      <c r="AFT484" s="73"/>
      <c r="AFU484" s="73"/>
      <c r="AFV484" s="73"/>
      <c r="AFW484" s="73"/>
      <c r="AFX484" s="73"/>
      <c r="AFY484" s="73"/>
      <c r="AFZ484" s="73"/>
      <c r="AGA484" s="73"/>
      <c r="AGB484" s="73"/>
      <c r="AGC484" s="73"/>
      <c r="AGD484" s="73"/>
      <c r="AGE484" s="73"/>
      <c r="AGF484" s="73"/>
      <c r="AGG484" s="73"/>
      <c r="AGH484" s="73"/>
      <c r="AGI484" s="73"/>
      <c r="AGJ484" s="73"/>
      <c r="AGK484" s="73"/>
      <c r="AGL484" s="73"/>
      <c r="AGM484" s="73"/>
      <c r="AGN484" s="73"/>
      <c r="AGO484" s="73"/>
      <c r="AGP484" s="73"/>
      <c r="AGQ484" s="73"/>
      <c r="AGR484" s="73"/>
      <c r="AGS484" s="73"/>
      <c r="AGT484" s="73"/>
      <c r="AGU484" s="73"/>
      <c r="AGV484" s="73"/>
      <c r="AGW484" s="73"/>
      <c r="AGX484" s="73"/>
      <c r="AGY484" s="73"/>
      <c r="AGZ484" s="73"/>
      <c r="AHA484" s="73"/>
      <c r="AHB484" s="73"/>
      <c r="AHC484" s="73"/>
      <c r="AHD484" s="73"/>
      <c r="AHE484" s="73"/>
      <c r="AHF484" s="73"/>
      <c r="AHG484" s="73"/>
      <c r="AHH484" s="73"/>
      <c r="AHI484" s="73"/>
      <c r="AHJ484" s="73"/>
      <c r="AHK484" s="73"/>
      <c r="AHL484" s="73"/>
      <c r="AHM484" s="73"/>
      <c r="AHN484" s="73"/>
      <c r="AHO484" s="73"/>
      <c r="AHP484" s="73"/>
      <c r="AHQ484" s="73"/>
      <c r="AHR484" s="73"/>
      <c r="AHS484" s="73"/>
      <c r="AHT484" s="73"/>
      <c r="AHU484" s="73"/>
      <c r="AHV484" s="73"/>
      <c r="AHW484" s="73"/>
      <c r="AHX484" s="73"/>
      <c r="AHY484" s="73"/>
      <c r="AHZ484" s="73"/>
      <c r="AIA484" s="73"/>
      <c r="AIB484" s="73"/>
      <c r="AIC484" s="73"/>
      <c r="AID484" s="73"/>
      <c r="AIE484" s="73"/>
      <c r="AIF484" s="73"/>
      <c r="AIG484" s="73"/>
      <c r="AIH484" s="73"/>
      <c r="AII484" s="73"/>
      <c r="AIJ484" s="73"/>
      <c r="AIK484" s="73"/>
      <c r="AIL484" s="73"/>
      <c r="AIM484" s="73"/>
      <c r="AIN484" s="73"/>
      <c r="AIO484" s="73"/>
      <c r="AIP484" s="73"/>
      <c r="AIQ484" s="73"/>
      <c r="AIR484" s="73"/>
      <c r="AIS484" s="73"/>
      <c r="AIT484" s="73"/>
      <c r="AIU484" s="73"/>
      <c r="AIV484" s="73"/>
      <c r="AIW484" s="73"/>
      <c r="AIX484" s="73"/>
      <c r="AIY484" s="73"/>
      <c r="AIZ484" s="73"/>
      <c r="AJA484" s="73"/>
      <c r="AJB484" s="73"/>
      <c r="AJC484" s="73"/>
      <c r="AJD484" s="73"/>
      <c r="AJE484" s="73"/>
      <c r="AJF484" s="73"/>
      <c r="AJG484" s="73"/>
      <c r="AJH484" s="73"/>
      <c r="AJI484" s="73"/>
      <c r="AJJ484" s="73"/>
      <c r="AJK484" s="73"/>
      <c r="AJL484" s="73"/>
      <c r="AJM484" s="73"/>
      <c r="AJN484" s="73"/>
      <c r="AJO484" s="73"/>
      <c r="AJP484" s="73"/>
      <c r="AJQ484" s="73"/>
      <c r="AJR484" s="73"/>
      <c r="AJS484" s="73"/>
      <c r="AJT484" s="73"/>
      <c r="AJU484" s="73"/>
      <c r="AJV484" s="73"/>
      <c r="AJW484" s="73"/>
      <c r="AJX484" s="73"/>
      <c r="AJY484" s="73"/>
      <c r="AJZ484" s="73"/>
      <c r="AKA484" s="73"/>
      <c r="AKB484" s="73"/>
      <c r="AKC484" s="73"/>
      <c r="AKD484" s="73"/>
      <c r="AKE484" s="73"/>
      <c r="AKF484" s="73"/>
      <c r="AKG484" s="73"/>
      <c r="AKH484" s="73"/>
      <c r="AKI484" s="73"/>
      <c r="AKJ484" s="73"/>
      <c r="AKK484" s="73"/>
      <c r="AKL484" s="73"/>
      <c r="AKM484" s="73"/>
      <c r="AKN484" s="73"/>
      <c r="AKO484" s="73"/>
      <c r="AKP484" s="73"/>
      <c r="AKQ484" s="73"/>
      <c r="AKR484" s="73"/>
      <c r="AKS484" s="73"/>
      <c r="AKT484" s="73"/>
      <c r="AKU484" s="73"/>
      <c r="AKV484" s="73"/>
      <c r="AKW484" s="73"/>
      <c r="AKX484" s="73"/>
      <c r="AKY484" s="73"/>
      <c r="AKZ484" s="73"/>
      <c r="ALA484" s="73"/>
      <c r="ALB484" s="73"/>
      <c r="ALC484" s="73"/>
      <c r="ALD484" s="73"/>
      <c r="ALE484" s="73"/>
      <c r="ALF484" s="73"/>
      <c r="ALG484" s="73"/>
      <c r="ALH484" s="73"/>
      <c r="ALI484" s="73"/>
      <c r="ALJ484" s="73"/>
      <c r="ALK484" s="73"/>
      <c r="ALL484" s="73"/>
      <c r="ALM484" s="73"/>
      <c r="ALN484" s="73"/>
      <c r="ALO484" s="73"/>
      <c r="ALP484" s="73"/>
      <c r="ALQ484" s="73"/>
      <c r="ALR484" s="73"/>
      <c r="ALS484" s="73"/>
      <c r="ALT484" s="73"/>
      <c r="ALU484" s="73"/>
      <c r="ALV484" s="73"/>
      <c r="ALW484" s="73"/>
      <c r="ALX484" s="73"/>
      <c r="ALY484" s="73"/>
      <c r="ALZ484" s="73"/>
      <c r="AMA484" s="73"/>
      <c r="AMB484" s="73"/>
      <c r="AMC484" s="73"/>
      <c r="AMD484" s="73"/>
      <c r="AME484" s="73"/>
      <c r="AMF484" s="73"/>
      <c r="AMG484" s="73"/>
      <c r="AMH484" s="73"/>
      <c r="AMI484" s="73"/>
    </row>
    <row r="485" spans="1:1023" s="71" customFormat="1">
      <c r="A485" s="73" t="s">
        <v>64</v>
      </c>
      <c r="B485" s="91">
        <v>1996</v>
      </c>
      <c r="C485" s="73" t="s">
        <v>245</v>
      </c>
      <c r="D485" s="91">
        <v>200</v>
      </c>
      <c r="E485" s="73" t="s">
        <v>246</v>
      </c>
      <c r="F485" s="73">
        <v>1124</v>
      </c>
      <c r="G485" s="35" t="s">
        <v>121</v>
      </c>
      <c r="H485" s="35" t="s">
        <v>122</v>
      </c>
      <c r="I485" s="51">
        <v>1</v>
      </c>
      <c r="J485" s="73">
        <v>5</v>
      </c>
      <c r="K485" s="73">
        <v>5</v>
      </c>
      <c r="L485" s="73">
        <f t="shared" si="148"/>
        <v>300</v>
      </c>
      <c r="M485" s="73">
        <v>1000</v>
      </c>
      <c r="N485" s="73">
        <v>4000</v>
      </c>
      <c r="O485" s="73">
        <v>1500000</v>
      </c>
      <c r="P485" s="75">
        <f t="shared" si="139"/>
        <v>6.6666666666666666E-2</v>
      </c>
      <c r="Q485" s="75">
        <f t="shared" si="149"/>
        <v>0.26666666666666666</v>
      </c>
      <c r="R485" s="73">
        <v>0</v>
      </c>
      <c r="S485" s="73">
        <v>-1</v>
      </c>
      <c r="T485" s="73" t="s">
        <v>33</v>
      </c>
      <c r="U485" s="73">
        <v>-1</v>
      </c>
      <c r="V485" s="73">
        <v>0</v>
      </c>
      <c r="W485" s="73">
        <v>0</v>
      </c>
      <c r="X485" s="76">
        <f t="shared" si="135"/>
        <v>-0.4</v>
      </c>
      <c r="Y485" s="73">
        <v>-1</v>
      </c>
      <c r="Z485" s="73">
        <v>0</v>
      </c>
      <c r="AA485" s="73" t="s">
        <v>69</v>
      </c>
      <c r="AB485" s="73" t="s">
        <v>69</v>
      </c>
      <c r="AC485" s="73">
        <v>-1</v>
      </c>
      <c r="AD485" s="73">
        <v>0</v>
      </c>
      <c r="AE485" s="73">
        <v>-1</v>
      </c>
      <c r="AF485" s="73" t="s">
        <v>33</v>
      </c>
      <c r="AG485" s="73" t="s">
        <v>33</v>
      </c>
      <c r="AH485" s="76">
        <f t="shared" si="136"/>
        <v>-0.6</v>
      </c>
      <c r="AI485" s="76">
        <f t="shared" si="137"/>
        <v>-0.5</v>
      </c>
      <c r="AJ485" s="65">
        <v>16866</v>
      </c>
      <c r="AK485" s="73">
        <v>-1</v>
      </c>
      <c r="AL485" s="73">
        <v>-1</v>
      </c>
      <c r="AM485" s="73" t="s">
        <v>47</v>
      </c>
      <c r="AN485" s="73">
        <v>0</v>
      </c>
      <c r="AO485" s="73">
        <v>-1</v>
      </c>
      <c r="AP485" s="73" t="s">
        <v>33</v>
      </c>
      <c r="AQ485" s="73">
        <v>-1</v>
      </c>
      <c r="AR485" s="73" t="s">
        <v>33</v>
      </c>
      <c r="AS485" s="73">
        <v>1</v>
      </c>
      <c r="AT485" s="73">
        <v>0</v>
      </c>
      <c r="AU485" s="73" t="s">
        <v>33</v>
      </c>
      <c r="AV485" s="73" t="s">
        <v>33</v>
      </c>
      <c r="AW485" s="73" t="s">
        <v>33</v>
      </c>
      <c r="AX485" s="73" t="s">
        <v>33</v>
      </c>
      <c r="AY485" s="73" t="s">
        <v>33</v>
      </c>
      <c r="AZ485" s="76">
        <f t="shared" si="138"/>
        <v>-0.42857142857142855</v>
      </c>
      <c r="BA485" s="73">
        <v>0</v>
      </c>
      <c r="BB485" s="73" t="s">
        <v>33</v>
      </c>
      <c r="BC485" s="73">
        <f t="shared" ref="BC485:BC501" si="150">BC484+12</f>
        <v>24</v>
      </c>
      <c r="BD485" s="73">
        <v>0</v>
      </c>
      <c r="BE485" s="73" t="s">
        <v>33</v>
      </c>
      <c r="BF485" s="73">
        <f t="shared" ref="BF485:BF501" si="151">BF484+12</f>
        <v>24</v>
      </c>
      <c r="BG485" s="73"/>
      <c r="BH485" s="73"/>
      <c r="BI485" s="73"/>
      <c r="BJ485" s="73"/>
      <c r="BK485" s="73"/>
      <c r="BL485" s="73"/>
      <c r="BM485" s="73"/>
      <c r="BN485" s="73"/>
      <c r="BO485" s="73"/>
      <c r="BP485" s="73"/>
      <c r="BQ485" s="73"/>
      <c r="BR485" s="73"/>
      <c r="BS485" s="73"/>
      <c r="BT485" s="73"/>
      <c r="BU485" s="73"/>
      <c r="BV485" s="73"/>
      <c r="BW485" s="73"/>
      <c r="BX485" s="73"/>
      <c r="BY485" s="73"/>
      <c r="BZ485" s="73"/>
      <c r="CA485" s="73"/>
      <c r="CB485" s="73"/>
      <c r="CC485" s="73"/>
      <c r="CD485" s="73"/>
      <c r="CE485" s="73"/>
      <c r="CF485" s="73"/>
      <c r="CG485" s="73"/>
      <c r="CH485" s="73"/>
      <c r="CI485" s="73"/>
      <c r="CJ485" s="73"/>
      <c r="CK485" s="73"/>
      <c r="CL485" s="73"/>
      <c r="CM485" s="73"/>
      <c r="CN485" s="73"/>
      <c r="CO485" s="73"/>
      <c r="CP485" s="73"/>
      <c r="CQ485" s="73"/>
      <c r="CR485" s="73"/>
      <c r="CS485" s="73"/>
      <c r="CT485" s="73"/>
      <c r="CU485" s="73"/>
      <c r="CV485" s="73"/>
      <c r="CW485" s="73"/>
      <c r="CX485" s="73"/>
      <c r="CY485" s="73"/>
      <c r="CZ485" s="73"/>
      <c r="DA485" s="73"/>
      <c r="DB485" s="73"/>
      <c r="DC485" s="73"/>
      <c r="DD485" s="73"/>
      <c r="DE485" s="73"/>
      <c r="DF485" s="73"/>
      <c r="DG485" s="73"/>
      <c r="DH485" s="73"/>
      <c r="DI485" s="73"/>
      <c r="DJ485" s="73"/>
      <c r="DK485" s="73"/>
      <c r="DL485" s="73"/>
      <c r="DM485" s="73"/>
      <c r="DN485" s="73"/>
      <c r="DO485" s="73"/>
      <c r="DP485" s="73"/>
      <c r="DQ485" s="73"/>
      <c r="DR485" s="73"/>
      <c r="DS485" s="73"/>
      <c r="DT485" s="73"/>
      <c r="DU485" s="73"/>
      <c r="DV485" s="73"/>
      <c r="DW485" s="73"/>
      <c r="DX485" s="73"/>
      <c r="DY485" s="73"/>
      <c r="DZ485" s="73"/>
      <c r="EA485" s="73"/>
      <c r="EB485" s="73"/>
      <c r="EC485" s="73"/>
      <c r="ED485" s="73"/>
      <c r="EE485" s="73"/>
      <c r="EF485" s="73"/>
      <c r="EG485" s="73"/>
      <c r="EH485" s="73"/>
      <c r="EI485" s="73"/>
      <c r="EJ485" s="73"/>
      <c r="EK485" s="73"/>
      <c r="EL485" s="73"/>
      <c r="EM485" s="73"/>
      <c r="EN485" s="73"/>
      <c r="EO485" s="73"/>
      <c r="EP485" s="73"/>
      <c r="EQ485" s="73"/>
      <c r="ER485" s="73"/>
      <c r="ES485" s="73"/>
      <c r="ET485" s="73"/>
      <c r="EU485" s="73"/>
      <c r="EV485" s="73"/>
      <c r="EW485" s="73"/>
      <c r="EX485" s="73"/>
      <c r="EY485" s="73"/>
      <c r="EZ485" s="73"/>
      <c r="FA485" s="73"/>
      <c r="FB485" s="73"/>
      <c r="FC485" s="73"/>
      <c r="FD485" s="73"/>
      <c r="FE485" s="73"/>
      <c r="FF485" s="73"/>
      <c r="FG485" s="73"/>
      <c r="FH485" s="73"/>
      <c r="FI485" s="73"/>
      <c r="FJ485" s="73"/>
      <c r="FK485" s="73"/>
      <c r="FL485" s="73"/>
      <c r="FM485" s="73"/>
      <c r="FN485" s="73"/>
      <c r="FO485" s="73"/>
      <c r="FP485" s="73"/>
      <c r="FQ485" s="73"/>
      <c r="FR485" s="73"/>
      <c r="FS485" s="73"/>
      <c r="FT485" s="73"/>
      <c r="FU485" s="73"/>
      <c r="FV485" s="73"/>
      <c r="FW485" s="73"/>
      <c r="FX485" s="73"/>
      <c r="FY485" s="73"/>
      <c r="FZ485" s="73"/>
      <c r="GA485" s="73"/>
      <c r="GB485" s="73"/>
      <c r="GC485" s="73"/>
      <c r="GD485" s="73"/>
      <c r="GE485" s="73"/>
      <c r="GF485" s="73"/>
      <c r="GG485" s="73"/>
      <c r="GH485" s="73"/>
      <c r="GI485" s="73"/>
      <c r="GJ485" s="73"/>
      <c r="GK485" s="73"/>
      <c r="GL485" s="73"/>
      <c r="GM485" s="73"/>
      <c r="GN485" s="73"/>
      <c r="GO485" s="73"/>
      <c r="GP485" s="73"/>
      <c r="GQ485" s="73"/>
      <c r="GR485" s="73"/>
      <c r="GS485" s="73"/>
      <c r="GT485" s="73"/>
      <c r="GU485" s="73"/>
      <c r="GV485" s="73"/>
      <c r="GW485" s="73"/>
      <c r="GX485" s="73"/>
      <c r="GY485" s="73"/>
      <c r="GZ485" s="73"/>
      <c r="HA485" s="73"/>
      <c r="HB485" s="73"/>
      <c r="HC485" s="73"/>
      <c r="HD485" s="73"/>
      <c r="HE485" s="73"/>
      <c r="HF485" s="73"/>
      <c r="HG485" s="73"/>
      <c r="HH485" s="73"/>
      <c r="HI485" s="73"/>
      <c r="HJ485" s="73"/>
      <c r="HK485" s="73"/>
      <c r="HL485" s="73"/>
      <c r="HM485" s="73"/>
      <c r="HN485" s="73"/>
      <c r="HO485" s="73"/>
      <c r="HP485" s="73"/>
      <c r="HQ485" s="73"/>
      <c r="HR485" s="73"/>
      <c r="HS485" s="73"/>
      <c r="HT485" s="73"/>
      <c r="HU485" s="73"/>
      <c r="HV485" s="73"/>
      <c r="HW485" s="73"/>
      <c r="HX485" s="73"/>
      <c r="HY485" s="73"/>
      <c r="HZ485" s="73"/>
      <c r="IA485" s="73"/>
      <c r="IB485" s="73"/>
      <c r="IC485" s="73"/>
      <c r="ID485" s="73"/>
      <c r="IE485" s="73"/>
      <c r="IF485" s="73"/>
      <c r="IG485" s="73"/>
      <c r="IH485" s="73"/>
      <c r="II485" s="73"/>
      <c r="IJ485" s="73"/>
      <c r="IK485" s="73"/>
      <c r="IL485" s="73"/>
      <c r="IM485" s="73"/>
      <c r="IN485" s="73"/>
      <c r="IO485" s="73"/>
      <c r="IP485" s="73"/>
      <c r="IQ485" s="73"/>
      <c r="IR485" s="73"/>
      <c r="IS485" s="73"/>
      <c r="IT485" s="73"/>
      <c r="IU485" s="73"/>
      <c r="IV485" s="73"/>
      <c r="IW485" s="73"/>
      <c r="IX485" s="73"/>
      <c r="IY485" s="73"/>
      <c r="IZ485" s="73"/>
      <c r="JA485" s="73"/>
      <c r="JB485" s="73"/>
      <c r="JC485" s="73"/>
      <c r="JD485" s="73"/>
      <c r="JE485" s="73"/>
      <c r="JF485" s="73"/>
      <c r="JG485" s="73"/>
      <c r="JH485" s="73"/>
      <c r="JI485" s="73"/>
      <c r="JJ485" s="73"/>
      <c r="JK485" s="73"/>
      <c r="JL485" s="73"/>
      <c r="JM485" s="73"/>
      <c r="JN485" s="73"/>
      <c r="JO485" s="73"/>
      <c r="JP485" s="73"/>
      <c r="JQ485" s="73"/>
      <c r="JR485" s="73"/>
      <c r="JS485" s="73"/>
      <c r="JT485" s="73"/>
      <c r="JU485" s="73"/>
      <c r="JV485" s="73"/>
      <c r="JW485" s="73"/>
      <c r="JX485" s="73"/>
      <c r="JY485" s="73"/>
      <c r="JZ485" s="73"/>
      <c r="KA485" s="73"/>
      <c r="KB485" s="73"/>
      <c r="KC485" s="73"/>
      <c r="KD485" s="73"/>
      <c r="KE485" s="73"/>
      <c r="KF485" s="73"/>
      <c r="KG485" s="73"/>
      <c r="KH485" s="73"/>
      <c r="KI485" s="73"/>
      <c r="KJ485" s="73"/>
      <c r="KK485" s="73"/>
      <c r="KL485" s="73"/>
      <c r="KM485" s="73"/>
      <c r="KN485" s="73"/>
      <c r="KO485" s="73"/>
      <c r="KP485" s="73"/>
      <c r="KQ485" s="73"/>
      <c r="KR485" s="73"/>
      <c r="KS485" s="73"/>
      <c r="KT485" s="73"/>
      <c r="KU485" s="73"/>
      <c r="KV485" s="73"/>
      <c r="KW485" s="73"/>
      <c r="KX485" s="73"/>
      <c r="KY485" s="73"/>
      <c r="KZ485" s="73"/>
      <c r="LA485" s="73"/>
      <c r="LB485" s="73"/>
      <c r="LC485" s="73"/>
      <c r="LD485" s="73"/>
      <c r="LE485" s="73"/>
      <c r="LF485" s="73"/>
      <c r="LG485" s="73"/>
      <c r="LH485" s="73"/>
      <c r="LI485" s="73"/>
      <c r="LJ485" s="73"/>
      <c r="LK485" s="73"/>
      <c r="LL485" s="73"/>
      <c r="LM485" s="73"/>
      <c r="LN485" s="73"/>
      <c r="LO485" s="73"/>
      <c r="LP485" s="73"/>
      <c r="LQ485" s="73"/>
      <c r="LR485" s="73"/>
      <c r="LS485" s="73"/>
      <c r="LT485" s="73"/>
      <c r="LU485" s="73"/>
      <c r="LV485" s="73"/>
      <c r="LW485" s="73"/>
      <c r="LX485" s="73"/>
      <c r="LY485" s="73"/>
      <c r="LZ485" s="73"/>
      <c r="MA485" s="73"/>
      <c r="MB485" s="73"/>
      <c r="MC485" s="73"/>
      <c r="MD485" s="73"/>
      <c r="ME485" s="73"/>
      <c r="MF485" s="73"/>
      <c r="MG485" s="73"/>
      <c r="MH485" s="73"/>
      <c r="MI485" s="73"/>
      <c r="MJ485" s="73"/>
      <c r="MK485" s="73"/>
      <c r="ML485" s="73"/>
      <c r="MM485" s="73"/>
      <c r="MN485" s="73"/>
      <c r="MO485" s="73"/>
      <c r="MP485" s="73"/>
      <c r="MQ485" s="73"/>
      <c r="MR485" s="73"/>
      <c r="MS485" s="73"/>
      <c r="MT485" s="73"/>
      <c r="MU485" s="73"/>
      <c r="MV485" s="73"/>
      <c r="MW485" s="73"/>
      <c r="MX485" s="73"/>
      <c r="MY485" s="73"/>
      <c r="MZ485" s="73"/>
      <c r="NA485" s="73"/>
      <c r="NB485" s="73"/>
      <c r="NC485" s="73"/>
      <c r="ND485" s="73"/>
      <c r="NE485" s="73"/>
      <c r="NF485" s="73"/>
      <c r="NG485" s="73"/>
      <c r="NH485" s="73"/>
      <c r="NI485" s="73"/>
      <c r="NJ485" s="73"/>
      <c r="NK485" s="73"/>
      <c r="NL485" s="73"/>
      <c r="NM485" s="73"/>
      <c r="NN485" s="73"/>
      <c r="NO485" s="73"/>
      <c r="NP485" s="73"/>
      <c r="NQ485" s="73"/>
      <c r="NR485" s="73"/>
      <c r="NS485" s="73"/>
      <c r="NT485" s="73"/>
      <c r="NU485" s="73"/>
      <c r="NV485" s="73"/>
      <c r="NW485" s="73"/>
      <c r="NX485" s="73"/>
      <c r="NY485" s="73"/>
      <c r="NZ485" s="73"/>
      <c r="OA485" s="73"/>
      <c r="OB485" s="73"/>
      <c r="OC485" s="73"/>
      <c r="OD485" s="73"/>
      <c r="OE485" s="73"/>
      <c r="OF485" s="73"/>
      <c r="OG485" s="73"/>
      <c r="OH485" s="73"/>
      <c r="OI485" s="73"/>
      <c r="OJ485" s="73"/>
      <c r="OK485" s="73"/>
      <c r="OL485" s="73"/>
      <c r="OM485" s="73"/>
      <c r="ON485" s="73"/>
      <c r="OO485" s="73"/>
      <c r="OP485" s="73"/>
      <c r="OQ485" s="73"/>
      <c r="OR485" s="73"/>
      <c r="OS485" s="73"/>
      <c r="OT485" s="73"/>
      <c r="OU485" s="73"/>
      <c r="OV485" s="73"/>
      <c r="OW485" s="73"/>
      <c r="OX485" s="73"/>
      <c r="OY485" s="73"/>
      <c r="OZ485" s="73"/>
      <c r="PA485" s="73"/>
      <c r="PB485" s="73"/>
      <c r="PC485" s="73"/>
      <c r="PD485" s="73"/>
      <c r="PE485" s="73"/>
      <c r="PF485" s="73"/>
      <c r="PG485" s="73"/>
      <c r="PH485" s="73"/>
      <c r="PI485" s="73"/>
      <c r="PJ485" s="73"/>
      <c r="PK485" s="73"/>
      <c r="PL485" s="73"/>
      <c r="PM485" s="73"/>
      <c r="PN485" s="73"/>
      <c r="PO485" s="73"/>
      <c r="PP485" s="73"/>
      <c r="PQ485" s="73"/>
      <c r="PR485" s="73"/>
      <c r="PS485" s="73"/>
      <c r="PT485" s="73"/>
      <c r="PU485" s="73"/>
      <c r="PV485" s="73"/>
      <c r="PW485" s="73"/>
      <c r="PX485" s="73"/>
      <c r="PY485" s="73"/>
      <c r="PZ485" s="73"/>
      <c r="QA485" s="73"/>
      <c r="QB485" s="73"/>
      <c r="QC485" s="73"/>
      <c r="QD485" s="73"/>
      <c r="QE485" s="73"/>
      <c r="QF485" s="73"/>
      <c r="QG485" s="73"/>
      <c r="QH485" s="73"/>
      <c r="QI485" s="73"/>
      <c r="QJ485" s="73"/>
      <c r="QK485" s="73"/>
      <c r="QL485" s="73"/>
      <c r="QM485" s="73"/>
      <c r="QN485" s="73"/>
      <c r="QO485" s="73"/>
      <c r="QP485" s="73"/>
      <c r="QQ485" s="73"/>
      <c r="QR485" s="73"/>
      <c r="QS485" s="73"/>
      <c r="QT485" s="73"/>
      <c r="QU485" s="73"/>
      <c r="QV485" s="73"/>
      <c r="QW485" s="73"/>
      <c r="QX485" s="73"/>
      <c r="QY485" s="73"/>
      <c r="QZ485" s="73"/>
      <c r="RA485" s="73"/>
      <c r="RB485" s="73"/>
      <c r="RC485" s="73"/>
      <c r="RD485" s="73"/>
      <c r="RE485" s="73"/>
      <c r="RF485" s="73"/>
      <c r="RG485" s="73"/>
      <c r="RH485" s="73"/>
      <c r="RI485" s="73"/>
      <c r="RJ485" s="73"/>
      <c r="RK485" s="73"/>
      <c r="RL485" s="73"/>
      <c r="RM485" s="73"/>
      <c r="RN485" s="73"/>
      <c r="RO485" s="73"/>
      <c r="RP485" s="73"/>
      <c r="RQ485" s="73"/>
      <c r="RR485" s="73"/>
      <c r="RS485" s="73"/>
      <c r="RT485" s="73"/>
      <c r="RU485" s="73"/>
      <c r="RV485" s="73"/>
      <c r="RW485" s="73"/>
      <c r="RX485" s="73"/>
      <c r="RY485" s="73"/>
      <c r="RZ485" s="73"/>
      <c r="SA485" s="73"/>
      <c r="SB485" s="73"/>
      <c r="SC485" s="73"/>
      <c r="SD485" s="73"/>
      <c r="SE485" s="73"/>
      <c r="SF485" s="73"/>
      <c r="SG485" s="73"/>
      <c r="SH485" s="73"/>
      <c r="SI485" s="73"/>
      <c r="SJ485" s="73"/>
      <c r="SK485" s="73"/>
      <c r="SL485" s="73"/>
      <c r="SM485" s="73"/>
      <c r="SN485" s="73"/>
      <c r="SO485" s="73"/>
      <c r="SP485" s="73"/>
      <c r="SQ485" s="73"/>
      <c r="SR485" s="73"/>
      <c r="SS485" s="73"/>
      <c r="ST485" s="73"/>
      <c r="SU485" s="73"/>
      <c r="SV485" s="73"/>
      <c r="SW485" s="73"/>
      <c r="SX485" s="73"/>
      <c r="SY485" s="73"/>
      <c r="SZ485" s="73"/>
      <c r="TA485" s="73"/>
      <c r="TB485" s="73"/>
      <c r="TC485" s="73"/>
      <c r="TD485" s="73"/>
      <c r="TE485" s="73"/>
      <c r="TF485" s="73"/>
      <c r="TG485" s="73"/>
      <c r="TH485" s="73"/>
      <c r="TI485" s="73"/>
      <c r="TJ485" s="73"/>
      <c r="TK485" s="73"/>
      <c r="TL485" s="73"/>
      <c r="TM485" s="73"/>
      <c r="TN485" s="73"/>
      <c r="TO485" s="73"/>
      <c r="TP485" s="73"/>
      <c r="TQ485" s="73"/>
      <c r="TR485" s="73"/>
      <c r="TS485" s="73"/>
      <c r="TT485" s="73"/>
      <c r="TU485" s="73"/>
      <c r="TV485" s="73"/>
      <c r="TW485" s="73"/>
      <c r="TX485" s="73"/>
      <c r="TY485" s="73"/>
      <c r="TZ485" s="73"/>
      <c r="UA485" s="73"/>
      <c r="UB485" s="73"/>
      <c r="UC485" s="73"/>
      <c r="UD485" s="73"/>
      <c r="UE485" s="73"/>
      <c r="UF485" s="73"/>
      <c r="UG485" s="73"/>
      <c r="UH485" s="73"/>
      <c r="UI485" s="73"/>
      <c r="UJ485" s="73"/>
      <c r="UK485" s="73"/>
      <c r="UL485" s="73"/>
      <c r="UM485" s="73"/>
      <c r="UN485" s="73"/>
      <c r="UO485" s="73"/>
      <c r="UP485" s="73"/>
      <c r="UQ485" s="73"/>
      <c r="UR485" s="73"/>
      <c r="US485" s="73"/>
      <c r="UT485" s="73"/>
      <c r="UU485" s="73"/>
      <c r="UV485" s="73"/>
      <c r="UW485" s="73"/>
      <c r="UX485" s="73"/>
      <c r="UY485" s="73"/>
      <c r="UZ485" s="73"/>
      <c r="VA485" s="73"/>
      <c r="VB485" s="73"/>
      <c r="VC485" s="73"/>
      <c r="VD485" s="73"/>
      <c r="VE485" s="73"/>
      <c r="VF485" s="73"/>
      <c r="VG485" s="73"/>
      <c r="VH485" s="73"/>
      <c r="VI485" s="73"/>
      <c r="VJ485" s="73"/>
      <c r="VK485" s="73"/>
      <c r="VL485" s="73"/>
      <c r="VM485" s="73"/>
      <c r="VN485" s="73"/>
      <c r="VO485" s="73"/>
      <c r="VP485" s="73"/>
      <c r="VQ485" s="73"/>
      <c r="VR485" s="73"/>
      <c r="VS485" s="73"/>
      <c r="VT485" s="73"/>
      <c r="VU485" s="73"/>
      <c r="VV485" s="73"/>
      <c r="VW485" s="73"/>
      <c r="VX485" s="73"/>
      <c r="VY485" s="73"/>
      <c r="VZ485" s="73"/>
      <c r="WA485" s="73"/>
      <c r="WB485" s="73"/>
      <c r="WC485" s="73"/>
      <c r="WD485" s="73"/>
      <c r="WE485" s="73"/>
      <c r="WF485" s="73"/>
      <c r="WG485" s="73"/>
      <c r="WH485" s="73"/>
      <c r="WI485" s="73"/>
      <c r="WJ485" s="73"/>
      <c r="WK485" s="73"/>
      <c r="WL485" s="73"/>
      <c r="WM485" s="73"/>
      <c r="WN485" s="73"/>
      <c r="WO485" s="73"/>
      <c r="WP485" s="73"/>
      <c r="WQ485" s="73"/>
      <c r="WR485" s="73"/>
      <c r="WS485" s="73"/>
      <c r="WT485" s="73"/>
      <c r="WU485" s="73"/>
      <c r="WV485" s="73"/>
      <c r="WW485" s="73"/>
      <c r="WX485" s="73"/>
      <c r="WY485" s="73"/>
      <c r="WZ485" s="73"/>
      <c r="XA485" s="73"/>
      <c r="XB485" s="73"/>
      <c r="XC485" s="73"/>
      <c r="XD485" s="73"/>
      <c r="XE485" s="73"/>
      <c r="XF485" s="73"/>
      <c r="XG485" s="73"/>
      <c r="XH485" s="73"/>
      <c r="XI485" s="73"/>
      <c r="XJ485" s="73"/>
      <c r="XK485" s="73"/>
      <c r="XL485" s="73"/>
      <c r="XM485" s="73"/>
      <c r="XN485" s="73"/>
      <c r="XO485" s="73"/>
      <c r="XP485" s="73"/>
      <c r="XQ485" s="73"/>
      <c r="XR485" s="73"/>
      <c r="XS485" s="73"/>
      <c r="XT485" s="73"/>
      <c r="XU485" s="73"/>
      <c r="XV485" s="73"/>
      <c r="XW485" s="73"/>
      <c r="XX485" s="73"/>
      <c r="XY485" s="73"/>
      <c r="XZ485" s="73"/>
      <c r="YA485" s="73"/>
      <c r="YB485" s="73"/>
      <c r="YC485" s="73"/>
      <c r="YD485" s="73"/>
      <c r="YE485" s="73"/>
      <c r="YF485" s="73"/>
      <c r="YG485" s="73"/>
      <c r="YH485" s="73"/>
      <c r="YI485" s="73"/>
      <c r="YJ485" s="73"/>
      <c r="YK485" s="73"/>
      <c r="YL485" s="73"/>
      <c r="YM485" s="73"/>
      <c r="YN485" s="73"/>
      <c r="YO485" s="73"/>
      <c r="YP485" s="73"/>
      <c r="YQ485" s="73"/>
      <c r="YR485" s="73"/>
      <c r="YS485" s="73"/>
      <c r="YT485" s="73"/>
      <c r="YU485" s="73"/>
      <c r="YV485" s="73"/>
      <c r="YW485" s="73"/>
      <c r="YX485" s="73"/>
      <c r="YY485" s="73"/>
      <c r="YZ485" s="73"/>
      <c r="ZA485" s="73"/>
      <c r="ZB485" s="73"/>
      <c r="ZC485" s="73"/>
      <c r="ZD485" s="73"/>
      <c r="ZE485" s="73"/>
      <c r="ZF485" s="73"/>
      <c r="ZG485" s="73"/>
      <c r="ZH485" s="73"/>
      <c r="ZI485" s="73"/>
      <c r="ZJ485" s="73"/>
      <c r="ZK485" s="73"/>
      <c r="ZL485" s="73"/>
      <c r="ZM485" s="73"/>
      <c r="ZN485" s="73"/>
      <c r="ZO485" s="73"/>
      <c r="ZP485" s="73"/>
      <c r="ZQ485" s="73"/>
      <c r="ZR485" s="73"/>
      <c r="ZS485" s="73"/>
      <c r="ZT485" s="73"/>
      <c r="ZU485" s="73"/>
      <c r="ZV485" s="73"/>
      <c r="ZW485" s="73"/>
      <c r="ZX485" s="73"/>
      <c r="ZY485" s="73"/>
      <c r="ZZ485" s="73"/>
      <c r="AAA485" s="73"/>
      <c r="AAB485" s="73"/>
      <c r="AAC485" s="73"/>
      <c r="AAD485" s="73"/>
      <c r="AAE485" s="73"/>
      <c r="AAF485" s="73"/>
      <c r="AAG485" s="73"/>
      <c r="AAH485" s="73"/>
      <c r="AAI485" s="73"/>
      <c r="AAJ485" s="73"/>
      <c r="AAK485" s="73"/>
      <c r="AAL485" s="73"/>
      <c r="AAM485" s="73"/>
      <c r="AAN485" s="73"/>
      <c r="AAO485" s="73"/>
      <c r="AAP485" s="73"/>
      <c r="AAQ485" s="73"/>
      <c r="AAR485" s="73"/>
      <c r="AAS485" s="73"/>
      <c r="AAT485" s="73"/>
      <c r="AAU485" s="73"/>
      <c r="AAV485" s="73"/>
      <c r="AAW485" s="73"/>
      <c r="AAX485" s="73"/>
      <c r="AAY485" s="73"/>
      <c r="AAZ485" s="73"/>
      <c r="ABA485" s="73"/>
      <c r="ABB485" s="73"/>
      <c r="ABC485" s="73"/>
      <c r="ABD485" s="73"/>
      <c r="ABE485" s="73"/>
      <c r="ABF485" s="73"/>
      <c r="ABG485" s="73"/>
      <c r="ABH485" s="73"/>
      <c r="ABI485" s="73"/>
      <c r="ABJ485" s="73"/>
      <c r="ABK485" s="73"/>
      <c r="ABL485" s="73"/>
      <c r="ABM485" s="73"/>
      <c r="ABN485" s="73"/>
      <c r="ABO485" s="73"/>
      <c r="ABP485" s="73"/>
      <c r="ABQ485" s="73"/>
      <c r="ABR485" s="73"/>
      <c r="ABS485" s="73"/>
      <c r="ABT485" s="73"/>
      <c r="ABU485" s="73"/>
      <c r="ABV485" s="73"/>
      <c r="ABW485" s="73"/>
      <c r="ABX485" s="73"/>
      <c r="ABY485" s="73"/>
      <c r="ABZ485" s="73"/>
      <c r="ACA485" s="73"/>
      <c r="ACB485" s="73"/>
      <c r="ACC485" s="73"/>
      <c r="ACD485" s="73"/>
      <c r="ACE485" s="73"/>
      <c r="ACF485" s="73"/>
      <c r="ACG485" s="73"/>
      <c r="ACH485" s="73"/>
      <c r="ACI485" s="73"/>
      <c r="ACJ485" s="73"/>
      <c r="ACK485" s="73"/>
      <c r="ACL485" s="73"/>
      <c r="ACM485" s="73"/>
      <c r="ACN485" s="73"/>
      <c r="ACO485" s="73"/>
      <c r="ACP485" s="73"/>
      <c r="ACQ485" s="73"/>
      <c r="ACR485" s="73"/>
      <c r="ACS485" s="73"/>
      <c r="ACT485" s="73"/>
      <c r="ACU485" s="73"/>
      <c r="ACV485" s="73"/>
      <c r="ACW485" s="73"/>
      <c r="ACX485" s="73"/>
      <c r="ACY485" s="73"/>
      <c r="ACZ485" s="73"/>
      <c r="ADA485" s="73"/>
      <c r="ADB485" s="73"/>
      <c r="ADC485" s="73"/>
      <c r="ADD485" s="73"/>
      <c r="ADE485" s="73"/>
      <c r="ADF485" s="73"/>
      <c r="ADG485" s="73"/>
      <c r="ADH485" s="73"/>
      <c r="ADI485" s="73"/>
      <c r="ADJ485" s="73"/>
      <c r="ADK485" s="73"/>
      <c r="ADL485" s="73"/>
      <c r="ADM485" s="73"/>
      <c r="ADN485" s="73"/>
      <c r="ADO485" s="73"/>
      <c r="ADP485" s="73"/>
      <c r="ADQ485" s="73"/>
      <c r="ADR485" s="73"/>
      <c r="ADS485" s="73"/>
      <c r="ADT485" s="73"/>
      <c r="ADU485" s="73"/>
      <c r="ADV485" s="73"/>
      <c r="ADW485" s="73"/>
      <c r="ADX485" s="73"/>
      <c r="ADY485" s="73"/>
      <c r="ADZ485" s="73"/>
      <c r="AEA485" s="73"/>
      <c r="AEB485" s="73"/>
      <c r="AEC485" s="73"/>
      <c r="AED485" s="73"/>
      <c r="AEE485" s="73"/>
      <c r="AEF485" s="73"/>
      <c r="AEG485" s="73"/>
      <c r="AEH485" s="73"/>
      <c r="AEI485" s="73"/>
      <c r="AEJ485" s="73"/>
      <c r="AEK485" s="73"/>
      <c r="AEL485" s="73"/>
      <c r="AEM485" s="73"/>
      <c r="AEN485" s="73"/>
      <c r="AEO485" s="73"/>
      <c r="AEP485" s="73"/>
      <c r="AEQ485" s="73"/>
      <c r="AER485" s="73"/>
      <c r="AES485" s="73"/>
      <c r="AET485" s="73"/>
      <c r="AEU485" s="73"/>
      <c r="AEV485" s="73"/>
      <c r="AEW485" s="73"/>
      <c r="AEX485" s="73"/>
      <c r="AEY485" s="73"/>
      <c r="AEZ485" s="73"/>
      <c r="AFA485" s="73"/>
      <c r="AFB485" s="73"/>
      <c r="AFC485" s="73"/>
      <c r="AFD485" s="73"/>
      <c r="AFE485" s="73"/>
      <c r="AFF485" s="73"/>
      <c r="AFG485" s="73"/>
      <c r="AFH485" s="73"/>
      <c r="AFI485" s="73"/>
      <c r="AFJ485" s="73"/>
      <c r="AFK485" s="73"/>
      <c r="AFL485" s="73"/>
      <c r="AFM485" s="73"/>
      <c r="AFN485" s="73"/>
      <c r="AFO485" s="73"/>
      <c r="AFP485" s="73"/>
      <c r="AFQ485" s="73"/>
      <c r="AFR485" s="73"/>
      <c r="AFS485" s="73"/>
      <c r="AFT485" s="73"/>
      <c r="AFU485" s="73"/>
      <c r="AFV485" s="73"/>
      <c r="AFW485" s="73"/>
      <c r="AFX485" s="73"/>
      <c r="AFY485" s="73"/>
      <c r="AFZ485" s="73"/>
      <c r="AGA485" s="73"/>
      <c r="AGB485" s="73"/>
      <c r="AGC485" s="73"/>
      <c r="AGD485" s="73"/>
      <c r="AGE485" s="73"/>
      <c r="AGF485" s="73"/>
      <c r="AGG485" s="73"/>
      <c r="AGH485" s="73"/>
      <c r="AGI485" s="73"/>
      <c r="AGJ485" s="73"/>
      <c r="AGK485" s="73"/>
      <c r="AGL485" s="73"/>
      <c r="AGM485" s="73"/>
      <c r="AGN485" s="73"/>
      <c r="AGO485" s="73"/>
      <c r="AGP485" s="73"/>
      <c r="AGQ485" s="73"/>
      <c r="AGR485" s="73"/>
      <c r="AGS485" s="73"/>
      <c r="AGT485" s="73"/>
      <c r="AGU485" s="73"/>
      <c r="AGV485" s="73"/>
      <c r="AGW485" s="73"/>
      <c r="AGX485" s="73"/>
      <c r="AGY485" s="73"/>
      <c r="AGZ485" s="73"/>
      <c r="AHA485" s="73"/>
      <c r="AHB485" s="73"/>
      <c r="AHC485" s="73"/>
      <c r="AHD485" s="73"/>
      <c r="AHE485" s="73"/>
      <c r="AHF485" s="73"/>
      <c r="AHG485" s="73"/>
      <c r="AHH485" s="73"/>
      <c r="AHI485" s="73"/>
      <c r="AHJ485" s="73"/>
      <c r="AHK485" s="73"/>
      <c r="AHL485" s="73"/>
      <c r="AHM485" s="73"/>
      <c r="AHN485" s="73"/>
      <c r="AHO485" s="73"/>
      <c r="AHP485" s="73"/>
      <c r="AHQ485" s="73"/>
      <c r="AHR485" s="73"/>
      <c r="AHS485" s="73"/>
      <c r="AHT485" s="73"/>
      <c r="AHU485" s="73"/>
      <c r="AHV485" s="73"/>
      <c r="AHW485" s="73"/>
      <c r="AHX485" s="73"/>
      <c r="AHY485" s="73"/>
      <c r="AHZ485" s="73"/>
      <c r="AIA485" s="73"/>
      <c r="AIB485" s="73"/>
      <c r="AIC485" s="73"/>
      <c r="AID485" s="73"/>
      <c r="AIE485" s="73"/>
      <c r="AIF485" s="73"/>
      <c r="AIG485" s="73"/>
      <c r="AIH485" s="73"/>
      <c r="AII485" s="73"/>
      <c r="AIJ485" s="73"/>
      <c r="AIK485" s="73"/>
      <c r="AIL485" s="73"/>
      <c r="AIM485" s="73"/>
      <c r="AIN485" s="73"/>
      <c r="AIO485" s="73"/>
      <c r="AIP485" s="73"/>
      <c r="AIQ485" s="73"/>
      <c r="AIR485" s="73"/>
      <c r="AIS485" s="73"/>
      <c r="AIT485" s="73"/>
      <c r="AIU485" s="73"/>
      <c r="AIV485" s="73"/>
      <c r="AIW485" s="73"/>
      <c r="AIX485" s="73"/>
      <c r="AIY485" s="73"/>
      <c r="AIZ485" s="73"/>
      <c r="AJA485" s="73"/>
      <c r="AJB485" s="73"/>
      <c r="AJC485" s="73"/>
      <c r="AJD485" s="73"/>
      <c r="AJE485" s="73"/>
      <c r="AJF485" s="73"/>
      <c r="AJG485" s="73"/>
      <c r="AJH485" s="73"/>
      <c r="AJI485" s="73"/>
      <c r="AJJ485" s="73"/>
      <c r="AJK485" s="73"/>
      <c r="AJL485" s="73"/>
      <c r="AJM485" s="73"/>
      <c r="AJN485" s="73"/>
      <c r="AJO485" s="73"/>
      <c r="AJP485" s="73"/>
      <c r="AJQ485" s="73"/>
      <c r="AJR485" s="73"/>
      <c r="AJS485" s="73"/>
      <c r="AJT485" s="73"/>
      <c r="AJU485" s="73"/>
      <c r="AJV485" s="73"/>
      <c r="AJW485" s="73"/>
      <c r="AJX485" s="73"/>
      <c r="AJY485" s="73"/>
      <c r="AJZ485" s="73"/>
      <c r="AKA485" s="73"/>
      <c r="AKB485" s="73"/>
      <c r="AKC485" s="73"/>
      <c r="AKD485" s="73"/>
      <c r="AKE485" s="73"/>
      <c r="AKF485" s="73"/>
      <c r="AKG485" s="73"/>
      <c r="AKH485" s="73"/>
      <c r="AKI485" s="73"/>
      <c r="AKJ485" s="73"/>
      <c r="AKK485" s="73"/>
      <c r="AKL485" s="73"/>
      <c r="AKM485" s="73"/>
      <c r="AKN485" s="73"/>
      <c r="AKO485" s="73"/>
      <c r="AKP485" s="73"/>
      <c r="AKQ485" s="73"/>
      <c r="AKR485" s="73"/>
      <c r="AKS485" s="73"/>
      <c r="AKT485" s="73"/>
      <c r="AKU485" s="73"/>
      <c r="AKV485" s="73"/>
      <c r="AKW485" s="73"/>
      <c r="AKX485" s="73"/>
      <c r="AKY485" s="73"/>
      <c r="AKZ485" s="73"/>
      <c r="ALA485" s="73"/>
      <c r="ALB485" s="73"/>
      <c r="ALC485" s="73"/>
      <c r="ALD485" s="73"/>
      <c r="ALE485" s="73"/>
      <c r="ALF485" s="73"/>
      <c r="ALG485" s="73"/>
      <c r="ALH485" s="73"/>
      <c r="ALI485" s="73"/>
      <c r="ALJ485" s="73"/>
      <c r="ALK485" s="73"/>
      <c r="ALL485" s="73"/>
      <c r="ALM485" s="73"/>
      <c r="ALN485" s="73"/>
      <c r="ALO485" s="73"/>
      <c r="ALP485" s="73"/>
      <c r="ALQ485" s="73"/>
      <c r="ALR485" s="73"/>
      <c r="ALS485" s="73"/>
      <c r="ALT485" s="73"/>
      <c r="ALU485" s="73"/>
      <c r="ALV485" s="73"/>
      <c r="ALW485" s="73"/>
      <c r="ALX485" s="73"/>
      <c r="ALY485" s="73"/>
      <c r="ALZ485" s="73"/>
      <c r="AMA485" s="73"/>
      <c r="AMB485" s="73"/>
      <c r="AMC485" s="73"/>
      <c r="AMD485" s="73"/>
      <c r="AME485" s="73"/>
      <c r="AMF485" s="73"/>
      <c r="AMG485" s="73"/>
      <c r="AMH485" s="73"/>
      <c r="AMI485" s="73"/>
    </row>
    <row r="486" spans="1:1023" s="71" customFormat="1">
      <c r="A486" s="73" t="s">
        <v>64</v>
      </c>
      <c r="B486" s="91">
        <v>1997</v>
      </c>
      <c r="C486" s="73" t="s">
        <v>245</v>
      </c>
      <c r="D486" s="91">
        <v>200</v>
      </c>
      <c r="E486" s="73" t="s">
        <v>246</v>
      </c>
      <c r="F486" s="73">
        <v>1124</v>
      </c>
      <c r="G486" s="35" t="s">
        <v>121</v>
      </c>
      <c r="H486" s="35" t="s">
        <v>122</v>
      </c>
      <c r="I486" s="51">
        <v>1</v>
      </c>
      <c r="J486" s="73">
        <v>5</v>
      </c>
      <c r="K486" s="73">
        <v>5</v>
      </c>
      <c r="L486" s="73">
        <f t="shared" si="148"/>
        <v>300</v>
      </c>
      <c r="M486" s="73">
        <v>1000</v>
      </c>
      <c r="N486" s="73">
        <v>4000</v>
      </c>
      <c r="O486" s="73">
        <v>1500000</v>
      </c>
      <c r="P486" s="75">
        <f t="shared" si="139"/>
        <v>6.6666666666666666E-2</v>
      </c>
      <c r="Q486" s="75">
        <f t="shared" si="149"/>
        <v>0.26666666666666666</v>
      </c>
      <c r="R486" s="73">
        <v>0</v>
      </c>
      <c r="S486" s="73">
        <v>-1</v>
      </c>
      <c r="T486" s="73" t="s">
        <v>33</v>
      </c>
      <c r="U486" s="73">
        <v>-1</v>
      </c>
      <c r="V486" s="73">
        <v>0</v>
      </c>
      <c r="W486" s="73">
        <v>0</v>
      </c>
      <c r="X486" s="76">
        <f t="shared" si="135"/>
        <v>-0.4</v>
      </c>
      <c r="Y486" s="73">
        <v>-1</v>
      </c>
      <c r="Z486" s="73">
        <v>0</v>
      </c>
      <c r="AA486" s="73" t="s">
        <v>69</v>
      </c>
      <c r="AB486" s="73" t="s">
        <v>69</v>
      </c>
      <c r="AC486" s="73">
        <v>-1</v>
      </c>
      <c r="AD486" s="73">
        <v>0</v>
      </c>
      <c r="AE486" s="73">
        <v>-1</v>
      </c>
      <c r="AF486" s="73" t="s">
        <v>33</v>
      </c>
      <c r="AG486" s="73" t="s">
        <v>33</v>
      </c>
      <c r="AH486" s="76">
        <f t="shared" si="136"/>
        <v>-0.6</v>
      </c>
      <c r="AI486" s="76">
        <f t="shared" si="137"/>
        <v>-0.5</v>
      </c>
      <c r="AJ486" s="65">
        <v>18750</v>
      </c>
      <c r="AK486" s="73">
        <v>-1</v>
      </c>
      <c r="AL486" s="73">
        <v>-1</v>
      </c>
      <c r="AM486" s="73" t="s">
        <v>47</v>
      </c>
      <c r="AN486" s="73">
        <v>0</v>
      </c>
      <c r="AO486" s="73">
        <v>-1</v>
      </c>
      <c r="AP486" s="73" t="s">
        <v>33</v>
      </c>
      <c r="AQ486" s="73">
        <v>-1</v>
      </c>
      <c r="AR486" s="73" t="s">
        <v>33</v>
      </c>
      <c r="AS486" s="73">
        <v>1</v>
      </c>
      <c r="AT486" s="73">
        <v>0</v>
      </c>
      <c r="AU486" s="73" t="s">
        <v>33</v>
      </c>
      <c r="AV486" s="73" t="s">
        <v>33</v>
      </c>
      <c r="AW486" s="73" t="s">
        <v>33</v>
      </c>
      <c r="AX486" s="73" t="s">
        <v>33</v>
      </c>
      <c r="AY486" s="73" t="s">
        <v>33</v>
      </c>
      <c r="AZ486" s="76">
        <f t="shared" si="138"/>
        <v>-0.42857142857142855</v>
      </c>
      <c r="BA486" s="73">
        <v>0</v>
      </c>
      <c r="BB486" s="73" t="s">
        <v>33</v>
      </c>
      <c r="BC486" s="73">
        <f t="shared" si="150"/>
        <v>36</v>
      </c>
      <c r="BD486" s="73">
        <v>0</v>
      </c>
      <c r="BE486" s="73" t="s">
        <v>33</v>
      </c>
      <c r="BF486" s="73">
        <f t="shared" si="151"/>
        <v>36</v>
      </c>
      <c r="BG486" s="73"/>
      <c r="BH486" s="73"/>
      <c r="BI486" s="73"/>
      <c r="BJ486" s="73"/>
      <c r="BK486" s="73"/>
      <c r="BL486" s="73"/>
      <c r="BM486" s="73"/>
      <c r="BN486" s="73"/>
      <c r="BO486" s="73"/>
      <c r="BP486" s="73"/>
      <c r="BQ486" s="73"/>
      <c r="BR486" s="73"/>
      <c r="BS486" s="73"/>
      <c r="BT486" s="73"/>
      <c r="BU486" s="73"/>
      <c r="BV486" s="73"/>
      <c r="BW486" s="73"/>
      <c r="BX486" s="73"/>
      <c r="BY486" s="73"/>
      <c r="BZ486" s="73"/>
      <c r="CA486" s="73"/>
      <c r="CB486" s="73"/>
      <c r="CC486" s="73"/>
      <c r="CD486" s="73"/>
      <c r="CE486" s="73"/>
      <c r="CF486" s="73"/>
      <c r="CG486" s="73"/>
      <c r="CH486" s="73"/>
      <c r="CI486" s="73"/>
      <c r="CJ486" s="73"/>
      <c r="CK486" s="73"/>
      <c r="CL486" s="73"/>
      <c r="CM486" s="73"/>
      <c r="CN486" s="73"/>
      <c r="CO486" s="73"/>
      <c r="CP486" s="73"/>
      <c r="CQ486" s="73"/>
      <c r="CR486" s="73"/>
      <c r="CS486" s="73"/>
      <c r="CT486" s="73"/>
      <c r="CU486" s="73"/>
      <c r="CV486" s="73"/>
      <c r="CW486" s="73"/>
      <c r="CX486" s="73"/>
      <c r="CY486" s="73"/>
      <c r="CZ486" s="73"/>
      <c r="DA486" s="73"/>
      <c r="DB486" s="73"/>
      <c r="DC486" s="73"/>
      <c r="DD486" s="73"/>
      <c r="DE486" s="73"/>
      <c r="DF486" s="73"/>
      <c r="DG486" s="73"/>
      <c r="DH486" s="73"/>
      <c r="DI486" s="73"/>
      <c r="DJ486" s="73"/>
      <c r="DK486" s="73"/>
      <c r="DL486" s="73"/>
      <c r="DM486" s="73"/>
      <c r="DN486" s="73"/>
      <c r="DO486" s="73"/>
      <c r="DP486" s="73"/>
      <c r="DQ486" s="73"/>
      <c r="DR486" s="73"/>
      <c r="DS486" s="73"/>
      <c r="DT486" s="73"/>
      <c r="DU486" s="73"/>
      <c r="DV486" s="73"/>
      <c r="DW486" s="73"/>
      <c r="DX486" s="73"/>
      <c r="DY486" s="73"/>
      <c r="DZ486" s="73"/>
      <c r="EA486" s="73"/>
      <c r="EB486" s="73"/>
      <c r="EC486" s="73"/>
      <c r="ED486" s="73"/>
      <c r="EE486" s="73"/>
      <c r="EF486" s="73"/>
      <c r="EG486" s="73"/>
      <c r="EH486" s="73"/>
      <c r="EI486" s="73"/>
      <c r="EJ486" s="73"/>
      <c r="EK486" s="73"/>
      <c r="EL486" s="73"/>
      <c r="EM486" s="73"/>
      <c r="EN486" s="73"/>
      <c r="EO486" s="73"/>
      <c r="EP486" s="73"/>
      <c r="EQ486" s="73"/>
      <c r="ER486" s="73"/>
      <c r="ES486" s="73"/>
      <c r="ET486" s="73"/>
      <c r="EU486" s="73"/>
      <c r="EV486" s="73"/>
      <c r="EW486" s="73"/>
      <c r="EX486" s="73"/>
      <c r="EY486" s="73"/>
      <c r="EZ486" s="73"/>
      <c r="FA486" s="73"/>
      <c r="FB486" s="73"/>
      <c r="FC486" s="73"/>
      <c r="FD486" s="73"/>
      <c r="FE486" s="73"/>
      <c r="FF486" s="73"/>
      <c r="FG486" s="73"/>
      <c r="FH486" s="73"/>
      <c r="FI486" s="73"/>
      <c r="FJ486" s="73"/>
      <c r="FK486" s="73"/>
      <c r="FL486" s="73"/>
      <c r="FM486" s="73"/>
      <c r="FN486" s="73"/>
      <c r="FO486" s="73"/>
      <c r="FP486" s="73"/>
      <c r="FQ486" s="73"/>
      <c r="FR486" s="73"/>
      <c r="FS486" s="73"/>
      <c r="FT486" s="73"/>
      <c r="FU486" s="73"/>
      <c r="FV486" s="73"/>
      <c r="FW486" s="73"/>
      <c r="FX486" s="73"/>
      <c r="FY486" s="73"/>
      <c r="FZ486" s="73"/>
      <c r="GA486" s="73"/>
      <c r="GB486" s="73"/>
      <c r="GC486" s="73"/>
      <c r="GD486" s="73"/>
      <c r="GE486" s="73"/>
      <c r="GF486" s="73"/>
      <c r="GG486" s="73"/>
      <c r="GH486" s="73"/>
      <c r="GI486" s="73"/>
      <c r="GJ486" s="73"/>
      <c r="GK486" s="73"/>
      <c r="GL486" s="73"/>
      <c r="GM486" s="73"/>
      <c r="GN486" s="73"/>
      <c r="GO486" s="73"/>
      <c r="GP486" s="73"/>
      <c r="GQ486" s="73"/>
      <c r="GR486" s="73"/>
      <c r="GS486" s="73"/>
      <c r="GT486" s="73"/>
      <c r="GU486" s="73"/>
      <c r="GV486" s="73"/>
      <c r="GW486" s="73"/>
      <c r="GX486" s="73"/>
      <c r="GY486" s="73"/>
      <c r="GZ486" s="73"/>
      <c r="HA486" s="73"/>
      <c r="HB486" s="73"/>
      <c r="HC486" s="73"/>
      <c r="HD486" s="73"/>
      <c r="HE486" s="73"/>
      <c r="HF486" s="73"/>
      <c r="HG486" s="73"/>
      <c r="HH486" s="73"/>
      <c r="HI486" s="73"/>
      <c r="HJ486" s="73"/>
      <c r="HK486" s="73"/>
      <c r="HL486" s="73"/>
      <c r="HM486" s="73"/>
      <c r="HN486" s="73"/>
      <c r="HO486" s="73"/>
      <c r="HP486" s="73"/>
      <c r="HQ486" s="73"/>
      <c r="HR486" s="73"/>
      <c r="HS486" s="73"/>
      <c r="HT486" s="73"/>
      <c r="HU486" s="73"/>
      <c r="HV486" s="73"/>
      <c r="HW486" s="73"/>
      <c r="HX486" s="73"/>
      <c r="HY486" s="73"/>
      <c r="HZ486" s="73"/>
      <c r="IA486" s="73"/>
      <c r="IB486" s="73"/>
      <c r="IC486" s="73"/>
      <c r="ID486" s="73"/>
      <c r="IE486" s="73"/>
      <c r="IF486" s="73"/>
      <c r="IG486" s="73"/>
      <c r="IH486" s="73"/>
      <c r="II486" s="73"/>
      <c r="IJ486" s="73"/>
      <c r="IK486" s="73"/>
      <c r="IL486" s="73"/>
      <c r="IM486" s="73"/>
      <c r="IN486" s="73"/>
      <c r="IO486" s="73"/>
      <c r="IP486" s="73"/>
      <c r="IQ486" s="73"/>
      <c r="IR486" s="73"/>
      <c r="IS486" s="73"/>
      <c r="IT486" s="73"/>
      <c r="IU486" s="73"/>
      <c r="IV486" s="73"/>
      <c r="IW486" s="73"/>
      <c r="IX486" s="73"/>
      <c r="IY486" s="73"/>
      <c r="IZ486" s="73"/>
      <c r="JA486" s="73"/>
      <c r="JB486" s="73"/>
      <c r="JC486" s="73"/>
      <c r="JD486" s="73"/>
      <c r="JE486" s="73"/>
      <c r="JF486" s="73"/>
      <c r="JG486" s="73"/>
      <c r="JH486" s="73"/>
      <c r="JI486" s="73"/>
      <c r="JJ486" s="73"/>
      <c r="JK486" s="73"/>
      <c r="JL486" s="73"/>
      <c r="JM486" s="73"/>
      <c r="JN486" s="73"/>
      <c r="JO486" s="73"/>
      <c r="JP486" s="73"/>
      <c r="JQ486" s="73"/>
      <c r="JR486" s="73"/>
      <c r="JS486" s="73"/>
      <c r="JT486" s="73"/>
      <c r="JU486" s="73"/>
      <c r="JV486" s="73"/>
      <c r="JW486" s="73"/>
      <c r="JX486" s="73"/>
      <c r="JY486" s="73"/>
      <c r="JZ486" s="73"/>
      <c r="KA486" s="73"/>
      <c r="KB486" s="73"/>
      <c r="KC486" s="73"/>
      <c r="KD486" s="73"/>
      <c r="KE486" s="73"/>
      <c r="KF486" s="73"/>
      <c r="KG486" s="73"/>
      <c r="KH486" s="73"/>
      <c r="KI486" s="73"/>
      <c r="KJ486" s="73"/>
      <c r="KK486" s="73"/>
      <c r="KL486" s="73"/>
      <c r="KM486" s="73"/>
      <c r="KN486" s="73"/>
      <c r="KO486" s="73"/>
      <c r="KP486" s="73"/>
      <c r="KQ486" s="73"/>
      <c r="KR486" s="73"/>
      <c r="KS486" s="73"/>
      <c r="KT486" s="73"/>
      <c r="KU486" s="73"/>
      <c r="KV486" s="73"/>
      <c r="KW486" s="73"/>
      <c r="KX486" s="73"/>
      <c r="KY486" s="73"/>
      <c r="KZ486" s="73"/>
      <c r="LA486" s="73"/>
      <c r="LB486" s="73"/>
      <c r="LC486" s="73"/>
      <c r="LD486" s="73"/>
      <c r="LE486" s="73"/>
      <c r="LF486" s="73"/>
      <c r="LG486" s="73"/>
      <c r="LH486" s="73"/>
      <c r="LI486" s="73"/>
      <c r="LJ486" s="73"/>
      <c r="LK486" s="73"/>
      <c r="LL486" s="73"/>
      <c r="LM486" s="73"/>
      <c r="LN486" s="73"/>
      <c r="LO486" s="73"/>
      <c r="LP486" s="73"/>
      <c r="LQ486" s="73"/>
      <c r="LR486" s="73"/>
      <c r="LS486" s="73"/>
      <c r="LT486" s="73"/>
      <c r="LU486" s="73"/>
      <c r="LV486" s="73"/>
      <c r="LW486" s="73"/>
      <c r="LX486" s="73"/>
      <c r="LY486" s="73"/>
      <c r="LZ486" s="73"/>
      <c r="MA486" s="73"/>
      <c r="MB486" s="73"/>
      <c r="MC486" s="73"/>
      <c r="MD486" s="73"/>
      <c r="ME486" s="73"/>
      <c r="MF486" s="73"/>
      <c r="MG486" s="73"/>
      <c r="MH486" s="73"/>
      <c r="MI486" s="73"/>
      <c r="MJ486" s="73"/>
      <c r="MK486" s="73"/>
      <c r="ML486" s="73"/>
      <c r="MM486" s="73"/>
      <c r="MN486" s="73"/>
      <c r="MO486" s="73"/>
      <c r="MP486" s="73"/>
      <c r="MQ486" s="73"/>
      <c r="MR486" s="73"/>
      <c r="MS486" s="73"/>
      <c r="MT486" s="73"/>
      <c r="MU486" s="73"/>
      <c r="MV486" s="73"/>
      <c r="MW486" s="73"/>
      <c r="MX486" s="73"/>
      <c r="MY486" s="73"/>
      <c r="MZ486" s="73"/>
      <c r="NA486" s="73"/>
      <c r="NB486" s="73"/>
      <c r="NC486" s="73"/>
      <c r="ND486" s="73"/>
      <c r="NE486" s="73"/>
      <c r="NF486" s="73"/>
      <c r="NG486" s="73"/>
      <c r="NH486" s="73"/>
      <c r="NI486" s="73"/>
      <c r="NJ486" s="73"/>
      <c r="NK486" s="73"/>
      <c r="NL486" s="73"/>
      <c r="NM486" s="73"/>
      <c r="NN486" s="73"/>
      <c r="NO486" s="73"/>
      <c r="NP486" s="73"/>
      <c r="NQ486" s="73"/>
      <c r="NR486" s="73"/>
      <c r="NS486" s="73"/>
      <c r="NT486" s="73"/>
      <c r="NU486" s="73"/>
      <c r="NV486" s="73"/>
      <c r="NW486" s="73"/>
      <c r="NX486" s="73"/>
      <c r="NY486" s="73"/>
      <c r="NZ486" s="73"/>
      <c r="OA486" s="73"/>
      <c r="OB486" s="73"/>
      <c r="OC486" s="73"/>
      <c r="OD486" s="73"/>
      <c r="OE486" s="73"/>
      <c r="OF486" s="73"/>
      <c r="OG486" s="73"/>
      <c r="OH486" s="73"/>
      <c r="OI486" s="73"/>
      <c r="OJ486" s="73"/>
      <c r="OK486" s="73"/>
      <c r="OL486" s="73"/>
      <c r="OM486" s="73"/>
      <c r="ON486" s="73"/>
      <c r="OO486" s="73"/>
      <c r="OP486" s="73"/>
      <c r="OQ486" s="73"/>
      <c r="OR486" s="73"/>
      <c r="OS486" s="73"/>
      <c r="OT486" s="73"/>
      <c r="OU486" s="73"/>
      <c r="OV486" s="73"/>
      <c r="OW486" s="73"/>
      <c r="OX486" s="73"/>
      <c r="OY486" s="73"/>
      <c r="OZ486" s="73"/>
      <c r="PA486" s="73"/>
      <c r="PB486" s="73"/>
      <c r="PC486" s="73"/>
      <c r="PD486" s="73"/>
      <c r="PE486" s="73"/>
      <c r="PF486" s="73"/>
      <c r="PG486" s="73"/>
      <c r="PH486" s="73"/>
      <c r="PI486" s="73"/>
      <c r="PJ486" s="73"/>
      <c r="PK486" s="73"/>
      <c r="PL486" s="73"/>
      <c r="PM486" s="73"/>
      <c r="PN486" s="73"/>
      <c r="PO486" s="73"/>
      <c r="PP486" s="73"/>
      <c r="PQ486" s="73"/>
      <c r="PR486" s="73"/>
      <c r="PS486" s="73"/>
      <c r="PT486" s="73"/>
      <c r="PU486" s="73"/>
      <c r="PV486" s="73"/>
      <c r="PW486" s="73"/>
      <c r="PX486" s="73"/>
      <c r="PY486" s="73"/>
      <c r="PZ486" s="73"/>
      <c r="QA486" s="73"/>
      <c r="QB486" s="73"/>
      <c r="QC486" s="73"/>
      <c r="QD486" s="73"/>
      <c r="QE486" s="73"/>
      <c r="QF486" s="73"/>
      <c r="QG486" s="73"/>
      <c r="QH486" s="73"/>
      <c r="QI486" s="73"/>
      <c r="QJ486" s="73"/>
      <c r="QK486" s="73"/>
      <c r="QL486" s="73"/>
      <c r="QM486" s="73"/>
      <c r="QN486" s="73"/>
      <c r="QO486" s="73"/>
      <c r="QP486" s="73"/>
      <c r="QQ486" s="73"/>
      <c r="QR486" s="73"/>
      <c r="QS486" s="73"/>
      <c r="QT486" s="73"/>
      <c r="QU486" s="73"/>
      <c r="QV486" s="73"/>
      <c r="QW486" s="73"/>
      <c r="QX486" s="73"/>
      <c r="QY486" s="73"/>
      <c r="QZ486" s="73"/>
      <c r="RA486" s="73"/>
      <c r="RB486" s="73"/>
      <c r="RC486" s="73"/>
      <c r="RD486" s="73"/>
      <c r="RE486" s="73"/>
      <c r="RF486" s="73"/>
      <c r="RG486" s="73"/>
      <c r="RH486" s="73"/>
      <c r="RI486" s="73"/>
      <c r="RJ486" s="73"/>
      <c r="RK486" s="73"/>
      <c r="RL486" s="73"/>
      <c r="RM486" s="73"/>
      <c r="RN486" s="73"/>
      <c r="RO486" s="73"/>
      <c r="RP486" s="73"/>
      <c r="RQ486" s="73"/>
      <c r="RR486" s="73"/>
      <c r="RS486" s="73"/>
      <c r="RT486" s="73"/>
      <c r="RU486" s="73"/>
      <c r="RV486" s="73"/>
      <c r="RW486" s="73"/>
      <c r="RX486" s="73"/>
      <c r="RY486" s="73"/>
      <c r="RZ486" s="73"/>
      <c r="SA486" s="73"/>
      <c r="SB486" s="73"/>
      <c r="SC486" s="73"/>
      <c r="SD486" s="73"/>
      <c r="SE486" s="73"/>
      <c r="SF486" s="73"/>
      <c r="SG486" s="73"/>
      <c r="SH486" s="73"/>
      <c r="SI486" s="73"/>
      <c r="SJ486" s="73"/>
      <c r="SK486" s="73"/>
      <c r="SL486" s="73"/>
      <c r="SM486" s="73"/>
      <c r="SN486" s="73"/>
      <c r="SO486" s="73"/>
      <c r="SP486" s="73"/>
      <c r="SQ486" s="73"/>
      <c r="SR486" s="73"/>
      <c r="SS486" s="73"/>
      <c r="ST486" s="73"/>
      <c r="SU486" s="73"/>
      <c r="SV486" s="73"/>
      <c r="SW486" s="73"/>
      <c r="SX486" s="73"/>
      <c r="SY486" s="73"/>
      <c r="SZ486" s="73"/>
      <c r="TA486" s="73"/>
      <c r="TB486" s="73"/>
      <c r="TC486" s="73"/>
      <c r="TD486" s="73"/>
      <c r="TE486" s="73"/>
      <c r="TF486" s="73"/>
      <c r="TG486" s="73"/>
      <c r="TH486" s="73"/>
      <c r="TI486" s="73"/>
      <c r="TJ486" s="73"/>
      <c r="TK486" s="73"/>
      <c r="TL486" s="73"/>
      <c r="TM486" s="73"/>
      <c r="TN486" s="73"/>
      <c r="TO486" s="73"/>
      <c r="TP486" s="73"/>
      <c r="TQ486" s="73"/>
      <c r="TR486" s="73"/>
      <c r="TS486" s="73"/>
      <c r="TT486" s="73"/>
      <c r="TU486" s="73"/>
      <c r="TV486" s="73"/>
      <c r="TW486" s="73"/>
      <c r="TX486" s="73"/>
      <c r="TY486" s="73"/>
      <c r="TZ486" s="73"/>
      <c r="UA486" s="73"/>
      <c r="UB486" s="73"/>
      <c r="UC486" s="73"/>
      <c r="UD486" s="73"/>
      <c r="UE486" s="73"/>
      <c r="UF486" s="73"/>
      <c r="UG486" s="73"/>
      <c r="UH486" s="73"/>
      <c r="UI486" s="73"/>
      <c r="UJ486" s="73"/>
      <c r="UK486" s="73"/>
      <c r="UL486" s="73"/>
      <c r="UM486" s="73"/>
      <c r="UN486" s="73"/>
      <c r="UO486" s="73"/>
      <c r="UP486" s="73"/>
      <c r="UQ486" s="73"/>
      <c r="UR486" s="73"/>
      <c r="US486" s="73"/>
      <c r="UT486" s="73"/>
      <c r="UU486" s="73"/>
      <c r="UV486" s="73"/>
      <c r="UW486" s="73"/>
      <c r="UX486" s="73"/>
      <c r="UY486" s="73"/>
      <c r="UZ486" s="73"/>
      <c r="VA486" s="73"/>
      <c r="VB486" s="73"/>
      <c r="VC486" s="73"/>
      <c r="VD486" s="73"/>
      <c r="VE486" s="73"/>
      <c r="VF486" s="73"/>
      <c r="VG486" s="73"/>
      <c r="VH486" s="73"/>
      <c r="VI486" s="73"/>
      <c r="VJ486" s="73"/>
      <c r="VK486" s="73"/>
      <c r="VL486" s="73"/>
      <c r="VM486" s="73"/>
      <c r="VN486" s="73"/>
      <c r="VO486" s="73"/>
      <c r="VP486" s="73"/>
      <c r="VQ486" s="73"/>
      <c r="VR486" s="73"/>
      <c r="VS486" s="73"/>
      <c r="VT486" s="73"/>
      <c r="VU486" s="73"/>
      <c r="VV486" s="73"/>
      <c r="VW486" s="73"/>
      <c r="VX486" s="73"/>
      <c r="VY486" s="73"/>
      <c r="VZ486" s="73"/>
      <c r="WA486" s="73"/>
      <c r="WB486" s="73"/>
      <c r="WC486" s="73"/>
      <c r="WD486" s="73"/>
      <c r="WE486" s="73"/>
      <c r="WF486" s="73"/>
      <c r="WG486" s="73"/>
      <c r="WH486" s="73"/>
      <c r="WI486" s="73"/>
      <c r="WJ486" s="73"/>
      <c r="WK486" s="73"/>
      <c r="WL486" s="73"/>
      <c r="WM486" s="73"/>
      <c r="WN486" s="73"/>
      <c r="WO486" s="73"/>
      <c r="WP486" s="73"/>
      <c r="WQ486" s="73"/>
      <c r="WR486" s="73"/>
      <c r="WS486" s="73"/>
      <c r="WT486" s="73"/>
      <c r="WU486" s="73"/>
      <c r="WV486" s="73"/>
      <c r="WW486" s="73"/>
      <c r="WX486" s="73"/>
      <c r="WY486" s="73"/>
      <c r="WZ486" s="73"/>
      <c r="XA486" s="73"/>
      <c r="XB486" s="73"/>
      <c r="XC486" s="73"/>
      <c r="XD486" s="73"/>
      <c r="XE486" s="73"/>
      <c r="XF486" s="73"/>
      <c r="XG486" s="73"/>
      <c r="XH486" s="73"/>
      <c r="XI486" s="73"/>
      <c r="XJ486" s="73"/>
      <c r="XK486" s="73"/>
      <c r="XL486" s="73"/>
      <c r="XM486" s="73"/>
      <c r="XN486" s="73"/>
      <c r="XO486" s="73"/>
      <c r="XP486" s="73"/>
      <c r="XQ486" s="73"/>
      <c r="XR486" s="73"/>
      <c r="XS486" s="73"/>
      <c r="XT486" s="73"/>
      <c r="XU486" s="73"/>
      <c r="XV486" s="73"/>
      <c r="XW486" s="73"/>
      <c r="XX486" s="73"/>
      <c r="XY486" s="73"/>
      <c r="XZ486" s="73"/>
      <c r="YA486" s="73"/>
      <c r="YB486" s="73"/>
      <c r="YC486" s="73"/>
      <c r="YD486" s="73"/>
      <c r="YE486" s="73"/>
      <c r="YF486" s="73"/>
      <c r="YG486" s="73"/>
      <c r="YH486" s="73"/>
      <c r="YI486" s="73"/>
      <c r="YJ486" s="73"/>
      <c r="YK486" s="73"/>
      <c r="YL486" s="73"/>
      <c r="YM486" s="73"/>
      <c r="YN486" s="73"/>
      <c r="YO486" s="73"/>
      <c r="YP486" s="73"/>
      <c r="YQ486" s="73"/>
      <c r="YR486" s="73"/>
      <c r="YS486" s="73"/>
      <c r="YT486" s="73"/>
      <c r="YU486" s="73"/>
      <c r="YV486" s="73"/>
      <c r="YW486" s="73"/>
      <c r="YX486" s="73"/>
      <c r="YY486" s="73"/>
      <c r="YZ486" s="73"/>
      <c r="ZA486" s="73"/>
      <c r="ZB486" s="73"/>
      <c r="ZC486" s="73"/>
      <c r="ZD486" s="73"/>
      <c r="ZE486" s="73"/>
      <c r="ZF486" s="73"/>
      <c r="ZG486" s="73"/>
      <c r="ZH486" s="73"/>
      <c r="ZI486" s="73"/>
      <c r="ZJ486" s="73"/>
      <c r="ZK486" s="73"/>
      <c r="ZL486" s="73"/>
      <c r="ZM486" s="73"/>
      <c r="ZN486" s="73"/>
      <c r="ZO486" s="73"/>
      <c r="ZP486" s="73"/>
      <c r="ZQ486" s="73"/>
      <c r="ZR486" s="73"/>
      <c r="ZS486" s="73"/>
      <c r="ZT486" s="73"/>
      <c r="ZU486" s="73"/>
      <c r="ZV486" s="73"/>
      <c r="ZW486" s="73"/>
      <c r="ZX486" s="73"/>
      <c r="ZY486" s="73"/>
      <c r="ZZ486" s="73"/>
      <c r="AAA486" s="73"/>
      <c r="AAB486" s="73"/>
      <c r="AAC486" s="73"/>
      <c r="AAD486" s="73"/>
      <c r="AAE486" s="73"/>
      <c r="AAF486" s="73"/>
      <c r="AAG486" s="73"/>
      <c r="AAH486" s="73"/>
      <c r="AAI486" s="73"/>
      <c r="AAJ486" s="73"/>
      <c r="AAK486" s="73"/>
      <c r="AAL486" s="73"/>
      <c r="AAM486" s="73"/>
      <c r="AAN486" s="73"/>
      <c r="AAO486" s="73"/>
      <c r="AAP486" s="73"/>
      <c r="AAQ486" s="73"/>
      <c r="AAR486" s="73"/>
      <c r="AAS486" s="73"/>
      <c r="AAT486" s="73"/>
      <c r="AAU486" s="73"/>
      <c r="AAV486" s="73"/>
      <c r="AAW486" s="73"/>
      <c r="AAX486" s="73"/>
      <c r="AAY486" s="73"/>
      <c r="AAZ486" s="73"/>
      <c r="ABA486" s="73"/>
      <c r="ABB486" s="73"/>
      <c r="ABC486" s="73"/>
      <c r="ABD486" s="73"/>
      <c r="ABE486" s="73"/>
      <c r="ABF486" s="73"/>
      <c r="ABG486" s="73"/>
      <c r="ABH486" s="73"/>
      <c r="ABI486" s="73"/>
      <c r="ABJ486" s="73"/>
      <c r="ABK486" s="73"/>
      <c r="ABL486" s="73"/>
      <c r="ABM486" s="73"/>
      <c r="ABN486" s="73"/>
      <c r="ABO486" s="73"/>
      <c r="ABP486" s="73"/>
      <c r="ABQ486" s="73"/>
      <c r="ABR486" s="73"/>
      <c r="ABS486" s="73"/>
      <c r="ABT486" s="73"/>
      <c r="ABU486" s="73"/>
      <c r="ABV486" s="73"/>
      <c r="ABW486" s="73"/>
      <c r="ABX486" s="73"/>
      <c r="ABY486" s="73"/>
      <c r="ABZ486" s="73"/>
      <c r="ACA486" s="73"/>
      <c r="ACB486" s="73"/>
      <c r="ACC486" s="73"/>
      <c r="ACD486" s="73"/>
      <c r="ACE486" s="73"/>
      <c r="ACF486" s="73"/>
      <c r="ACG486" s="73"/>
      <c r="ACH486" s="73"/>
      <c r="ACI486" s="73"/>
      <c r="ACJ486" s="73"/>
      <c r="ACK486" s="73"/>
      <c r="ACL486" s="73"/>
      <c r="ACM486" s="73"/>
      <c r="ACN486" s="73"/>
      <c r="ACO486" s="73"/>
      <c r="ACP486" s="73"/>
      <c r="ACQ486" s="73"/>
      <c r="ACR486" s="73"/>
      <c r="ACS486" s="73"/>
      <c r="ACT486" s="73"/>
      <c r="ACU486" s="73"/>
      <c r="ACV486" s="73"/>
      <c r="ACW486" s="73"/>
      <c r="ACX486" s="73"/>
      <c r="ACY486" s="73"/>
      <c r="ACZ486" s="73"/>
      <c r="ADA486" s="73"/>
      <c r="ADB486" s="73"/>
      <c r="ADC486" s="73"/>
      <c r="ADD486" s="73"/>
      <c r="ADE486" s="73"/>
      <c r="ADF486" s="73"/>
      <c r="ADG486" s="73"/>
      <c r="ADH486" s="73"/>
      <c r="ADI486" s="73"/>
      <c r="ADJ486" s="73"/>
      <c r="ADK486" s="73"/>
      <c r="ADL486" s="73"/>
      <c r="ADM486" s="73"/>
      <c r="ADN486" s="73"/>
      <c r="ADO486" s="73"/>
      <c r="ADP486" s="73"/>
      <c r="ADQ486" s="73"/>
      <c r="ADR486" s="73"/>
      <c r="ADS486" s="73"/>
      <c r="ADT486" s="73"/>
      <c r="ADU486" s="73"/>
      <c r="ADV486" s="73"/>
      <c r="ADW486" s="73"/>
      <c r="ADX486" s="73"/>
      <c r="ADY486" s="73"/>
      <c r="ADZ486" s="73"/>
      <c r="AEA486" s="73"/>
      <c r="AEB486" s="73"/>
      <c r="AEC486" s="73"/>
      <c r="AED486" s="73"/>
      <c r="AEE486" s="73"/>
      <c r="AEF486" s="73"/>
      <c r="AEG486" s="73"/>
      <c r="AEH486" s="73"/>
      <c r="AEI486" s="73"/>
      <c r="AEJ486" s="73"/>
      <c r="AEK486" s="73"/>
      <c r="AEL486" s="73"/>
      <c r="AEM486" s="73"/>
      <c r="AEN486" s="73"/>
      <c r="AEO486" s="73"/>
      <c r="AEP486" s="73"/>
      <c r="AEQ486" s="73"/>
      <c r="AER486" s="73"/>
      <c r="AES486" s="73"/>
      <c r="AET486" s="73"/>
      <c r="AEU486" s="73"/>
      <c r="AEV486" s="73"/>
      <c r="AEW486" s="73"/>
      <c r="AEX486" s="73"/>
      <c r="AEY486" s="73"/>
      <c r="AEZ486" s="73"/>
      <c r="AFA486" s="73"/>
      <c r="AFB486" s="73"/>
      <c r="AFC486" s="73"/>
      <c r="AFD486" s="73"/>
      <c r="AFE486" s="73"/>
      <c r="AFF486" s="73"/>
      <c r="AFG486" s="73"/>
      <c r="AFH486" s="73"/>
      <c r="AFI486" s="73"/>
      <c r="AFJ486" s="73"/>
      <c r="AFK486" s="73"/>
      <c r="AFL486" s="73"/>
      <c r="AFM486" s="73"/>
      <c r="AFN486" s="73"/>
      <c r="AFO486" s="73"/>
      <c r="AFP486" s="73"/>
      <c r="AFQ486" s="73"/>
      <c r="AFR486" s="73"/>
      <c r="AFS486" s="73"/>
      <c r="AFT486" s="73"/>
      <c r="AFU486" s="73"/>
      <c r="AFV486" s="73"/>
      <c r="AFW486" s="73"/>
      <c r="AFX486" s="73"/>
      <c r="AFY486" s="73"/>
      <c r="AFZ486" s="73"/>
      <c r="AGA486" s="73"/>
      <c r="AGB486" s="73"/>
      <c r="AGC486" s="73"/>
      <c r="AGD486" s="73"/>
      <c r="AGE486" s="73"/>
      <c r="AGF486" s="73"/>
      <c r="AGG486" s="73"/>
      <c r="AGH486" s="73"/>
      <c r="AGI486" s="73"/>
      <c r="AGJ486" s="73"/>
      <c r="AGK486" s="73"/>
      <c r="AGL486" s="73"/>
      <c r="AGM486" s="73"/>
      <c r="AGN486" s="73"/>
      <c r="AGO486" s="73"/>
      <c r="AGP486" s="73"/>
      <c r="AGQ486" s="73"/>
      <c r="AGR486" s="73"/>
      <c r="AGS486" s="73"/>
      <c r="AGT486" s="73"/>
      <c r="AGU486" s="73"/>
      <c r="AGV486" s="73"/>
      <c r="AGW486" s="73"/>
      <c r="AGX486" s="73"/>
      <c r="AGY486" s="73"/>
      <c r="AGZ486" s="73"/>
      <c r="AHA486" s="73"/>
      <c r="AHB486" s="73"/>
      <c r="AHC486" s="73"/>
      <c r="AHD486" s="73"/>
      <c r="AHE486" s="73"/>
      <c r="AHF486" s="73"/>
      <c r="AHG486" s="73"/>
      <c r="AHH486" s="73"/>
      <c r="AHI486" s="73"/>
      <c r="AHJ486" s="73"/>
      <c r="AHK486" s="73"/>
      <c r="AHL486" s="73"/>
      <c r="AHM486" s="73"/>
      <c r="AHN486" s="73"/>
      <c r="AHO486" s="73"/>
      <c r="AHP486" s="73"/>
      <c r="AHQ486" s="73"/>
      <c r="AHR486" s="73"/>
      <c r="AHS486" s="73"/>
      <c r="AHT486" s="73"/>
      <c r="AHU486" s="73"/>
      <c r="AHV486" s="73"/>
      <c r="AHW486" s="73"/>
      <c r="AHX486" s="73"/>
      <c r="AHY486" s="73"/>
      <c r="AHZ486" s="73"/>
      <c r="AIA486" s="73"/>
      <c r="AIB486" s="73"/>
      <c r="AIC486" s="73"/>
      <c r="AID486" s="73"/>
      <c r="AIE486" s="73"/>
      <c r="AIF486" s="73"/>
      <c r="AIG486" s="73"/>
      <c r="AIH486" s="73"/>
      <c r="AII486" s="73"/>
      <c r="AIJ486" s="73"/>
      <c r="AIK486" s="73"/>
      <c r="AIL486" s="73"/>
      <c r="AIM486" s="73"/>
      <c r="AIN486" s="73"/>
      <c r="AIO486" s="73"/>
      <c r="AIP486" s="73"/>
      <c r="AIQ486" s="73"/>
      <c r="AIR486" s="73"/>
      <c r="AIS486" s="73"/>
      <c r="AIT486" s="73"/>
      <c r="AIU486" s="73"/>
      <c r="AIV486" s="73"/>
      <c r="AIW486" s="73"/>
      <c r="AIX486" s="73"/>
      <c r="AIY486" s="73"/>
      <c r="AIZ486" s="73"/>
      <c r="AJA486" s="73"/>
      <c r="AJB486" s="73"/>
      <c r="AJC486" s="73"/>
      <c r="AJD486" s="73"/>
      <c r="AJE486" s="73"/>
      <c r="AJF486" s="73"/>
      <c r="AJG486" s="73"/>
      <c r="AJH486" s="73"/>
      <c r="AJI486" s="73"/>
      <c r="AJJ486" s="73"/>
      <c r="AJK486" s="73"/>
      <c r="AJL486" s="73"/>
      <c r="AJM486" s="73"/>
      <c r="AJN486" s="73"/>
      <c r="AJO486" s="73"/>
      <c r="AJP486" s="73"/>
      <c r="AJQ486" s="73"/>
      <c r="AJR486" s="73"/>
      <c r="AJS486" s="73"/>
      <c r="AJT486" s="73"/>
      <c r="AJU486" s="73"/>
      <c r="AJV486" s="73"/>
      <c r="AJW486" s="73"/>
      <c r="AJX486" s="73"/>
      <c r="AJY486" s="73"/>
      <c r="AJZ486" s="73"/>
      <c r="AKA486" s="73"/>
      <c r="AKB486" s="73"/>
      <c r="AKC486" s="73"/>
      <c r="AKD486" s="73"/>
      <c r="AKE486" s="73"/>
      <c r="AKF486" s="73"/>
      <c r="AKG486" s="73"/>
      <c r="AKH486" s="73"/>
      <c r="AKI486" s="73"/>
      <c r="AKJ486" s="73"/>
      <c r="AKK486" s="73"/>
      <c r="AKL486" s="73"/>
      <c r="AKM486" s="73"/>
      <c r="AKN486" s="73"/>
      <c r="AKO486" s="73"/>
      <c r="AKP486" s="73"/>
      <c r="AKQ486" s="73"/>
      <c r="AKR486" s="73"/>
      <c r="AKS486" s="73"/>
      <c r="AKT486" s="73"/>
      <c r="AKU486" s="73"/>
      <c r="AKV486" s="73"/>
      <c r="AKW486" s="73"/>
      <c r="AKX486" s="73"/>
      <c r="AKY486" s="73"/>
      <c r="AKZ486" s="73"/>
      <c r="ALA486" s="73"/>
      <c r="ALB486" s="73"/>
      <c r="ALC486" s="73"/>
      <c r="ALD486" s="73"/>
      <c r="ALE486" s="73"/>
      <c r="ALF486" s="73"/>
      <c r="ALG486" s="73"/>
      <c r="ALH486" s="73"/>
      <c r="ALI486" s="73"/>
      <c r="ALJ486" s="73"/>
      <c r="ALK486" s="73"/>
      <c r="ALL486" s="73"/>
      <c r="ALM486" s="73"/>
      <c r="ALN486" s="73"/>
      <c r="ALO486" s="73"/>
      <c r="ALP486" s="73"/>
      <c r="ALQ486" s="73"/>
      <c r="ALR486" s="73"/>
      <c r="ALS486" s="73"/>
      <c r="ALT486" s="73"/>
      <c r="ALU486" s="73"/>
      <c r="ALV486" s="73"/>
      <c r="ALW486" s="73"/>
      <c r="ALX486" s="73"/>
      <c r="ALY486" s="73"/>
      <c r="ALZ486" s="73"/>
      <c r="AMA486" s="73"/>
      <c r="AMB486" s="73"/>
      <c r="AMC486" s="73"/>
      <c r="AMD486" s="73"/>
      <c r="AME486" s="73"/>
      <c r="AMF486" s="73"/>
      <c r="AMG486" s="73"/>
      <c r="AMH486" s="73"/>
      <c r="AMI486" s="73"/>
    </row>
    <row r="487" spans="1:1023" s="71" customFormat="1">
      <c r="A487" s="73" t="s">
        <v>64</v>
      </c>
      <c r="B487" s="91">
        <v>1998</v>
      </c>
      <c r="C487" s="73" t="s">
        <v>245</v>
      </c>
      <c r="D487" s="91">
        <v>200</v>
      </c>
      <c r="E487" s="73" t="s">
        <v>246</v>
      </c>
      <c r="F487" s="73">
        <v>1124</v>
      </c>
      <c r="G487" s="35" t="s">
        <v>121</v>
      </c>
      <c r="H487" s="35" t="s">
        <v>122</v>
      </c>
      <c r="I487" s="51">
        <v>1</v>
      </c>
      <c r="J487" s="73">
        <v>5</v>
      </c>
      <c r="K487" s="73">
        <v>5</v>
      </c>
      <c r="L487" s="73">
        <f t="shared" si="148"/>
        <v>300</v>
      </c>
      <c r="M487" s="73">
        <v>1000</v>
      </c>
      <c r="N487" s="73">
        <v>4000</v>
      </c>
      <c r="O487" s="73">
        <v>1500000</v>
      </c>
      <c r="P487" s="75">
        <f t="shared" si="139"/>
        <v>6.6666666666666666E-2</v>
      </c>
      <c r="Q487" s="75">
        <f t="shared" si="149"/>
        <v>0.26666666666666666</v>
      </c>
      <c r="R487" s="73">
        <v>0</v>
      </c>
      <c r="S487" s="73">
        <v>-1</v>
      </c>
      <c r="T487" s="73" t="s">
        <v>33</v>
      </c>
      <c r="U487" s="73">
        <v>-1</v>
      </c>
      <c r="V487" s="73">
        <v>0</v>
      </c>
      <c r="W487" s="73">
        <v>0</v>
      </c>
      <c r="X487" s="76">
        <f t="shared" si="135"/>
        <v>-0.4</v>
      </c>
      <c r="Y487" s="73">
        <v>-1</v>
      </c>
      <c r="Z487" s="73">
        <v>0</v>
      </c>
      <c r="AA487" s="73" t="s">
        <v>69</v>
      </c>
      <c r="AB487" s="73" t="s">
        <v>69</v>
      </c>
      <c r="AC487" s="73">
        <v>-1</v>
      </c>
      <c r="AD487" s="73">
        <v>0</v>
      </c>
      <c r="AE487" s="73">
        <v>-1</v>
      </c>
      <c r="AF487" s="73" t="s">
        <v>33</v>
      </c>
      <c r="AG487" s="73" t="s">
        <v>33</v>
      </c>
      <c r="AH487" s="76">
        <f t="shared" si="136"/>
        <v>-0.6</v>
      </c>
      <c r="AI487" s="76">
        <f t="shared" si="137"/>
        <v>-0.5</v>
      </c>
      <c r="AJ487" s="65">
        <v>19960</v>
      </c>
      <c r="AK487" s="73">
        <v>-1</v>
      </c>
      <c r="AL487" s="73">
        <v>-1</v>
      </c>
      <c r="AM487" s="73" t="s">
        <v>47</v>
      </c>
      <c r="AN487" s="73">
        <v>0</v>
      </c>
      <c r="AO487" s="73">
        <v>-1</v>
      </c>
      <c r="AP487" s="73" t="s">
        <v>33</v>
      </c>
      <c r="AQ487" s="73">
        <v>-1</v>
      </c>
      <c r="AR487" s="73" t="s">
        <v>33</v>
      </c>
      <c r="AS487" s="73">
        <v>1</v>
      </c>
      <c r="AT487" s="73">
        <v>0</v>
      </c>
      <c r="AU487" s="73" t="s">
        <v>33</v>
      </c>
      <c r="AV487" s="73" t="s">
        <v>33</v>
      </c>
      <c r="AW487" s="73" t="s">
        <v>33</v>
      </c>
      <c r="AX487" s="73" t="s">
        <v>33</v>
      </c>
      <c r="AY487" s="73" t="s">
        <v>33</v>
      </c>
      <c r="AZ487" s="76">
        <f t="shared" si="138"/>
        <v>-0.42857142857142855</v>
      </c>
      <c r="BA487" s="73">
        <v>0</v>
      </c>
      <c r="BB487" s="73" t="s">
        <v>33</v>
      </c>
      <c r="BC487" s="73">
        <f t="shared" si="150"/>
        <v>48</v>
      </c>
      <c r="BD487" s="73">
        <v>0</v>
      </c>
      <c r="BE487" s="73" t="s">
        <v>33</v>
      </c>
      <c r="BF487" s="73">
        <f t="shared" si="151"/>
        <v>48</v>
      </c>
      <c r="BG487" s="73"/>
      <c r="BH487" s="73"/>
      <c r="BI487" s="73"/>
      <c r="BJ487" s="73"/>
      <c r="BK487" s="73"/>
      <c r="BL487" s="73"/>
      <c r="BM487" s="73"/>
      <c r="BN487" s="73"/>
      <c r="BO487" s="73"/>
      <c r="BP487" s="73"/>
      <c r="BQ487" s="73"/>
      <c r="BR487" s="73"/>
      <c r="BS487" s="73"/>
      <c r="BT487" s="73"/>
      <c r="BU487" s="73"/>
      <c r="BV487" s="73"/>
      <c r="BW487" s="73"/>
      <c r="BX487" s="73"/>
      <c r="BY487" s="73"/>
      <c r="BZ487" s="73"/>
      <c r="CA487" s="73"/>
      <c r="CB487" s="73"/>
      <c r="CC487" s="73"/>
      <c r="CD487" s="73"/>
      <c r="CE487" s="73"/>
      <c r="CF487" s="73"/>
      <c r="CG487" s="73"/>
      <c r="CH487" s="73"/>
      <c r="CI487" s="73"/>
      <c r="CJ487" s="73"/>
      <c r="CK487" s="73"/>
      <c r="CL487" s="73"/>
      <c r="CM487" s="73"/>
      <c r="CN487" s="73"/>
      <c r="CO487" s="73"/>
      <c r="CP487" s="73"/>
      <c r="CQ487" s="73"/>
      <c r="CR487" s="73"/>
      <c r="CS487" s="73"/>
      <c r="CT487" s="73"/>
      <c r="CU487" s="73"/>
      <c r="CV487" s="73"/>
      <c r="CW487" s="73"/>
      <c r="CX487" s="73"/>
      <c r="CY487" s="73"/>
      <c r="CZ487" s="73"/>
      <c r="DA487" s="73"/>
      <c r="DB487" s="73"/>
      <c r="DC487" s="73"/>
      <c r="DD487" s="73"/>
      <c r="DE487" s="73"/>
      <c r="DF487" s="73"/>
      <c r="DG487" s="73"/>
      <c r="DH487" s="73"/>
      <c r="DI487" s="73"/>
      <c r="DJ487" s="73"/>
      <c r="DK487" s="73"/>
      <c r="DL487" s="73"/>
      <c r="DM487" s="73"/>
      <c r="DN487" s="73"/>
      <c r="DO487" s="73"/>
      <c r="DP487" s="73"/>
      <c r="DQ487" s="73"/>
      <c r="DR487" s="73"/>
      <c r="DS487" s="73"/>
      <c r="DT487" s="73"/>
      <c r="DU487" s="73"/>
      <c r="DV487" s="73"/>
      <c r="DW487" s="73"/>
      <c r="DX487" s="73"/>
      <c r="DY487" s="73"/>
      <c r="DZ487" s="73"/>
      <c r="EA487" s="73"/>
      <c r="EB487" s="73"/>
      <c r="EC487" s="73"/>
      <c r="ED487" s="73"/>
      <c r="EE487" s="73"/>
      <c r="EF487" s="73"/>
      <c r="EG487" s="73"/>
      <c r="EH487" s="73"/>
      <c r="EI487" s="73"/>
      <c r="EJ487" s="73"/>
      <c r="EK487" s="73"/>
      <c r="EL487" s="73"/>
      <c r="EM487" s="73"/>
      <c r="EN487" s="73"/>
      <c r="EO487" s="73"/>
      <c r="EP487" s="73"/>
      <c r="EQ487" s="73"/>
      <c r="ER487" s="73"/>
      <c r="ES487" s="73"/>
      <c r="ET487" s="73"/>
      <c r="EU487" s="73"/>
      <c r="EV487" s="73"/>
      <c r="EW487" s="73"/>
      <c r="EX487" s="73"/>
      <c r="EY487" s="73"/>
      <c r="EZ487" s="73"/>
      <c r="FA487" s="73"/>
      <c r="FB487" s="73"/>
      <c r="FC487" s="73"/>
      <c r="FD487" s="73"/>
      <c r="FE487" s="73"/>
      <c r="FF487" s="73"/>
      <c r="FG487" s="73"/>
      <c r="FH487" s="73"/>
      <c r="FI487" s="73"/>
      <c r="FJ487" s="73"/>
      <c r="FK487" s="73"/>
      <c r="FL487" s="73"/>
      <c r="FM487" s="73"/>
      <c r="FN487" s="73"/>
      <c r="FO487" s="73"/>
      <c r="FP487" s="73"/>
      <c r="FQ487" s="73"/>
      <c r="FR487" s="73"/>
      <c r="FS487" s="73"/>
      <c r="FT487" s="73"/>
      <c r="FU487" s="73"/>
      <c r="FV487" s="73"/>
      <c r="FW487" s="73"/>
      <c r="FX487" s="73"/>
      <c r="FY487" s="73"/>
      <c r="FZ487" s="73"/>
      <c r="GA487" s="73"/>
      <c r="GB487" s="73"/>
      <c r="GC487" s="73"/>
      <c r="GD487" s="73"/>
      <c r="GE487" s="73"/>
      <c r="GF487" s="73"/>
      <c r="GG487" s="73"/>
      <c r="GH487" s="73"/>
      <c r="GI487" s="73"/>
      <c r="GJ487" s="73"/>
      <c r="GK487" s="73"/>
      <c r="GL487" s="73"/>
      <c r="GM487" s="73"/>
      <c r="GN487" s="73"/>
      <c r="GO487" s="73"/>
      <c r="GP487" s="73"/>
      <c r="GQ487" s="73"/>
      <c r="GR487" s="73"/>
      <c r="GS487" s="73"/>
      <c r="GT487" s="73"/>
      <c r="GU487" s="73"/>
      <c r="GV487" s="73"/>
      <c r="GW487" s="73"/>
      <c r="GX487" s="73"/>
      <c r="GY487" s="73"/>
      <c r="GZ487" s="73"/>
      <c r="HA487" s="73"/>
      <c r="HB487" s="73"/>
      <c r="HC487" s="73"/>
      <c r="HD487" s="73"/>
      <c r="HE487" s="73"/>
      <c r="HF487" s="73"/>
      <c r="HG487" s="73"/>
      <c r="HH487" s="73"/>
      <c r="HI487" s="73"/>
      <c r="HJ487" s="73"/>
      <c r="HK487" s="73"/>
      <c r="HL487" s="73"/>
      <c r="HM487" s="73"/>
      <c r="HN487" s="73"/>
      <c r="HO487" s="73"/>
      <c r="HP487" s="73"/>
      <c r="HQ487" s="73"/>
      <c r="HR487" s="73"/>
      <c r="HS487" s="73"/>
      <c r="HT487" s="73"/>
      <c r="HU487" s="73"/>
      <c r="HV487" s="73"/>
      <c r="HW487" s="73"/>
      <c r="HX487" s="73"/>
      <c r="HY487" s="73"/>
      <c r="HZ487" s="73"/>
      <c r="IA487" s="73"/>
      <c r="IB487" s="73"/>
      <c r="IC487" s="73"/>
      <c r="ID487" s="73"/>
      <c r="IE487" s="73"/>
      <c r="IF487" s="73"/>
      <c r="IG487" s="73"/>
      <c r="IH487" s="73"/>
      <c r="II487" s="73"/>
      <c r="IJ487" s="73"/>
      <c r="IK487" s="73"/>
      <c r="IL487" s="73"/>
      <c r="IM487" s="73"/>
      <c r="IN487" s="73"/>
      <c r="IO487" s="73"/>
      <c r="IP487" s="73"/>
      <c r="IQ487" s="73"/>
      <c r="IR487" s="73"/>
      <c r="IS487" s="73"/>
      <c r="IT487" s="73"/>
      <c r="IU487" s="73"/>
      <c r="IV487" s="73"/>
      <c r="IW487" s="73"/>
      <c r="IX487" s="73"/>
      <c r="IY487" s="73"/>
      <c r="IZ487" s="73"/>
      <c r="JA487" s="73"/>
      <c r="JB487" s="73"/>
      <c r="JC487" s="73"/>
      <c r="JD487" s="73"/>
      <c r="JE487" s="73"/>
      <c r="JF487" s="73"/>
      <c r="JG487" s="73"/>
      <c r="JH487" s="73"/>
      <c r="JI487" s="73"/>
      <c r="JJ487" s="73"/>
      <c r="JK487" s="73"/>
      <c r="JL487" s="73"/>
      <c r="JM487" s="73"/>
      <c r="JN487" s="73"/>
      <c r="JO487" s="73"/>
      <c r="JP487" s="73"/>
      <c r="JQ487" s="73"/>
      <c r="JR487" s="73"/>
      <c r="JS487" s="73"/>
      <c r="JT487" s="73"/>
      <c r="JU487" s="73"/>
      <c r="JV487" s="73"/>
      <c r="JW487" s="73"/>
      <c r="JX487" s="73"/>
      <c r="JY487" s="73"/>
      <c r="JZ487" s="73"/>
      <c r="KA487" s="73"/>
      <c r="KB487" s="73"/>
      <c r="KC487" s="73"/>
      <c r="KD487" s="73"/>
      <c r="KE487" s="73"/>
      <c r="KF487" s="73"/>
      <c r="KG487" s="73"/>
      <c r="KH487" s="73"/>
      <c r="KI487" s="73"/>
      <c r="KJ487" s="73"/>
      <c r="KK487" s="73"/>
      <c r="KL487" s="73"/>
      <c r="KM487" s="73"/>
      <c r="KN487" s="73"/>
      <c r="KO487" s="73"/>
      <c r="KP487" s="73"/>
      <c r="KQ487" s="73"/>
      <c r="KR487" s="73"/>
      <c r="KS487" s="73"/>
      <c r="KT487" s="73"/>
      <c r="KU487" s="73"/>
      <c r="KV487" s="73"/>
      <c r="KW487" s="73"/>
      <c r="KX487" s="73"/>
      <c r="KY487" s="73"/>
      <c r="KZ487" s="73"/>
      <c r="LA487" s="73"/>
      <c r="LB487" s="73"/>
      <c r="LC487" s="73"/>
      <c r="LD487" s="73"/>
      <c r="LE487" s="73"/>
      <c r="LF487" s="73"/>
      <c r="LG487" s="73"/>
      <c r="LH487" s="73"/>
      <c r="LI487" s="73"/>
      <c r="LJ487" s="73"/>
      <c r="LK487" s="73"/>
      <c r="LL487" s="73"/>
      <c r="LM487" s="73"/>
      <c r="LN487" s="73"/>
      <c r="LO487" s="73"/>
      <c r="LP487" s="73"/>
      <c r="LQ487" s="73"/>
      <c r="LR487" s="73"/>
      <c r="LS487" s="73"/>
      <c r="LT487" s="73"/>
      <c r="LU487" s="73"/>
      <c r="LV487" s="73"/>
      <c r="LW487" s="73"/>
      <c r="LX487" s="73"/>
      <c r="LY487" s="73"/>
      <c r="LZ487" s="73"/>
      <c r="MA487" s="73"/>
      <c r="MB487" s="73"/>
      <c r="MC487" s="73"/>
      <c r="MD487" s="73"/>
      <c r="ME487" s="73"/>
      <c r="MF487" s="73"/>
      <c r="MG487" s="73"/>
      <c r="MH487" s="73"/>
      <c r="MI487" s="73"/>
      <c r="MJ487" s="73"/>
      <c r="MK487" s="73"/>
      <c r="ML487" s="73"/>
      <c r="MM487" s="73"/>
      <c r="MN487" s="73"/>
      <c r="MO487" s="73"/>
      <c r="MP487" s="73"/>
      <c r="MQ487" s="73"/>
      <c r="MR487" s="73"/>
      <c r="MS487" s="73"/>
      <c r="MT487" s="73"/>
      <c r="MU487" s="73"/>
      <c r="MV487" s="73"/>
      <c r="MW487" s="73"/>
      <c r="MX487" s="73"/>
      <c r="MY487" s="73"/>
      <c r="MZ487" s="73"/>
      <c r="NA487" s="73"/>
      <c r="NB487" s="73"/>
      <c r="NC487" s="73"/>
      <c r="ND487" s="73"/>
      <c r="NE487" s="73"/>
      <c r="NF487" s="73"/>
      <c r="NG487" s="73"/>
      <c r="NH487" s="73"/>
      <c r="NI487" s="73"/>
      <c r="NJ487" s="73"/>
      <c r="NK487" s="73"/>
      <c r="NL487" s="73"/>
      <c r="NM487" s="73"/>
      <c r="NN487" s="73"/>
      <c r="NO487" s="73"/>
      <c r="NP487" s="73"/>
      <c r="NQ487" s="73"/>
      <c r="NR487" s="73"/>
      <c r="NS487" s="73"/>
      <c r="NT487" s="73"/>
      <c r="NU487" s="73"/>
      <c r="NV487" s="73"/>
      <c r="NW487" s="73"/>
      <c r="NX487" s="73"/>
      <c r="NY487" s="73"/>
      <c r="NZ487" s="73"/>
      <c r="OA487" s="73"/>
      <c r="OB487" s="73"/>
      <c r="OC487" s="73"/>
      <c r="OD487" s="73"/>
      <c r="OE487" s="73"/>
      <c r="OF487" s="73"/>
      <c r="OG487" s="73"/>
      <c r="OH487" s="73"/>
      <c r="OI487" s="73"/>
      <c r="OJ487" s="73"/>
      <c r="OK487" s="73"/>
      <c r="OL487" s="73"/>
      <c r="OM487" s="73"/>
      <c r="ON487" s="73"/>
      <c r="OO487" s="73"/>
      <c r="OP487" s="73"/>
      <c r="OQ487" s="73"/>
      <c r="OR487" s="73"/>
      <c r="OS487" s="73"/>
      <c r="OT487" s="73"/>
      <c r="OU487" s="73"/>
      <c r="OV487" s="73"/>
      <c r="OW487" s="73"/>
      <c r="OX487" s="73"/>
      <c r="OY487" s="73"/>
      <c r="OZ487" s="73"/>
      <c r="PA487" s="73"/>
      <c r="PB487" s="73"/>
      <c r="PC487" s="73"/>
      <c r="PD487" s="73"/>
      <c r="PE487" s="73"/>
      <c r="PF487" s="73"/>
      <c r="PG487" s="73"/>
      <c r="PH487" s="73"/>
      <c r="PI487" s="73"/>
      <c r="PJ487" s="73"/>
      <c r="PK487" s="73"/>
      <c r="PL487" s="73"/>
      <c r="PM487" s="73"/>
      <c r="PN487" s="73"/>
      <c r="PO487" s="73"/>
      <c r="PP487" s="73"/>
      <c r="PQ487" s="73"/>
      <c r="PR487" s="73"/>
      <c r="PS487" s="73"/>
      <c r="PT487" s="73"/>
      <c r="PU487" s="73"/>
      <c r="PV487" s="73"/>
      <c r="PW487" s="73"/>
      <c r="PX487" s="73"/>
      <c r="PY487" s="73"/>
      <c r="PZ487" s="73"/>
      <c r="QA487" s="73"/>
      <c r="QB487" s="73"/>
      <c r="QC487" s="73"/>
      <c r="QD487" s="73"/>
      <c r="QE487" s="73"/>
      <c r="QF487" s="73"/>
      <c r="QG487" s="73"/>
      <c r="QH487" s="73"/>
      <c r="QI487" s="73"/>
      <c r="QJ487" s="73"/>
      <c r="QK487" s="73"/>
      <c r="QL487" s="73"/>
      <c r="QM487" s="73"/>
      <c r="QN487" s="73"/>
      <c r="QO487" s="73"/>
      <c r="QP487" s="73"/>
      <c r="QQ487" s="73"/>
      <c r="QR487" s="73"/>
      <c r="QS487" s="73"/>
      <c r="QT487" s="73"/>
      <c r="QU487" s="73"/>
      <c r="QV487" s="73"/>
      <c r="QW487" s="73"/>
      <c r="QX487" s="73"/>
      <c r="QY487" s="73"/>
      <c r="QZ487" s="73"/>
      <c r="RA487" s="73"/>
      <c r="RB487" s="73"/>
      <c r="RC487" s="73"/>
      <c r="RD487" s="73"/>
      <c r="RE487" s="73"/>
      <c r="RF487" s="73"/>
      <c r="RG487" s="73"/>
      <c r="RH487" s="73"/>
      <c r="RI487" s="73"/>
      <c r="RJ487" s="73"/>
      <c r="RK487" s="73"/>
      <c r="RL487" s="73"/>
      <c r="RM487" s="73"/>
      <c r="RN487" s="73"/>
      <c r="RO487" s="73"/>
      <c r="RP487" s="73"/>
      <c r="RQ487" s="73"/>
      <c r="RR487" s="73"/>
      <c r="RS487" s="73"/>
      <c r="RT487" s="73"/>
      <c r="RU487" s="73"/>
      <c r="RV487" s="73"/>
      <c r="RW487" s="73"/>
      <c r="RX487" s="73"/>
      <c r="RY487" s="73"/>
      <c r="RZ487" s="73"/>
      <c r="SA487" s="73"/>
      <c r="SB487" s="73"/>
      <c r="SC487" s="73"/>
      <c r="SD487" s="73"/>
      <c r="SE487" s="73"/>
      <c r="SF487" s="73"/>
      <c r="SG487" s="73"/>
      <c r="SH487" s="73"/>
      <c r="SI487" s="73"/>
      <c r="SJ487" s="73"/>
      <c r="SK487" s="73"/>
      <c r="SL487" s="73"/>
      <c r="SM487" s="73"/>
      <c r="SN487" s="73"/>
      <c r="SO487" s="73"/>
      <c r="SP487" s="73"/>
      <c r="SQ487" s="73"/>
      <c r="SR487" s="73"/>
      <c r="SS487" s="73"/>
      <c r="ST487" s="73"/>
      <c r="SU487" s="73"/>
      <c r="SV487" s="73"/>
      <c r="SW487" s="73"/>
      <c r="SX487" s="73"/>
      <c r="SY487" s="73"/>
      <c r="SZ487" s="73"/>
      <c r="TA487" s="73"/>
      <c r="TB487" s="73"/>
      <c r="TC487" s="73"/>
      <c r="TD487" s="73"/>
      <c r="TE487" s="73"/>
      <c r="TF487" s="73"/>
      <c r="TG487" s="73"/>
      <c r="TH487" s="73"/>
      <c r="TI487" s="73"/>
      <c r="TJ487" s="73"/>
      <c r="TK487" s="73"/>
      <c r="TL487" s="73"/>
      <c r="TM487" s="73"/>
      <c r="TN487" s="73"/>
      <c r="TO487" s="73"/>
      <c r="TP487" s="73"/>
      <c r="TQ487" s="73"/>
      <c r="TR487" s="73"/>
      <c r="TS487" s="73"/>
      <c r="TT487" s="73"/>
      <c r="TU487" s="73"/>
      <c r="TV487" s="73"/>
      <c r="TW487" s="73"/>
      <c r="TX487" s="73"/>
      <c r="TY487" s="73"/>
      <c r="TZ487" s="73"/>
      <c r="UA487" s="73"/>
      <c r="UB487" s="73"/>
      <c r="UC487" s="73"/>
      <c r="UD487" s="73"/>
      <c r="UE487" s="73"/>
      <c r="UF487" s="73"/>
      <c r="UG487" s="73"/>
      <c r="UH487" s="73"/>
      <c r="UI487" s="73"/>
      <c r="UJ487" s="73"/>
      <c r="UK487" s="73"/>
      <c r="UL487" s="73"/>
      <c r="UM487" s="73"/>
      <c r="UN487" s="73"/>
      <c r="UO487" s="73"/>
      <c r="UP487" s="73"/>
      <c r="UQ487" s="73"/>
      <c r="UR487" s="73"/>
      <c r="US487" s="73"/>
      <c r="UT487" s="73"/>
      <c r="UU487" s="73"/>
      <c r="UV487" s="73"/>
      <c r="UW487" s="73"/>
      <c r="UX487" s="73"/>
      <c r="UY487" s="73"/>
      <c r="UZ487" s="73"/>
      <c r="VA487" s="73"/>
      <c r="VB487" s="73"/>
      <c r="VC487" s="73"/>
      <c r="VD487" s="73"/>
      <c r="VE487" s="73"/>
      <c r="VF487" s="73"/>
      <c r="VG487" s="73"/>
      <c r="VH487" s="73"/>
      <c r="VI487" s="73"/>
      <c r="VJ487" s="73"/>
      <c r="VK487" s="73"/>
      <c r="VL487" s="73"/>
      <c r="VM487" s="73"/>
      <c r="VN487" s="73"/>
      <c r="VO487" s="73"/>
      <c r="VP487" s="73"/>
      <c r="VQ487" s="73"/>
      <c r="VR487" s="73"/>
      <c r="VS487" s="73"/>
      <c r="VT487" s="73"/>
      <c r="VU487" s="73"/>
      <c r="VV487" s="73"/>
      <c r="VW487" s="73"/>
      <c r="VX487" s="73"/>
      <c r="VY487" s="73"/>
      <c r="VZ487" s="73"/>
      <c r="WA487" s="73"/>
      <c r="WB487" s="73"/>
      <c r="WC487" s="73"/>
      <c r="WD487" s="73"/>
      <c r="WE487" s="73"/>
      <c r="WF487" s="73"/>
      <c r="WG487" s="73"/>
      <c r="WH487" s="73"/>
      <c r="WI487" s="73"/>
      <c r="WJ487" s="73"/>
      <c r="WK487" s="73"/>
      <c r="WL487" s="73"/>
      <c r="WM487" s="73"/>
      <c r="WN487" s="73"/>
      <c r="WO487" s="73"/>
      <c r="WP487" s="73"/>
      <c r="WQ487" s="73"/>
      <c r="WR487" s="73"/>
      <c r="WS487" s="73"/>
      <c r="WT487" s="73"/>
      <c r="WU487" s="73"/>
      <c r="WV487" s="73"/>
      <c r="WW487" s="73"/>
      <c r="WX487" s="73"/>
      <c r="WY487" s="73"/>
      <c r="WZ487" s="73"/>
      <c r="XA487" s="73"/>
      <c r="XB487" s="73"/>
      <c r="XC487" s="73"/>
      <c r="XD487" s="73"/>
      <c r="XE487" s="73"/>
      <c r="XF487" s="73"/>
      <c r="XG487" s="73"/>
      <c r="XH487" s="73"/>
      <c r="XI487" s="73"/>
      <c r="XJ487" s="73"/>
      <c r="XK487" s="73"/>
      <c r="XL487" s="73"/>
      <c r="XM487" s="73"/>
      <c r="XN487" s="73"/>
      <c r="XO487" s="73"/>
      <c r="XP487" s="73"/>
      <c r="XQ487" s="73"/>
      <c r="XR487" s="73"/>
      <c r="XS487" s="73"/>
      <c r="XT487" s="73"/>
      <c r="XU487" s="73"/>
      <c r="XV487" s="73"/>
      <c r="XW487" s="73"/>
      <c r="XX487" s="73"/>
      <c r="XY487" s="73"/>
      <c r="XZ487" s="73"/>
      <c r="YA487" s="73"/>
      <c r="YB487" s="73"/>
      <c r="YC487" s="73"/>
      <c r="YD487" s="73"/>
      <c r="YE487" s="73"/>
      <c r="YF487" s="73"/>
      <c r="YG487" s="73"/>
      <c r="YH487" s="73"/>
      <c r="YI487" s="73"/>
      <c r="YJ487" s="73"/>
      <c r="YK487" s="73"/>
      <c r="YL487" s="73"/>
      <c r="YM487" s="73"/>
      <c r="YN487" s="73"/>
      <c r="YO487" s="73"/>
      <c r="YP487" s="73"/>
      <c r="YQ487" s="73"/>
      <c r="YR487" s="73"/>
      <c r="YS487" s="73"/>
      <c r="YT487" s="73"/>
      <c r="YU487" s="73"/>
      <c r="YV487" s="73"/>
      <c r="YW487" s="73"/>
      <c r="YX487" s="73"/>
      <c r="YY487" s="73"/>
      <c r="YZ487" s="73"/>
      <c r="ZA487" s="73"/>
      <c r="ZB487" s="73"/>
      <c r="ZC487" s="73"/>
      <c r="ZD487" s="73"/>
      <c r="ZE487" s="73"/>
      <c r="ZF487" s="73"/>
      <c r="ZG487" s="73"/>
      <c r="ZH487" s="73"/>
      <c r="ZI487" s="73"/>
      <c r="ZJ487" s="73"/>
      <c r="ZK487" s="73"/>
      <c r="ZL487" s="73"/>
      <c r="ZM487" s="73"/>
      <c r="ZN487" s="73"/>
      <c r="ZO487" s="73"/>
      <c r="ZP487" s="73"/>
      <c r="ZQ487" s="73"/>
      <c r="ZR487" s="73"/>
      <c r="ZS487" s="73"/>
      <c r="ZT487" s="73"/>
      <c r="ZU487" s="73"/>
      <c r="ZV487" s="73"/>
      <c r="ZW487" s="73"/>
      <c r="ZX487" s="73"/>
      <c r="ZY487" s="73"/>
      <c r="ZZ487" s="73"/>
      <c r="AAA487" s="73"/>
      <c r="AAB487" s="73"/>
      <c r="AAC487" s="73"/>
      <c r="AAD487" s="73"/>
      <c r="AAE487" s="73"/>
      <c r="AAF487" s="73"/>
      <c r="AAG487" s="73"/>
      <c r="AAH487" s="73"/>
      <c r="AAI487" s="73"/>
      <c r="AAJ487" s="73"/>
      <c r="AAK487" s="73"/>
      <c r="AAL487" s="73"/>
      <c r="AAM487" s="73"/>
      <c r="AAN487" s="73"/>
      <c r="AAO487" s="73"/>
      <c r="AAP487" s="73"/>
      <c r="AAQ487" s="73"/>
      <c r="AAR487" s="73"/>
      <c r="AAS487" s="73"/>
      <c r="AAT487" s="73"/>
      <c r="AAU487" s="73"/>
      <c r="AAV487" s="73"/>
      <c r="AAW487" s="73"/>
      <c r="AAX487" s="73"/>
      <c r="AAY487" s="73"/>
      <c r="AAZ487" s="73"/>
      <c r="ABA487" s="73"/>
      <c r="ABB487" s="73"/>
      <c r="ABC487" s="73"/>
      <c r="ABD487" s="73"/>
      <c r="ABE487" s="73"/>
      <c r="ABF487" s="73"/>
      <c r="ABG487" s="73"/>
      <c r="ABH487" s="73"/>
      <c r="ABI487" s="73"/>
      <c r="ABJ487" s="73"/>
      <c r="ABK487" s="73"/>
      <c r="ABL487" s="73"/>
      <c r="ABM487" s="73"/>
      <c r="ABN487" s="73"/>
      <c r="ABO487" s="73"/>
      <c r="ABP487" s="73"/>
      <c r="ABQ487" s="73"/>
      <c r="ABR487" s="73"/>
      <c r="ABS487" s="73"/>
      <c r="ABT487" s="73"/>
      <c r="ABU487" s="73"/>
      <c r="ABV487" s="73"/>
      <c r="ABW487" s="73"/>
      <c r="ABX487" s="73"/>
      <c r="ABY487" s="73"/>
      <c r="ABZ487" s="73"/>
      <c r="ACA487" s="73"/>
      <c r="ACB487" s="73"/>
      <c r="ACC487" s="73"/>
      <c r="ACD487" s="73"/>
      <c r="ACE487" s="73"/>
      <c r="ACF487" s="73"/>
      <c r="ACG487" s="73"/>
      <c r="ACH487" s="73"/>
      <c r="ACI487" s="73"/>
      <c r="ACJ487" s="73"/>
      <c r="ACK487" s="73"/>
      <c r="ACL487" s="73"/>
      <c r="ACM487" s="73"/>
      <c r="ACN487" s="73"/>
      <c r="ACO487" s="73"/>
      <c r="ACP487" s="73"/>
      <c r="ACQ487" s="73"/>
      <c r="ACR487" s="73"/>
      <c r="ACS487" s="73"/>
      <c r="ACT487" s="73"/>
      <c r="ACU487" s="73"/>
      <c r="ACV487" s="73"/>
      <c r="ACW487" s="73"/>
      <c r="ACX487" s="73"/>
      <c r="ACY487" s="73"/>
      <c r="ACZ487" s="73"/>
      <c r="ADA487" s="73"/>
      <c r="ADB487" s="73"/>
      <c r="ADC487" s="73"/>
      <c r="ADD487" s="73"/>
      <c r="ADE487" s="73"/>
      <c r="ADF487" s="73"/>
      <c r="ADG487" s="73"/>
      <c r="ADH487" s="73"/>
      <c r="ADI487" s="73"/>
      <c r="ADJ487" s="73"/>
      <c r="ADK487" s="73"/>
      <c r="ADL487" s="73"/>
      <c r="ADM487" s="73"/>
      <c r="ADN487" s="73"/>
      <c r="ADO487" s="73"/>
      <c r="ADP487" s="73"/>
      <c r="ADQ487" s="73"/>
      <c r="ADR487" s="73"/>
      <c r="ADS487" s="73"/>
      <c r="ADT487" s="73"/>
      <c r="ADU487" s="73"/>
      <c r="ADV487" s="73"/>
      <c r="ADW487" s="73"/>
      <c r="ADX487" s="73"/>
      <c r="ADY487" s="73"/>
      <c r="ADZ487" s="73"/>
      <c r="AEA487" s="73"/>
      <c r="AEB487" s="73"/>
      <c r="AEC487" s="73"/>
      <c r="AED487" s="73"/>
      <c r="AEE487" s="73"/>
      <c r="AEF487" s="73"/>
      <c r="AEG487" s="73"/>
      <c r="AEH487" s="73"/>
      <c r="AEI487" s="73"/>
      <c r="AEJ487" s="73"/>
      <c r="AEK487" s="73"/>
      <c r="AEL487" s="73"/>
      <c r="AEM487" s="73"/>
      <c r="AEN487" s="73"/>
      <c r="AEO487" s="73"/>
      <c r="AEP487" s="73"/>
      <c r="AEQ487" s="73"/>
      <c r="AER487" s="73"/>
      <c r="AES487" s="73"/>
      <c r="AET487" s="73"/>
      <c r="AEU487" s="73"/>
      <c r="AEV487" s="73"/>
      <c r="AEW487" s="73"/>
      <c r="AEX487" s="73"/>
      <c r="AEY487" s="73"/>
      <c r="AEZ487" s="73"/>
      <c r="AFA487" s="73"/>
      <c r="AFB487" s="73"/>
      <c r="AFC487" s="73"/>
      <c r="AFD487" s="73"/>
      <c r="AFE487" s="73"/>
      <c r="AFF487" s="73"/>
      <c r="AFG487" s="73"/>
      <c r="AFH487" s="73"/>
      <c r="AFI487" s="73"/>
      <c r="AFJ487" s="73"/>
      <c r="AFK487" s="73"/>
      <c r="AFL487" s="73"/>
      <c r="AFM487" s="73"/>
      <c r="AFN487" s="73"/>
      <c r="AFO487" s="73"/>
      <c r="AFP487" s="73"/>
      <c r="AFQ487" s="73"/>
      <c r="AFR487" s="73"/>
      <c r="AFS487" s="73"/>
      <c r="AFT487" s="73"/>
      <c r="AFU487" s="73"/>
      <c r="AFV487" s="73"/>
      <c r="AFW487" s="73"/>
      <c r="AFX487" s="73"/>
      <c r="AFY487" s="73"/>
      <c r="AFZ487" s="73"/>
      <c r="AGA487" s="73"/>
      <c r="AGB487" s="73"/>
      <c r="AGC487" s="73"/>
      <c r="AGD487" s="73"/>
      <c r="AGE487" s="73"/>
      <c r="AGF487" s="73"/>
      <c r="AGG487" s="73"/>
      <c r="AGH487" s="73"/>
      <c r="AGI487" s="73"/>
      <c r="AGJ487" s="73"/>
      <c r="AGK487" s="73"/>
      <c r="AGL487" s="73"/>
      <c r="AGM487" s="73"/>
      <c r="AGN487" s="73"/>
      <c r="AGO487" s="73"/>
      <c r="AGP487" s="73"/>
      <c r="AGQ487" s="73"/>
      <c r="AGR487" s="73"/>
      <c r="AGS487" s="73"/>
      <c r="AGT487" s="73"/>
      <c r="AGU487" s="73"/>
      <c r="AGV487" s="73"/>
      <c r="AGW487" s="73"/>
      <c r="AGX487" s="73"/>
      <c r="AGY487" s="73"/>
      <c r="AGZ487" s="73"/>
      <c r="AHA487" s="73"/>
      <c r="AHB487" s="73"/>
      <c r="AHC487" s="73"/>
      <c r="AHD487" s="73"/>
      <c r="AHE487" s="73"/>
      <c r="AHF487" s="73"/>
      <c r="AHG487" s="73"/>
      <c r="AHH487" s="73"/>
      <c r="AHI487" s="73"/>
      <c r="AHJ487" s="73"/>
      <c r="AHK487" s="73"/>
      <c r="AHL487" s="73"/>
      <c r="AHM487" s="73"/>
      <c r="AHN487" s="73"/>
      <c r="AHO487" s="73"/>
      <c r="AHP487" s="73"/>
      <c r="AHQ487" s="73"/>
      <c r="AHR487" s="73"/>
      <c r="AHS487" s="73"/>
      <c r="AHT487" s="73"/>
      <c r="AHU487" s="73"/>
      <c r="AHV487" s="73"/>
      <c r="AHW487" s="73"/>
      <c r="AHX487" s="73"/>
      <c r="AHY487" s="73"/>
      <c r="AHZ487" s="73"/>
      <c r="AIA487" s="73"/>
      <c r="AIB487" s="73"/>
      <c r="AIC487" s="73"/>
      <c r="AID487" s="73"/>
      <c r="AIE487" s="73"/>
      <c r="AIF487" s="73"/>
      <c r="AIG487" s="73"/>
      <c r="AIH487" s="73"/>
      <c r="AII487" s="73"/>
      <c r="AIJ487" s="73"/>
      <c r="AIK487" s="73"/>
      <c r="AIL487" s="73"/>
      <c r="AIM487" s="73"/>
      <c r="AIN487" s="73"/>
      <c r="AIO487" s="73"/>
      <c r="AIP487" s="73"/>
      <c r="AIQ487" s="73"/>
      <c r="AIR487" s="73"/>
      <c r="AIS487" s="73"/>
      <c r="AIT487" s="73"/>
      <c r="AIU487" s="73"/>
      <c r="AIV487" s="73"/>
      <c r="AIW487" s="73"/>
      <c r="AIX487" s="73"/>
      <c r="AIY487" s="73"/>
      <c r="AIZ487" s="73"/>
      <c r="AJA487" s="73"/>
      <c r="AJB487" s="73"/>
      <c r="AJC487" s="73"/>
      <c r="AJD487" s="73"/>
      <c r="AJE487" s="73"/>
      <c r="AJF487" s="73"/>
      <c r="AJG487" s="73"/>
      <c r="AJH487" s="73"/>
      <c r="AJI487" s="73"/>
      <c r="AJJ487" s="73"/>
      <c r="AJK487" s="73"/>
      <c r="AJL487" s="73"/>
      <c r="AJM487" s="73"/>
      <c r="AJN487" s="73"/>
      <c r="AJO487" s="73"/>
      <c r="AJP487" s="73"/>
      <c r="AJQ487" s="73"/>
      <c r="AJR487" s="73"/>
      <c r="AJS487" s="73"/>
      <c r="AJT487" s="73"/>
      <c r="AJU487" s="73"/>
      <c r="AJV487" s="73"/>
      <c r="AJW487" s="73"/>
      <c r="AJX487" s="73"/>
      <c r="AJY487" s="73"/>
      <c r="AJZ487" s="73"/>
      <c r="AKA487" s="73"/>
      <c r="AKB487" s="73"/>
      <c r="AKC487" s="73"/>
      <c r="AKD487" s="73"/>
      <c r="AKE487" s="73"/>
      <c r="AKF487" s="73"/>
      <c r="AKG487" s="73"/>
      <c r="AKH487" s="73"/>
      <c r="AKI487" s="73"/>
      <c r="AKJ487" s="73"/>
      <c r="AKK487" s="73"/>
      <c r="AKL487" s="73"/>
      <c r="AKM487" s="73"/>
      <c r="AKN487" s="73"/>
      <c r="AKO487" s="73"/>
      <c r="AKP487" s="73"/>
      <c r="AKQ487" s="73"/>
      <c r="AKR487" s="73"/>
      <c r="AKS487" s="73"/>
      <c r="AKT487" s="73"/>
      <c r="AKU487" s="73"/>
      <c r="AKV487" s="73"/>
      <c r="AKW487" s="73"/>
      <c r="AKX487" s="73"/>
      <c r="AKY487" s="73"/>
      <c r="AKZ487" s="73"/>
      <c r="ALA487" s="73"/>
      <c r="ALB487" s="73"/>
      <c r="ALC487" s="73"/>
      <c r="ALD487" s="73"/>
      <c r="ALE487" s="73"/>
      <c r="ALF487" s="73"/>
      <c r="ALG487" s="73"/>
      <c r="ALH487" s="73"/>
      <c r="ALI487" s="73"/>
      <c r="ALJ487" s="73"/>
      <c r="ALK487" s="73"/>
      <c r="ALL487" s="73"/>
      <c r="ALM487" s="73"/>
      <c r="ALN487" s="73"/>
      <c r="ALO487" s="73"/>
      <c r="ALP487" s="73"/>
      <c r="ALQ487" s="73"/>
      <c r="ALR487" s="73"/>
      <c r="ALS487" s="73"/>
      <c r="ALT487" s="73"/>
      <c r="ALU487" s="73"/>
      <c r="ALV487" s="73"/>
      <c r="ALW487" s="73"/>
      <c r="ALX487" s="73"/>
      <c r="ALY487" s="73"/>
      <c r="ALZ487" s="73"/>
      <c r="AMA487" s="73"/>
      <c r="AMB487" s="73"/>
      <c r="AMC487" s="73"/>
      <c r="AMD487" s="73"/>
      <c r="AME487" s="73"/>
      <c r="AMF487" s="73"/>
      <c r="AMG487" s="73"/>
      <c r="AMH487" s="73"/>
      <c r="AMI487" s="73"/>
    </row>
    <row r="488" spans="1:1023" s="71" customFormat="1">
      <c r="A488" s="73" t="s">
        <v>64</v>
      </c>
      <c r="B488" s="91">
        <v>1999</v>
      </c>
      <c r="C488" s="73" t="s">
        <v>245</v>
      </c>
      <c r="D488" s="91">
        <v>200</v>
      </c>
      <c r="E488" s="73" t="s">
        <v>246</v>
      </c>
      <c r="F488" s="73">
        <v>1124</v>
      </c>
      <c r="G488" s="35" t="s">
        <v>121</v>
      </c>
      <c r="H488" s="35" t="s">
        <v>122</v>
      </c>
      <c r="I488" s="51">
        <v>1</v>
      </c>
      <c r="J488" s="73">
        <v>5</v>
      </c>
      <c r="K488" s="73">
        <v>5</v>
      </c>
      <c r="L488" s="73">
        <f t="shared" si="148"/>
        <v>300</v>
      </c>
      <c r="M488" s="73">
        <v>1000</v>
      </c>
      <c r="N488" s="73">
        <v>4000</v>
      </c>
      <c r="O488" s="73">
        <v>1500000</v>
      </c>
      <c r="P488" s="75">
        <f t="shared" si="139"/>
        <v>6.6666666666666666E-2</v>
      </c>
      <c r="Q488" s="75">
        <f t="shared" si="149"/>
        <v>0.26666666666666666</v>
      </c>
      <c r="R488" s="73">
        <v>0</v>
      </c>
      <c r="S488" s="73">
        <v>-1</v>
      </c>
      <c r="T488" s="73" t="s">
        <v>33</v>
      </c>
      <c r="U488" s="73">
        <v>-1</v>
      </c>
      <c r="V488" s="73">
        <v>0</v>
      </c>
      <c r="W488" s="73">
        <v>0</v>
      </c>
      <c r="X488" s="76">
        <f t="shared" si="135"/>
        <v>-0.4</v>
      </c>
      <c r="Y488" s="73">
        <v>-1</v>
      </c>
      <c r="Z488" s="73">
        <v>0</v>
      </c>
      <c r="AA488" s="73" t="s">
        <v>69</v>
      </c>
      <c r="AB488" s="73" t="s">
        <v>69</v>
      </c>
      <c r="AC488" s="73">
        <v>-1</v>
      </c>
      <c r="AD488" s="73">
        <v>0</v>
      </c>
      <c r="AE488" s="73">
        <v>-1</v>
      </c>
      <c r="AF488" s="73" t="s">
        <v>33</v>
      </c>
      <c r="AG488" s="73" t="s">
        <v>33</v>
      </c>
      <c r="AH488" s="76">
        <f t="shared" si="136"/>
        <v>-0.6</v>
      </c>
      <c r="AI488" s="76">
        <f t="shared" si="137"/>
        <v>-0.5</v>
      </c>
      <c r="AJ488" s="65">
        <v>20438</v>
      </c>
      <c r="AK488" s="73">
        <v>-1</v>
      </c>
      <c r="AL488" s="73">
        <v>-1</v>
      </c>
      <c r="AM488" s="73" t="s">
        <v>33</v>
      </c>
      <c r="AN488" s="73">
        <v>0</v>
      </c>
      <c r="AO488" s="73">
        <v>-1</v>
      </c>
      <c r="AP488" s="73" t="s">
        <v>33</v>
      </c>
      <c r="AQ488" s="73">
        <v>-1</v>
      </c>
      <c r="AR488" s="73" t="s">
        <v>33</v>
      </c>
      <c r="AS488" s="73">
        <v>1</v>
      </c>
      <c r="AT488" s="73">
        <v>0</v>
      </c>
      <c r="AU488" s="73" t="s">
        <v>33</v>
      </c>
      <c r="AV488" s="73" t="s">
        <v>33</v>
      </c>
      <c r="AW488" s="73" t="s">
        <v>33</v>
      </c>
      <c r="AX488" s="73" t="s">
        <v>33</v>
      </c>
      <c r="AY488" s="73" t="s">
        <v>33</v>
      </c>
      <c r="AZ488" s="76">
        <f t="shared" si="138"/>
        <v>-0.42857142857142855</v>
      </c>
      <c r="BA488" s="73">
        <v>0</v>
      </c>
      <c r="BB488" s="73" t="s">
        <v>33</v>
      </c>
      <c r="BC488" s="73">
        <f t="shared" si="150"/>
        <v>60</v>
      </c>
      <c r="BD488" s="73">
        <v>0</v>
      </c>
      <c r="BE488" s="73" t="s">
        <v>33</v>
      </c>
      <c r="BF488" s="73">
        <f t="shared" si="151"/>
        <v>60</v>
      </c>
      <c r="BG488" s="73"/>
      <c r="BH488" s="73"/>
      <c r="BI488" s="73"/>
      <c r="BJ488" s="73"/>
      <c r="BK488" s="73"/>
      <c r="BL488" s="73"/>
      <c r="BM488" s="73"/>
      <c r="BN488" s="73"/>
      <c r="BO488" s="73"/>
      <c r="BP488" s="73"/>
      <c r="BQ488" s="73"/>
      <c r="BR488" s="73"/>
      <c r="BS488" s="73"/>
      <c r="BT488" s="73"/>
      <c r="BU488" s="73"/>
      <c r="BV488" s="73"/>
      <c r="BW488" s="73"/>
      <c r="BX488" s="73"/>
      <c r="BY488" s="73"/>
      <c r="BZ488" s="73"/>
      <c r="CA488" s="73"/>
      <c r="CB488" s="73"/>
      <c r="CC488" s="73"/>
      <c r="CD488" s="73"/>
      <c r="CE488" s="73"/>
      <c r="CF488" s="73"/>
      <c r="CG488" s="73"/>
      <c r="CH488" s="73"/>
      <c r="CI488" s="73"/>
      <c r="CJ488" s="73"/>
      <c r="CK488" s="73"/>
      <c r="CL488" s="73"/>
      <c r="CM488" s="73"/>
      <c r="CN488" s="73"/>
      <c r="CO488" s="73"/>
      <c r="CP488" s="73"/>
      <c r="CQ488" s="73"/>
      <c r="CR488" s="73"/>
      <c r="CS488" s="73"/>
      <c r="CT488" s="73"/>
      <c r="CU488" s="73"/>
      <c r="CV488" s="73"/>
      <c r="CW488" s="73"/>
      <c r="CX488" s="73"/>
      <c r="CY488" s="73"/>
      <c r="CZ488" s="73"/>
      <c r="DA488" s="73"/>
      <c r="DB488" s="73"/>
      <c r="DC488" s="73"/>
      <c r="DD488" s="73"/>
      <c r="DE488" s="73"/>
      <c r="DF488" s="73"/>
      <c r="DG488" s="73"/>
      <c r="DH488" s="73"/>
      <c r="DI488" s="73"/>
      <c r="DJ488" s="73"/>
      <c r="DK488" s="73"/>
      <c r="DL488" s="73"/>
      <c r="DM488" s="73"/>
      <c r="DN488" s="73"/>
      <c r="DO488" s="73"/>
      <c r="DP488" s="73"/>
      <c r="DQ488" s="73"/>
      <c r="DR488" s="73"/>
      <c r="DS488" s="73"/>
      <c r="DT488" s="73"/>
      <c r="DU488" s="73"/>
      <c r="DV488" s="73"/>
      <c r="DW488" s="73"/>
      <c r="DX488" s="73"/>
      <c r="DY488" s="73"/>
      <c r="DZ488" s="73"/>
      <c r="EA488" s="73"/>
      <c r="EB488" s="73"/>
      <c r="EC488" s="73"/>
      <c r="ED488" s="73"/>
      <c r="EE488" s="73"/>
      <c r="EF488" s="73"/>
      <c r="EG488" s="73"/>
      <c r="EH488" s="73"/>
      <c r="EI488" s="73"/>
      <c r="EJ488" s="73"/>
      <c r="EK488" s="73"/>
      <c r="EL488" s="73"/>
      <c r="EM488" s="73"/>
      <c r="EN488" s="73"/>
      <c r="EO488" s="73"/>
      <c r="EP488" s="73"/>
      <c r="EQ488" s="73"/>
      <c r="ER488" s="73"/>
      <c r="ES488" s="73"/>
      <c r="ET488" s="73"/>
      <c r="EU488" s="73"/>
      <c r="EV488" s="73"/>
      <c r="EW488" s="73"/>
      <c r="EX488" s="73"/>
      <c r="EY488" s="73"/>
      <c r="EZ488" s="73"/>
      <c r="FA488" s="73"/>
      <c r="FB488" s="73"/>
      <c r="FC488" s="73"/>
      <c r="FD488" s="73"/>
      <c r="FE488" s="73"/>
      <c r="FF488" s="73"/>
      <c r="FG488" s="73"/>
      <c r="FH488" s="73"/>
      <c r="FI488" s="73"/>
      <c r="FJ488" s="73"/>
      <c r="FK488" s="73"/>
      <c r="FL488" s="73"/>
      <c r="FM488" s="73"/>
      <c r="FN488" s="73"/>
      <c r="FO488" s="73"/>
      <c r="FP488" s="73"/>
      <c r="FQ488" s="73"/>
      <c r="FR488" s="73"/>
      <c r="FS488" s="73"/>
      <c r="FT488" s="73"/>
      <c r="FU488" s="73"/>
      <c r="FV488" s="73"/>
      <c r="FW488" s="73"/>
      <c r="FX488" s="73"/>
      <c r="FY488" s="73"/>
      <c r="FZ488" s="73"/>
      <c r="GA488" s="73"/>
      <c r="GB488" s="73"/>
      <c r="GC488" s="73"/>
      <c r="GD488" s="73"/>
      <c r="GE488" s="73"/>
      <c r="GF488" s="73"/>
      <c r="GG488" s="73"/>
      <c r="GH488" s="73"/>
      <c r="GI488" s="73"/>
      <c r="GJ488" s="73"/>
      <c r="GK488" s="73"/>
      <c r="GL488" s="73"/>
      <c r="GM488" s="73"/>
      <c r="GN488" s="73"/>
      <c r="GO488" s="73"/>
      <c r="GP488" s="73"/>
      <c r="GQ488" s="73"/>
      <c r="GR488" s="73"/>
      <c r="GS488" s="73"/>
      <c r="GT488" s="73"/>
      <c r="GU488" s="73"/>
      <c r="GV488" s="73"/>
      <c r="GW488" s="73"/>
      <c r="GX488" s="73"/>
      <c r="GY488" s="73"/>
      <c r="GZ488" s="73"/>
      <c r="HA488" s="73"/>
      <c r="HB488" s="73"/>
      <c r="HC488" s="73"/>
      <c r="HD488" s="73"/>
      <c r="HE488" s="73"/>
      <c r="HF488" s="73"/>
      <c r="HG488" s="73"/>
      <c r="HH488" s="73"/>
      <c r="HI488" s="73"/>
      <c r="HJ488" s="73"/>
      <c r="HK488" s="73"/>
      <c r="HL488" s="73"/>
      <c r="HM488" s="73"/>
      <c r="HN488" s="73"/>
      <c r="HO488" s="73"/>
      <c r="HP488" s="73"/>
      <c r="HQ488" s="73"/>
      <c r="HR488" s="73"/>
      <c r="HS488" s="73"/>
      <c r="HT488" s="73"/>
      <c r="HU488" s="73"/>
      <c r="HV488" s="73"/>
      <c r="HW488" s="73"/>
      <c r="HX488" s="73"/>
      <c r="HY488" s="73"/>
      <c r="HZ488" s="73"/>
      <c r="IA488" s="73"/>
      <c r="IB488" s="73"/>
      <c r="IC488" s="73"/>
      <c r="ID488" s="73"/>
      <c r="IE488" s="73"/>
      <c r="IF488" s="73"/>
      <c r="IG488" s="73"/>
      <c r="IH488" s="73"/>
      <c r="II488" s="73"/>
      <c r="IJ488" s="73"/>
      <c r="IK488" s="73"/>
      <c r="IL488" s="73"/>
      <c r="IM488" s="73"/>
      <c r="IN488" s="73"/>
      <c r="IO488" s="73"/>
      <c r="IP488" s="73"/>
      <c r="IQ488" s="73"/>
      <c r="IR488" s="73"/>
      <c r="IS488" s="73"/>
      <c r="IT488" s="73"/>
      <c r="IU488" s="73"/>
      <c r="IV488" s="73"/>
      <c r="IW488" s="73"/>
      <c r="IX488" s="73"/>
      <c r="IY488" s="73"/>
      <c r="IZ488" s="73"/>
      <c r="JA488" s="73"/>
      <c r="JB488" s="73"/>
      <c r="JC488" s="73"/>
      <c r="JD488" s="73"/>
      <c r="JE488" s="73"/>
      <c r="JF488" s="73"/>
      <c r="JG488" s="73"/>
      <c r="JH488" s="73"/>
      <c r="JI488" s="73"/>
      <c r="JJ488" s="73"/>
      <c r="JK488" s="73"/>
      <c r="JL488" s="73"/>
      <c r="JM488" s="73"/>
      <c r="JN488" s="73"/>
      <c r="JO488" s="73"/>
      <c r="JP488" s="73"/>
      <c r="JQ488" s="73"/>
      <c r="JR488" s="73"/>
      <c r="JS488" s="73"/>
      <c r="JT488" s="73"/>
      <c r="JU488" s="73"/>
      <c r="JV488" s="73"/>
      <c r="JW488" s="73"/>
      <c r="JX488" s="73"/>
      <c r="JY488" s="73"/>
      <c r="JZ488" s="73"/>
      <c r="KA488" s="73"/>
      <c r="KB488" s="73"/>
      <c r="KC488" s="73"/>
      <c r="KD488" s="73"/>
      <c r="KE488" s="73"/>
      <c r="KF488" s="73"/>
      <c r="KG488" s="73"/>
      <c r="KH488" s="73"/>
      <c r="KI488" s="73"/>
      <c r="KJ488" s="73"/>
      <c r="KK488" s="73"/>
      <c r="KL488" s="73"/>
      <c r="KM488" s="73"/>
      <c r="KN488" s="73"/>
      <c r="KO488" s="73"/>
      <c r="KP488" s="73"/>
      <c r="KQ488" s="73"/>
      <c r="KR488" s="73"/>
      <c r="KS488" s="73"/>
      <c r="KT488" s="73"/>
      <c r="KU488" s="73"/>
      <c r="KV488" s="73"/>
      <c r="KW488" s="73"/>
      <c r="KX488" s="73"/>
      <c r="KY488" s="73"/>
      <c r="KZ488" s="73"/>
      <c r="LA488" s="73"/>
      <c r="LB488" s="73"/>
      <c r="LC488" s="73"/>
      <c r="LD488" s="73"/>
      <c r="LE488" s="73"/>
      <c r="LF488" s="73"/>
      <c r="LG488" s="73"/>
      <c r="LH488" s="73"/>
      <c r="LI488" s="73"/>
      <c r="LJ488" s="73"/>
      <c r="LK488" s="73"/>
      <c r="LL488" s="73"/>
      <c r="LM488" s="73"/>
      <c r="LN488" s="73"/>
      <c r="LO488" s="73"/>
      <c r="LP488" s="73"/>
      <c r="LQ488" s="73"/>
      <c r="LR488" s="73"/>
      <c r="LS488" s="73"/>
      <c r="LT488" s="73"/>
      <c r="LU488" s="73"/>
      <c r="LV488" s="73"/>
      <c r="LW488" s="73"/>
      <c r="LX488" s="73"/>
      <c r="LY488" s="73"/>
      <c r="LZ488" s="73"/>
      <c r="MA488" s="73"/>
      <c r="MB488" s="73"/>
      <c r="MC488" s="73"/>
      <c r="MD488" s="73"/>
      <c r="ME488" s="73"/>
      <c r="MF488" s="73"/>
      <c r="MG488" s="73"/>
      <c r="MH488" s="73"/>
      <c r="MI488" s="73"/>
      <c r="MJ488" s="73"/>
      <c r="MK488" s="73"/>
      <c r="ML488" s="73"/>
      <c r="MM488" s="73"/>
      <c r="MN488" s="73"/>
      <c r="MO488" s="73"/>
      <c r="MP488" s="73"/>
      <c r="MQ488" s="73"/>
      <c r="MR488" s="73"/>
      <c r="MS488" s="73"/>
      <c r="MT488" s="73"/>
      <c r="MU488" s="73"/>
      <c r="MV488" s="73"/>
      <c r="MW488" s="73"/>
      <c r="MX488" s="73"/>
      <c r="MY488" s="73"/>
      <c r="MZ488" s="73"/>
      <c r="NA488" s="73"/>
      <c r="NB488" s="73"/>
      <c r="NC488" s="73"/>
      <c r="ND488" s="73"/>
      <c r="NE488" s="73"/>
      <c r="NF488" s="73"/>
      <c r="NG488" s="73"/>
      <c r="NH488" s="73"/>
      <c r="NI488" s="73"/>
      <c r="NJ488" s="73"/>
      <c r="NK488" s="73"/>
      <c r="NL488" s="73"/>
      <c r="NM488" s="73"/>
      <c r="NN488" s="73"/>
      <c r="NO488" s="73"/>
      <c r="NP488" s="73"/>
      <c r="NQ488" s="73"/>
      <c r="NR488" s="73"/>
      <c r="NS488" s="73"/>
      <c r="NT488" s="73"/>
      <c r="NU488" s="73"/>
      <c r="NV488" s="73"/>
      <c r="NW488" s="73"/>
      <c r="NX488" s="73"/>
      <c r="NY488" s="73"/>
      <c r="NZ488" s="73"/>
      <c r="OA488" s="73"/>
      <c r="OB488" s="73"/>
      <c r="OC488" s="73"/>
      <c r="OD488" s="73"/>
      <c r="OE488" s="73"/>
      <c r="OF488" s="73"/>
      <c r="OG488" s="73"/>
      <c r="OH488" s="73"/>
      <c r="OI488" s="73"/>
      <c r="OJ488" s="73"/>
      <c r="OK488" s="73"/>
      <c r="OL488" s="73"/>
      <c r="OM488" s="73"/>
      <c r="ON488" s="73"/>
      <c r="OO488" s="73"/>
      <c r="OP488" s="73"/>
      <c r="OQ488" s="73"/>
      <c r="OR488" s="73"/>
      <c r="OS488" s="73"/>
      <c r="OT488" s="73"/>
      <c r="OU488" s="73"/>
      <c r="OV488" s="73"/>
      <c r="OW488" s="73"/>
      <c r="OX488" s="73"/>
      <c r="OY488" s="73"/>
      <c r="OZ488" s="73"/>
      <c r="PA488" s="73"/>
      <c r="PB488" s="73"/>
      <c r="PC488" s="73"/>
      <c r="PD488" s="73"/>
      <c r="PE488" s="73"/>
      <c r="PF488" s="73"/>
      <c r="PG488" s="73"/>
      <c r="PH488" s="73"/>
      <c r="PI488" s="73"/>
      <c r="PJ488" s="73"/>
      <c r="PK488" s="73"/>
      <c r="PL488" s="73"/>
      <c r="PM488" s="73"/>
      <c r="PN488" s="73"/>
      <c r="PO488" s="73"/>
      <c r="PP488" s="73"/>
      <c r="PQ488" s="73"/>
      <c r="PR488" s="73"/>
      <c r="PS488" s="73"/>
      <c r="PT488" s="73"/>
      <c r="PU488" s="73"/>
      <c r="PV488" s="73"/>
      <c r="PW488" s="73"/>
      <c r="PX488" s="73"/>
      <c r="PY488" s="73"/>
      <c r="PZ488" s="73"/>
      <c r="QA488" s="73"/>
      <c r="QB488" s="73"/>
      <c r="QC488" s="73"/>
      <c r="QD488" s="73"/>
      <c r="QE488" s="73"/>
      <c r="QF488" s="73"/>
      <c r="QG488" s="73"/>
      <c r="QH488" s="73"/>
      <c r="QI488" s="73"/>
      <c r="QJ488" s="73"/>
      <c r="QK488" s="73"/>
      <c r="QL488" s="73"/>
      <c r="QM488" s="73"/>
      <c r="QN488" s="73"/>
      <c r="QO488" s="73"/>
      <c r="QP488" s="73"/>
      <c r="QQ488" s="73"/>
      <c r="QR488" s="73"/>
      <c r="QS488" s="73"/>
      <c r="QT488" s="73"/>
      <c r="QU488" s="73"/>
      <c r="QV488" s="73"/>
      <c r="QW488" s="73"/>
      <c r="QX488" s="73"/>
      <c r="QY488" s="73"/>
      <c r="QZ488" s="73"/>
      <c r="RA488" s="73"/>
      <c r="RB488" s="73"/>
      <c r="RC488" s="73"/>
      <c r="RD488" s="73"/>
      <c r="RE488" s="73"/>
      <c r="RF488" s="73"/>
      <c r="RG488" s="73"/>
      <c r="RH488" s="73"/>
      <c r="RI488" s="73"/>
      <c r="RJ488" s="73"/>
      <c r="RK488" s="73"/>
      <c r="RL488" s="73"/>
      <c r="RM488" s="73"/>
      <c r="RN488" s="73"/>
      <c r="RO488" s="73"/>
      <c r="RP488" s="73"/>
      <c r="RQ488" s="73"/>
      <c r="RR488" s="73"/>
      <c r="RS488" s="73"/>
      <c r="RT488" s="73"/>
      <c r="RU488" s="73"/>
      <c r="RV488" s="73"/>
      <c r="RW488" s="73"/>
      <c r="RX488" s="73"/>
      <c r="RY488" s="73"/>
      <c r="RZ488" s="73"/>
      <c r="SA488" s="73"/>
      <c r="SB488" s="73"/>
      <c r="SC488" s="73"/>
      <c r="SD488" s="73"/>
      <c r="SE488" s="73"/>
      <c r="SF488" s="73"/>
      <c r="SG488" s="73"/>
      <c r="SH488" s="73"/>
      <c r="SI488" s="73"/>
      <c r="SJ488" s="73"/>
      <c r="SK488" s="73"/>
      <c r="SL488" s="73"/>
      <c r="SM488" s="73"/>
      <c r="SN488" s="73"/>
      <c r="SO488" s="73"/>
      <c r="SP488" s="73"/>
      <c r="SQ488" s="73"/>
      <c r="SR488" s="73"/>
      <c r="SS488" s="73"/>
      <c r="ST488" s="73"/>
      <c r="SU488" s="73"/>
      <c r="SV488" s="73"/>
      <c r="SW488" s="73"/>
      <c r="SX488" s="73"/>
      <c r="SY488" s="73"/>
      <c r="SZ488" s="73"/>
      <c r="TA488" s="73"/>
      <c r="TB488" s="73"/>
      <c r="TC488" s="73"/>
      <c r="TD488" s="73"/>
      <c r="TE488" s="73"/>
      <c r="TF488" s="73"/>
      <c r="TG488" s="73"/>
      <c r="TH488" s="73"/>
      <c r="TI488" s="73"/>
      <c r="TJ488" s="73"/>
      <c r="TK488" s="73"/>
      <c r="TL488" s="73"/>
      <c r="TM488" s="73"/>
      <c r="TN488" s="73"/>
      <c r="TO488" s="73"/>
      <c r="TP488" s="73"/>
      <c r="TQ488" s="73"/>
      <c r="TR488" s="73"/>
      <c r="TS488" s="73"/>
      <c r="TT488" s="73"/>
      <c r="TU488" s="73"/>
      <c r="TV488" s="73"/>
      <c r="TW488" s="73"/>
      <c r="TX488" s="73"/>
      <c r="TY488" s="73"/>
      <c r="TZ488" s="73"/>
      <c r="UA488" s="73"/>
      <c r="UB488" s="73"/>
      <c r="UC488" s="73"/>
      <c r="UD488" s="73"/>
      <c r="UE488" s="73"/>
      <c r="UF488" s="73"/>
      <c r="UG488" s="73"/>
      <c r="UH488" s="73"/>
      <c r="UI488" s="73"/>
      <c r="UJ488" s="73"/>
      <c r="UK488" s="73"/>
      <c r="UL488" s="73"/>
      <c r="UM488" s="73"/>
      <c r="UN488" s="73"/>
      <c r="UO488" s="73"/>
      <c r="UP488" s="73"/>
      <c r="UQ488" s="73"/>
      <c r="UR488" s="73"/>
      <c r="US488" s="73"/>
      <c r="UT488" s="73"/>
      <c r="UU488" s="73"/>
      <c r="UV488" s="73"/>
      <c r="UW488" s="73"/>
      <c r="UX488" s="73"/>
      <c r="UY488" s="73"/>
      <c r="UZ488" s="73"/>
      <c r="VA488" s="73"/>
      <c r="VB488" s="73"/>
      <c r="VC488" s="73"/>
      <c r="VD488" s="73"/>
      <c r="VE488" s="73"/>
      <c r="VF488" s="73"/>
      <c r="VG488" s="73"/>
      <c r="VH488" s="73"/>
      <c r="VI488" s="73"/>
      <c r="VJ488" s="73"/>
      <c r="VK488" s="73"/>
      <c r="VL488" s="73"/>
      <c r="VM488" s="73"/>
      <c r="VN488" s="73"/>
      <c r="VO488" s="73"/>
      <c r="VP488" s="73"/>
      <c r="VQ488" s="73"/>
      <c r="VR488" s="73"/>
      <c r="VS488" s="73"/>
      <c r="VT488" s="73"/>
      <c r="VU488" s="73"/>
      <c r="VV488" s="73"/>
      <c r="VW488" s="73"/>
      <c r="VX488" s="73"/>
      <c r="VY488" s="73"/>
      <c r="VZ488" s="73"/>
      <c r="WA488" s="73"/>
      <c r="WB488" s="73"/>
      <c r="WC488" s="73"/>
      <c r="WD488" s="73"/>
      <c r="WE488" s="73"/>
      <c r="WF488" s="73"/>
      <c r="WG488" s="73"/>
      <c r="WH488" s="73"/>
      <c r="WI488" s="73"/>
      <c r="WJ488" s="73"/>
      <c r="WK488" s="73"/>
      <c r="WL488" s="73"/>
      <c r="WM488" s="73"/>
      <c r="WN488" s="73"/>
      <c r="WO488" s="73"/>
      <c r="WP488" s="73"/>
      <c r="WQ488" s="73"/>
      <c r="WR488" s="73"/>
      <c r="WS488" s="73"/>
      <c r="WT488" s="73"/>
      <c r="WU488" s="73"/>
      <c r="WV488" s="73"/>
      <c r="WW488" s="73"/>
      <c r="WX488" s="73"/>
      <c r="WY488" s="73"/>
      <c r="WZ488" s="73"/>
      <c r="XA488" s="73"/>
      <c r="XB488" s="73"/>
      <c r="XC488" s="73"/>
      <c r="XD488" s="73"/>
      <c r="XE488" s="73"/>
      <c r="XF488" s="73"/>
      <c r="XG488" s="73"/>
      <c r="XH488" s="73"/>
      <c r="XI488" s="73"/>
      <c r="XJ488" s="73"/>
      <c r="XK488" s="73"/>
      <c r="XL488" s="73"/>
      <c r="XM488" s="73"/>
      <c r="XN488" s="73"/>
      <c r="XO488" s="73"/>
      <c r="XP488" s="73"/>
      <c r="XQ488" s="73"/>
      <c r="XR488" s="73"/>
      <c r="XS488" s="73"/>
      <c r="XT488" s="73"/>
      <c r="XU488" s="73"/>
      <c r="XV488" s="73"/>
      <c r="XW488" s="73"/>
      <c r="XX488" s="73"/>
      <c r="XY488" s="73"/>
      <c r="XZ488" s="73"/>
      <c r="YA488" s="73"/>
      <c r="YB488" s="73"/>
      <c r="YC488" s="73"/>
      <c r="YD488" s="73"/>
      <c r="YE488" s="73"/>
      <c r="YF488" s="73"/>
      <c r="YG488" s="73"/>
      <c r="YH488" s="73"/>
      <c r="YI488" s="73"/>
      <c r="YJ488" s="73"/>
      <c r="YK488" s="73"/>
      <c r="YL488" s="73"/>
      <c r="YM488" s="73"/>
      <c r="YN488" s="73"/>
      <c r="YO488" s="73"/>
      <c r="YP488" s="73"/>
      <c r="YQ488" s="73"/>
      <c r="YR488" s="73"/>
      <c r="YS488" s="73"/>
      <c r="YT488" s="73"/>
      <c r="YU488" s="73"/>
      <c r="YV488" s="73"/>
      <c r="YW488" s="73"/>
      <c r="YX488" s="73"/>
      <c r="YY488" s="73"/>
      <c r="YZ488" s="73"/>
      <c r="ZA488" s="73"/>
      <c r="ZB488" s="73"/>
      <c r="ZC488" s="73"/>
      <c r="ZD488" s="73"/>
      <c r="ZE488" s="73"/>
      <c r="ZF488" s="73"/>
      <c r="ZG488" s="73"/>
      <c r="ZH488" s="73"/>
      <c r="ZI488" s="73"/>
      <c r="ZJ488" s="73"/>
      <c r="ZK488" s="73"/>
      <c r="ZL488" s="73"/>
      <c r="ZM488" s="73"/>
      <c r="ZN488" s="73"/>
      <c r="ZO488" s="73"/>
      <c r="ZP488" s="73"/>
      <c r="ZQ488" s="73"/>
      <c r="ZR488" s="73"/>
      <c r="ZS488" s="73"/>
      <c r="ZT488" s="73"/>
      <c r="ZU488" s="73"/>
      <c r="ZV488" s="73"/>
      <c r="ZW488" s="73"/>
      <c r="ZX488" s="73"/>
      <c r="ZY488" s="73"/>
      <c r="ZZ488" s="73"/>
      <c r="AAA488" s="73"/>
      <c r="AAB488" s="73"/>
      <c r="AAC488" s="73"/>
      <c r="AAD488" s="73"/>
      <c r="AAE488" s="73"/>
      <c r="AAF488" s="73"/>
      <c r="AAG488" s="73"/>
      <c r="AAH488" s="73"/>
      <c r="AAI488" s="73"/>
      <c r="AAJ488" s="73"/>
      <c r="AAK488" s="73"/>
      <c r="AAL488" s="73"/>
      <c r="AAM488" s="73"/>
      <c r="AAN488" s="73"/>
      <c r="AAO488" s="73"/>
      <c r="AAP488" s="73"/>
      <c r="AAQ488" s="73"/>
      <c r="AAR488" s="73"/>
      <c r="AAS488" s="73"/>
      <c r="AAT488" s="73"/>
      <c r="AAU488" s="73"/>
      <c r="AAV488" s="73"/>
      <c r="AAW488" s="73"/>
      <c r="AAX488" s="73"/>
      <c r="AAY488" s="73"/>
      <c r="AAZ488" s="73"/>
      <c r="ABA488" s="73"/>
      <c r="ABB488" s="73"/>
      <c r="ABC488" s="73"/>
      <c r="ABD488" s="73"/>
      <c r="ABE488" s="73"/>
      <c r="ABF488" s="73"/>
      <c r="ABG488" s="73"/>
      <c r="ABH488" s="73"/>
      <c r="ABI488" s="73"/>
      <c r="ABJ488" s="73"/>
      <c r="ABK488" s="73"/>
      <c r="ABL488" s="73"/>
      <c r="ABM488" s="73"/>
      <c r="ABN488" s="73"/>
      <c r="ABO488" s="73"/>
      <c r="ABP488" s="73"/>
      <c r="ABQ488" s="73"/>
      <c r="ABR488" s="73"/>
      <c r="ABS488" s="73"/>
      <c r="ABT488" s="73"/>
      <c r="ABU488" s="73"/>
      <c r="ABV488" s="73"/>
      <c r="ABW488" s="73"/>
      <c r="ABX488" s="73"/>
      <c r="ABY488" s="73"/>
      <c r="ABZ488" s="73"/>
      <c r="ACA488" s="73"/>
      <c r="ACB488" s="73"/>
      <c r="ACC488" s="73"/>
      <c r="ACD488" s="73"/>
      <c r="ACE488" s="73"/>
      <c r="ACF488" s="73"/>
      <c r="ACG488" s="73"/>
      <c r="ACH488" s="73"/>
      <c r="ACI488" s="73"/>
      <c r="ACJ488" s="73"/>
      <c r="ACK488" s="73"/>
      <c r="ACL488" s="73"/>
      <c r="ACM488" s="73"/>
      <c r="ACN488" s="73"/>
      <c r="ACO488" s="73"/>
      <c r="ACP488" s="73"/>
      <c r="ACQ488" s="73"/>
      <c r="ACR488" s="73"/>
      <c r="ACS488" s="73"/>
      <c r="ACT488" s="73"/>
      <c r="ACU488" s="73"/>
      <c r="ACV488" s="73"/>
      <c r="ACW488" s="73"/>
      <c r="ACX488" s="73"/>
      <c r="ACY488" s="73"/>
      <c r="ACZ488" s="73"/>
      <c r="ADA488" s="73"/>
      <c r="ADB488" s="73"/>
      <c r="ADC488" s="73"/>
      <c r="ADD488" s="73"/>
      <c r="ADE488" s="73"/>
      <c r="ADF488" s="73"/>
      <c r="ADG488" s="73"/>
      <c r="ADH488" s="73"/>
      <c r="ADI488" s="73"/>
      <c r="ADJ488" s="73"/>
      <c r="ADK488" s="73"/>
      <c r="ADL488" s="73"/>
      <c r="ADM488" s="73"/>
      <c r="ADN488" s="73"/>
      <c r="ADO488" s="73"/>
      <c r="ADP488" s="73"/>
      <c r="ADQ488" s="73"/>
      <c r="ADR488" s="73"/>
      <c r="ADS488" s="73"/>
      <c r="ADT488" s="73"/>
      <c r="ADU488" s="73"/>
      <c r="ADV488" s="73"/>
      <c r="ADW488" s="73"/>
      <c r="ADX488" s="73"/>
      <c r="ADY488" s="73"/>
      <c r="ADZ488" s="73"/>
      <c r="AEA488" s="73"/>
      <c r="AEB488" s="73"/>
      <c r="AEC488" s="73"/>
      <c r="AED488" s="73"/>
      <c r="AEE488" s="73"/>
      <c r="AEF488" s="73"/>
      <c r="AEG488" s="73"/>
      <c r="AEH488" s="73"/>
      <c r="AEI488" s="73"/>
      <c r="AEJ488" s="73"/>
      <c r="AEK488" s="73"/>
      <c r="AEL488" s="73"/>
      <c r="AEM488" s="73"/>
      <c r="AEN488" s="73"/>
      <c r="AEO488" s="73"/>
      <c r="AEP488" s="73"/>
      <c r="AEQ488" s="73"/>
      <c r="AER488" s="73"/>
      <c r="AES488" s="73"/>
      <c r="AET488" s="73"/>
      <c r="AEU488" s="73"/>
      <c r="AEV488" s="73"/>
      <c r="AEW488" s="73"/>
      <c r="AEX488" s="73"/>
      <c r="AEY488" s="73"/>
      <c r="AEZ488" s="73"/>
      <c r="AFA488" s="73"/>
      <c r="AFB488" s="73"/>
      <c r="AFC488" s="73"/>
      <c r="AFD488" s="73"/>
      <c r="AFE488" s="73"/>
      <c r="AFF488" s="73"/>
      <c r="AFG488" s="73"/>
      <c r="AFH488" s="73"/>
      <c r="AFI488" s="73"/>
      <c r="AFJ488" s="73"/>
      <c r="AFK488" s="73"/>
      <c r="AFL488" s="73"/>
      <c r="AFM488" s="73"/>
      <c r="AFN488" s="73"/>
      <c r="AFO488" s="73"/>
      <c r="AFP488" s="73"/>
      <c r="AFQ488" s="73"/>
      <c r="AFR488" s="73"/>
      <c r="AFS488" s="73"/>
      <c r="AFT488" s="73"/>
      <c r="AFU488" s="73"/>
      <c r="AFV488" s="73"/>
      <c r="AFW488" s="73"/>
      <c r="AFX488" s="73"/>
      <c r="AFY488" s="73"/>
      <c r="AFZ488" s="73"/>
      <c r="AGA488" s="73"/>
      <c r="AGB488" s="73"/>
      <c r="AGC488" s="73"/>
      <c r="AGD488" s="73"/>
      <c r="AGE488" s="73"/>
      <c r="AGF488" s="73"/>
      <c r="AGG488" s="73"/>
      <c r="AGH488" s="73"/>
      <c r="AGI488" s="73"/>
      <c r="AGJ488" s="73"/>
      <c r="AGK488" s="73"/>
      <c r="AGL488" s="73"/>
      <c r="AGM488" s="73"/>
      <c r="AGN488" s="73"/>
      <c r="AGO488" s="73"/>
      <c r="AGP488" s="73"/>
      <c r="AGQ488" s="73"/>
      <c r="AGR488" s="73"/>
      <c r="AGS488" s="73"/>
      <c r="AGT488" s="73"/>
      <c r="AGU488" s="73"/>
      <c r="AGV488" s="73"/>
      <c r="AGW488" s="73"/>
      <c r="AGX488" s="73"/>
      <c r="AGY488" s="73"/>
      <c r="AGZ488" s="73"/>
      <c r="AHA488" s="73"/>
      <c r="AHB488" s="73"/>
      <c r="AHC488" s="73"/>
      <c r="AHD488" s="73"/>
      <c r="AHE488" s="73"/>
      <c r="AHF488" s="73"/>
      <c r="AHG488" s="73"/>
      <c r="AHH488" s="73"/>
      <c r="AHI488" s="73"/>
      <c r="AHJ488" s="73"/>
      <c r="AHK488" s="73"/>
      <c r="AHL488" s="73"/>
      <c r="AHM488" s="73"/>
      <c r="AHN488" s="73"/>
      <c r="AHO488" s="73"/>
      <c r="AHP488" s="73"/>
      <c r="AHQ488" s="73"/>
      <c r="AHR488" s="73"/>
      <c r="AHS488" s="73"/>
      <c r="AHT488" s="73"/>
      <c r="AHU488" s="73"/>
      <c r="AHV488" s="73"/>
      <c r="AHW488" s="73"/>
      <c r="AHX488" s="73"/>
      <c r="AHY488" s="73"/>
      <c r="AHZ488" s="73"/>
      <c r="AIA488" s="73"/>
      <c r="AIB488" s="73"/>
      <c r="AIC488" s="73"/>
      <c r="AID488" s="73"/>
      <c r="AIE488" s="73"/>
      <c r="AIF488" s="73"/>
      <c r="AIG488" s="73"/>
      <c r="AIH488" s="73"/>
      <c r="AII488" s="73"/>
      <c r="AIJ488" s="73"/>
      <c r="AIK488" s="73"/>
      <c r="AIL488" s="73"/>
      <c r="AIM488" s="73"/>
      <c r="AIN488" s="73"/>
      <c r="AIO488" s="73"/>
      <c r="AIP488" s="73"/>
      <c r="AIQ488" s="73"/>
      <c r="AIR488" s="73"/>
      <c r="AIS488" s="73"/>
      <c r="AIT488" s="73"/>
      <c r="AIU488" s="73"/>
      <c r="AIV488" s="73"/>
      <c r="AIW488" s="73"/>
      <c r="AIX488" s="73"/>
      <c r="AIY488" s="73"/>
      <c r="AIZ488" s="73"/>
      <c r="AJA488" s="73"/>
      <c r="AJB488" s="73"/>
      <c r="AJC488" s="73"/>
      <c r="AJD488" s="73"/>
      <c r="AJE488" s="73"/>
      <c r="AJF488" s="73"/>
      <c r="AJG488" s="73"/>
      <c r="AJH488" s="73"/>
      <c r="AJI488" s="73"/>
      <c r="AJJ488" s="73"/>
      <c r="AJK488" s="73"/>
      <c r="AJL488" s="73"/>
      <c r="AJM488" s="73"/>
      <c r="AJN488" s="73"/>
      <c r="AJO488" s="73"/>
      <c r="AJP488" s="73"/>
      <c r="AJQ488" s="73"/>
      <c r="AJR488" s="73"/>
      <c r="AJS488" s="73"/>
      <c r="AJT488" s="73"/>
      <c r="AJU488" s="73"/>
      <c r="AJV488" s="73"/>
      <c r="AJW488" s="73"/>
      <c r="AJX488" s="73"/>
      <c r="AJY488" s="73"/>
      <c r="AJZ488" s="73"/>
      <c r="AKA488" s="73"/>
      <c r="AKB488" s="73"/>
      <c r="AKC488" s="73"/>
      <c r="AKD488" s="73"/>
      <c r="AKE488" s="73"/>
      <c r="AKF488" s="73"/>
      <c r="AKG488" s="73"/>
      <c r="AKH488" s="73"/>
      <c r="AKI488" s="73"/>
      <c r="AKJ488" s="73"/>
      <c r="AKK488" s="73"/>
      <c r="AKL488" s="73"/>
      <c r="AKM488" s="73"/>
      <c r="AKN488" s="73"/>
      <c r="AKO488" s="73"/>
      <c r="AKP488" s="73"/>
      <c r="AKQ488" s="73"/>
      <c r="AKR488" s="73"/>
      <c r="AKS488" s="73"/>
      <c r="AKT488" s="73"/>
      <c r="AKU488" s="73"/>
      <c r="AKV488" s="73"/>
      <c r="AKW488" s="73"/>
      <c r="AKX488" s="73"/>
      <c r="AKY488" s="73"/>
      <c r="AKZ488" s="73"/>
      <c r="ALA488" s="73"/>
      <c r="ALB488" s="73"/>
      <c r="ALC488" s="73"/>
      <c r="ALD488" s="73"/>
      <c r="ALE488" s="73"/>
      <c r="ALF488" s="73"/>
      <c r="ALG488" s="73"/>
      <c r="ALH488" s="73"/>
      <c r="ALI488" s="73"/>
      <c r="ALJ488" s="73"/>
      <c r="ALK488" s="73"/>
      <c r="ALL488" s="73"/>
      <c r="ALM488" s="73"/>
      <c r="ALN488" s="73"/>
      <c r="ALO488" s="73"/>
      <c r="ALP488" s="73"/>
      <c r="ALQ488" s="73"/>
      <c r="ALR488" s="73"/>
      <c r="ALS488" s="73"/>
      <c r="ALT488" s="73"/>
      <c r="ALU488" s="73"/>
      <c r="ALV488" s="73"/>
      <c r="ALW488" s="73"/>
      <c r="ALX488" s="73"/>
      <c r="ALY488" s="73"/>
      <c r="ALZ488" s="73"/>
      <c r="AMA488" s="73"/>
      <c r="AMB488" s="73"/>
      <c r="AMC488" s="73"/>
      <c r="AMD488" s="73"/>
      <c r="AME488" s="73"/>
      <c r="AMF488" s="73"/>
      <c r="AMG488" s="73"/>
      <c r="AMH488" s="73"/>
      <c r="AMI488" s="73"/>
    </row>
    <row r="489" spans="1:1023" s="71" customFormat="1">
      <c r="A489" s="73" t="s">
        <v>64</v>
      </c>
      <c r="B489" s="91">
        <v>2000</v>
      </c>
      <c r="C489" s="73" t="s">
        <v>245</v>
      </c>
      <c r="D489" s="91">
        <v>200</v>
      </c>
      <c r="E489" s="73" t="s">
        <v>246</v>
      </c>
      <c r="F489" s="73">
        <v>1124</v>
      </c>
      <c r="G489" s="35" t="s">
        <v>121</v>
      </c>
      <c r="H489" s="35" t="s">
        <v>122</v>
      </c>
      <c r="I489" s="51">
        <v>1</v>
      </c>
      <c r="J489" s="73">
        <v>5</v>
      </c>
      <c r="K489" s="73">
        <v>5</v>
      </c>
      <c r="L489" s="73">
        <f t="shared" si="148"/>
        <v>300</v>
      </c>
      <c r="M489" s="73">
        <v>1000</v>
      </c>
      <c r="N489" s="73">
        <v>4000</v>
      </c>
      <c r="O489" s="73">
        <v>1500000</v>
      </c>
      <c r="P489" s="75">
        <f t="shared" si="139"/>
        <v>6.6666666666666666E-2</v>
      </c>
      <c r="Q489" s="75">
        <f t="shared" si="149"/>
        <v>0.26666666666666666</v>
      </c>
      <c r="R489" s="73">
        <v>0</v>
      </c>
      <c r="S489" s="73">
        <v>-1</v>
      </c>
      <c r="T489" s="73" t="s">
        <v>33</v>
      </c>
      <c r="U489" s="73">
        <v>-1</v>
      </c>
      <c r="V489" s="73">
        <v>0</v>
      </c>
      <c r="W489" s="73">
        <v>0</v>
      </c>
      <c r="X489" s="76">
        <f t="shared" si="135"/>
        <v>-0.4</v>
      </c>
      <c r="Y489" s="73">
        <v>-1</v>
      </c>
      <c r="Z489" s="73">
        <v>0</v>
      </c>
      <c r="AA489" s="73" t="s">
        <v>69</v>
      </c>
      <c r="AB489" s="73" t="s">
        <v>69</v>
      </c>
      <c r="AC489" s="73">
        <v>0</v>
      </c>
      <c r="AD489" s="73">
        <v>1</v>
      </c>
      <c r="AE489" s="73" t="s">
        <v>33</v>
      </c>
      <c r="AF489" s="73" t="s">
        <v>33</v>
      </c>
      <c r="AG489" s="73" t="s">
        <v>33</v>
      </c>
      <c r="AH489" s="76">
        <f t="shared" si="136"/>
        <v>0</v>
      </c>
      <c r="AI489" s="76">
        <f t="shared" si="137"/>
        <v>-0.2</v>
      </c>
      <c r="AJ489" s="65">
        <v>20036</v>
      </c>
      <c r="AK489" s="73">
        <v>0</v>
      </c>
      <c r="AL489" s="73">
        <v>0</v>
      </c>
      <c r="AM489" s="73">
        <v>1</v>
      </c>
      <c r="AN489" s="73">
        <v>0</v>
      </c>
      <c r="AO489" s="73">
        <v>-1</v>
      </c>
      <c r="AP489" s="73" t="s">
        <v>33</v>
      </c>
      <c r="AQ489" s="73">
        <v>1</v>
      </c>
      <c r="AR489" s="73" t="s">
        <v>33</v>
      </c>
      <c r="AS489" s="73">
        <v>1</v>
      </c>
      <c r="AT489" s="73">
        <v>0</v>
      </c>
      <c r="AU489" s="73" t="s">
        <v>33</v>
      </c>
      <c r="AV489" s="73" t="s">
        <v>33</v>
      </c>
      <c r="AW489" s="73" t="s">
        <v>33</v>
      </c>
      <c r="AX489" s="73" t="s">
        <v>33</v>
      </c>
      <c r="AY489" s="73" t="s">
        <v>33</v>
      </c>
      <c r="AZ489" s="76">
        <f t="shared" si="138"/>
        <v>0.25</v>
      </c>
      <c r="BA489" s="73">
        <v>0</v>
      </c>
      <c r="BB489" s="73" t="s">
        <v>33</v>
      </c>
      <c r="BC489" s="73">
        <f t="shared" si="150"/>
        <v>72</v>
      </c>
      <c r="BD489" s="73">
        <v>0</v>
      </c>
      <c r="BE489" s="73" t="s">
        <v>33</v>
      </c>
      <c r="BF489" s="73">
        <f t="shared" si="151"/>
        <v>72</v>
      </c>
      <c r="BG489" s="73"/>
      <c r="BH489" s="73"/>
      <c r="BI489" s="73"/>
      <c r="BJ489" s="73"/>
      <c r="BK489" s="73"/>
      <c r="BL489" s="73"/>
      <c r="BM489" s="73"/>
      <c r="BN489" s="73"/>
      <c r="BO489" s="73"/>
      <c r="BP489" s="73"/>
      <c r="BQ489" s="73"/>
      <c r="BR489" s="73"/>
      <c r="BS489" s="73"/>
      <c r="BT489" s="73"/>
      <c r="BU489" s="73"/>
      <c r="BV489" s="73"/>
      <c r="BW489" s="73"/>
      <c r="BX489" s="73"/>
      <c r="BY489" s="73"/>
      <c r="BZ489" s="73"/>
      <c r="CA489" s="73"/>
      <c r="CB489" s="73"/>
      <c r="CC489" s="73"/>
      <c r="CD489" s="73"/>
      <c r="CE489" s="73"/>
      <c r="CF489" s="73"/>
      <c r="CG489" s="73"/>
      <c r="CH489" s="73"/>
      <c r="CI489" s="73"/>
      <c r="CJ489" s="73"/>
      <c r="CK489" s="73"/>
      <c r="CL489" s="73"/>
      <c r="CM489" s="73"/>
      <c r="CN489" s="73"/>
      <c r="CO489" s="73"/>
      <c r="CP489" s="73"/>
      <c r="CQ489" s="73"/>
      <c r="CR489" s="73"/>
      <c r="CS489" s="73"/>
      <c r="CT489" s="73"/>
      <c r="CU489" s="73"/>
      <c r="CV489" s="73"/>
      <c r="CW489" s="73"/>
      <c r="CX489" s="73"/>
      <c r="CY489" s="73"/>
      <c r="CZ489" s="73"/>
      <c r="DA489" s="73"/>
      <c r="DB489" s="73"/>
      <c r="DC489" s="73"/>
      <c r="DD489" s="73"/>
      <c r="DE489" s="73"/>
      <c r="DF489" s="73"/>
      <c r="DG489" s="73"/>
      <c r="DH489" s="73"/>
      <c r="DI489" s="73"/>
      <c r="DJ489" s="73"/>
      <c r="DK489" s="73"/>
      <c r="DL489" s="73"/>
      <c r="DM489" s="73"/>
      <c r="DN489" s="73"/>
      <c r="DO489" s="73"/>
      <c r="DP489" s="73"/>
      <c r="DQ489" s="73"/>
      <c r="DR489" s="73"/>
      <c r="DS489" s="73"/>
      <c r="DT489" s="73"/>
      <c r="DU489" s="73"/>
      <c r="DV489" s="73"/>
      <c r="DW489" s="73"/>
      <c r="DX489" s="73"/>
      <c r="DY489" s="73"/>
      <c r="DZ489" s="73"/>
      <c r="EA489" s="73"/>
      <c r="EB489" s="73"/>
      <c r="EC489" s="73"/>
      <c r="ED489" s="73"/>
      <c r="EE489" s="73"/>
      <c r="EF489" s="73"/>
      <c r="EG489" s="73"/>
      <c r="EH489" s="73"/>
      <c r="EI489" s="73"/>
      <c r="EJ489" s="73"/>
      <c r="EK489" s="73"/>
      <c r="EL489" s="73"/>
      <c r="EM489" s="73"/>
      <c r="EN489" s="73"/>
      <c r="EO489" s="73"/>
      <c r="EP489" s="73"/>
      <c r="EQ489" s="73"/>
      <c r="ER489" s="73"/>
      <c r="ES489" s="73"/>
      <c r="ET489" s="73"/>
      <c r="EU489" s="73"/>
      <c r="EV489" s="73"/>
      <c r="EW489" s="73"/>
      <c r="EX489" s="73"/>
      <c r="EY489" s="73"/>
      <c r="EZ489" s="73"/>
      <c r="FA489" s="73"/>
      <c r="FB489" s="73"/>
      <c r="FC489" s="73"/>
      <c r="FD489" s="73"/>
      <c r="FE489" s="73"/>
      <c r="FF489" s="73"/>
      <c r="FG489" s="73"/>
      <c r="FH489" s="73"/>
      <c r="FI489" s="73"/>
      <c r="FJ489" s="73"/>
      <c r="FK489" s="73"/>
      <c r="FL489" s="73"/>
      <c r="FM489" s="73"/>
      <c r="FN489" s="73"/>
      <c r="FO489" s="73"/>
      <c r="FP489" s="73"/>
      <c r="FQ489" s="73"/>
      <c r="FR489" s="73"/>
      <c r="FS489" s="73"/>
      <c r="FT489" s="73"/>
      <c r="FU489" s="73"/>
      <c r="FV489" s="73"/>
      <c r="FW489" s="73"/>
      <c r="FX489" s="73"/>
      <c r="FY489" s="73"/>
      <c r="FZ489" s="73"/>
      <c r="GA489" s="73"/>
      <c r="GB489" s="73"/>
      <c r="GC489" s="73"/>
      <c r="GD489" s="73"/>
      <c r="GE489" s="73"/>
      <c r="GF489" s="73"/>
      <c r="GG489" s="73"/>
      <c r="GH489" s="73"/>
      <c r="GI489" s="73"/>
      <c r="GJ489" s="73"/>
      <c r="GK489" s="73"/>
      <c r="GL489" s="73"/>
      <c r="GM489" s="73"/>
      <c r="GN489" s="73"/>
      <c r="GO489" s="73"/>
      <c r="GP489" s="73"/>
      <c r="GQ489" s="73"/>
      <c r="GR489" s="73"/>
      <c r="GS489" s="73"/>
      <c r="GT489" s="73"/>
      <c r="GU489" s="73"/>
      <c r="GV489" s="73"/>
      <c r="GW489" s="73"/>
      <c r="GX489" s="73"/>
      <c r="GY489" s="73"/>
      <c r="GZ489" s="73"/>
      <c r="HA489" s="73"/>
      <c r="HB489" s="73"/>
      <c r="HC489" s="73"/>
      <c r="HD489" s="73"/>
      <c r="HE489" s="73"/>
      <c r="HF489" s="73"/>
      <c r="HG489" s="73"/>
      <c r="HH489" s="73"/>
      <c r="HI489" s="73"/>
      <c r="HJ489" s="73"/>
      <c r="HK489" s="73"/>
      <c r="HL489" s="73"/>
      <c r="HM489" s="73"/>
      <c r="HN489" s="73"/>
      <c r="HO489" s="73"/>
      <c r="HP489" s="73"/>
      <c r="HQ489" s="73"/>
      <c r="HR489" s="73"/>
      <c r="HS489" s="73"/>
      <c r="HT489" s="73"/>
      <c r="HU489" s="73"/>
      <c r="HV489" s="73"/>
      <c r="HW489" s="73"/>
      <c r="HX489" s="73"/>
      <c r="HY489" s="73"/>
      <c r="HZ489" s="73"/>
      <c r="IA489" s="73"/>
      <c r="IB489" s="73"/>
      <c r="IC489" s="73"/>
      <c r="ID489" s="73"/>
      <c r="IE489" s="73"/>
      <c r="IF489" s="73"/>
      <c r="IG489" s="73"/>
      <c r="IH489" s="73"/>
      <c r="II489" s="73"/>
      <c r="IJ489" s="73"/>
      <c r="IK489" s="73"/>
      <c r="IL489" s="73"/>
      <c r="IM489" s="73"/>
      <c r="IN489" s="73"/>
      <c r="IO489" s="73"/>
      <c r="IP489" s="73"/>
      <c r="IQ489" s="73"/>
      <c r="IR489" s="73"/>
      <c r="IS489" s="73"/>
      <c r="IT489" s="73"/>
      <c r="IU489" s="73"/>
      <c r="IV489" s="73"/>
      <c r="IW489" s="73"/>
      <c r="IX489" s="73"/>
      <c r="IY489" s="73"/>
      <c r="IZ489" s="73"/>
      <c r="JA489" s="73"/>
      <c r="JB489" s="73"/>
      <c r="JC489" s="73"/>
      <c r="JD489" s="73"/>
      <c r="JE489" s="73"/>
      <c r="JF489" s="73"/>
      <c r="JG489" s="73"/>
      <c r="JH489" s="73"/>
      <c r="JI489" s="73"/>
      <c r="JJ489" s="73"/>
      <c r="JK489" s="73"/>
      <c r="JL489" s="73"/>
      <c r="JM489" s="73"/>
      <c r="JN489" s="73"/>
      <c r="JO489" s="73"/>
      <c r="JP489" s="73"/>
      <c r="JQ489" s="73"/>
      <c r="JR489" s="73"/>
      <c r="JS489" s="73"/>
      <c r="JT489" s="73"/>
      <c r="JU489" s="73"/>
      <c r="JV489" s="73"/>
      <c r="JW489" s="73"/>
      <c r="JX489" s="73"/>
      <c r="JY489" s="73"/>
      <c r="JZ489" s="73"/>
      <c r="KA489" s="73"/>
      <c r="KB489" s="73"/>
      <c r="KC489" s="73"/>
      <c r="KD489" s="73"/>
      <c r="KE489" s="73"/>
      <c r="KF489" s="73"/>
      <c r="KG489" s="73"/>
      <c r="KH489" s="73"/>
      <c r="KI489" s="73"/>
      <c r="KJ489" s="73"/>
      <c r="KK489" s="73"/>
      <c r="KL489" s="73"/>
      <c r="KM489" s="73"/>
      <c r="KN489" s="73"/>
      <c r="KO489" s="73"/>
      <c r="KP489" s="73"/>
      <c r="KQ489" s="73"/>
      <c r="KR489" s="73"/>
      <c r="KS489" s="73"/>
      <c r="KT489" s="73"/>
      <c r="KU489" s="73"/>
      <c r="KV489" s="73"/>
      <c r="KW489" s="73"/>
      <c r="KX489" s="73"/>
      <c r="KY489" s="73"/>
      <c r="KZ489" s="73"/>
      <c r="LA489" s="73"/>
      <c r="LB489" s="73"/>
      <c r="LC489" s="73"/>
      <c r="LD489" s="73"/>
      <c r="LE489" s="73"/>
      <c r="LF489" s="73"/>
      <c r="LG489" s="73"/>
      <c r="LH489" s="73"/>
      <c r="LI489" s="73"/>
      <c r="LJ489" s="73"/>
      <c r="LK489" s="73"/>
      <c r="LL489" s="73"/>
      <c r="LM489" s="73"/>
      <c r="LN489" s="73"/>
      <c r="LO489" s="73"/>
      <c r="LP489" s="73"/>
      <c r="LQ489" s="73"/>
      <c r="LR489" s="73"/>
      <c r="LS489" s="73"/>
      <c r="LT489" s="73"/>
      <c r="LU489" s="73"/>
      <c r="LV489" s="73"/>
      <c r="LW489" s="73"/>
      <c r="LX489" s="73"/>
      <c r="LY489" s="73"/>
      <c r="LZ489" s="73"/>
      <c r="MA489" s="73"/>
      <c r="MB489" s="73"/>
      <c r="MC489" s="73"/>
      <c r="MD489" s="73"/>
      <c r="ME489" s="73"/>
      <c r="MF489" s="73"/>
      <c r="MG489" s="73"/>
      <c r="MH489" s="73"/>
      <c r="MI489" s="73"/>
      <c r="MJ489" s="73"/>
      <c r="MK489" s="73"/>
      <c r="ML489" s="73"/>
      <c r="MM489" s="73"/>
      <c r="MN489" s="73"/>
      <c r="MO489" s="73"/>
      <c r="MP489" s="73"/>
      <c r="MQ489" s="73"/>
      <c r="MR489" s="73"/>
      <c r="MS489" s="73"/>
      <c r="MT489" s="73"/>
      <c r="MU489" s="73"/>
      <c r="MV489" s="73"/>
      <c r="MW489" s="73"/>
      <c r="MX489" s="73"/>
      <c r="MY489" s="73"/>
      <c r="MZ489" s="73"/>
      <c r="NA489" s="73"/>
      <c r="NB489" s="73"/>
      <c r="NC489" s="73"/>
      <c r="ND489" s="73"/>
      <c r="NE489" s="73"/>
      <c r="NF489" s="73"/>
      <c r="NG489" s="73"/>
      <c r="NH489" s="73"/>
      <c r="NI489" s="73"/>
      <c r="NJ489" s="73"/>
      <c r="NK489" s="73"/>
      <c r="NL489" s="73"/>
      <c r="NM489" s="73"/>
      <c r="NN489" s="73"/>
      <c r="NO489" s="73"/>
      <c r="NP489" s="73"/>
      <c r="NQ489" s="73"/>
      <c r="NR489" s="73"/>
      <c r="NS489" s="73"/>
      <c r="NT489" s="73"/>
      <c r="NU489" s="73"/>
      <c r="NV489" s="73"/>
      <c r="NW489" s="73"/>
      <c r="NX489" s="73"/>
      <c r="NY489" s="73"/>
      <c r="NZ489" s="73"/>
      <c r="OA489" s="73"/>
      <c r="OB489" s="73"/>
      <c r="OC489" s="73"/>
      <c r="OD489" s="73"/>
      <c r="OE489" s="73"/>
      <c r="OF489" s="73"/>
      <c r="OG489" s="73"/>
      <c r="OH489" s="73"/>
      <c r="OI489" s="73"/>
      <c r="OJ489" s="73"/>
      <c r="OK489" s="73"/>
      <c r="OL489" s="73"/>
      <c r="OM489" s="73"/>
      <c r="ON489" s="73"/>
      <c r="OO489" s="73"/>
      <c r="OP489" s="73"/>
      <c r="OQ489" s="73"/>
      <c r="OR489" s="73"/>
      <c r="OS489" s="73"/>
      <c r="OT489" s="73"/>
      <c r="OU489" s="73"/>
      <c r="OV489" s="73"/>
      <c r="OW489" s="73"/>
      <c r="OX489" s="73"/>
      <c r="OY489" s="73"/>
      <c r="OZ489" s="73"/>
      <c r="PA489" s="73"/>
      <c r="PB489" s="73"/>
      <c r="PC489" s="73"/>
      <c r="PD489" s="73"/>
      <c r="PE489" s="73"/>
      <c r="PF489" s="73"/>
      <c r="PG489" s="73"/>
      <c r="PH489" s="73"/>
      <c r="PI489" s="73"/>
      <c r="PJ489" s="73"/>
      <c r="PK489" s="73"/>
      <c r="PL489" s="73"/>
      <c r="PM489" s="73"/>
      <c r="PN489" s="73"/>
      <c r="PO489" s="73"/>
      <c r="PP489" s="73"/>
      <c r="PQ489" s="73"/>
      <c r="PR489" s="73"/>
      <c r="PS489" s="73"/>
      <c r="PT489" s="73"/>
      <c r="PU489" s="73"/>
      <c r="PV489" s="73"/>
      <c r="PW489" s="73"/>
      <c r="PX489" s="73"/>
      <c r="PY489" s="73"/>
      <c r="PZ489" s="73"/>
      <c r="QA489" s="73"/>
      <c r="QB489" s="73"/>
      <c r="QC489" s="73"/>
      <c r="QD489" s="73"/>
      <c r="QE489" s="73"/>
      <c r="QF489" s="73"/>
      <c r="QG489" s="73"/>
      <c r="QH489" s="73"/>
      <c r="QI489" s="73"/>
      <c r="QJ489" s="73"/>
      <c r="QK489" s="73"/>
      <c r="QL489" s="73"/>
      <c r="QM489" s="73"/>
      <c r="QN489" s="73"/>
      <c r="QO489" s="73"/>
      <c r="QP489" s="73"/>
      <c r="QQ489" s="73"/>
      <c r="QR489" s="73"/>
      <c r="QS489" s="73"/>
      <c r="QT489" s="73"/>
      <c r="QU489" s="73"/>
      <c r="QV489" s="73"/>
      <c r="QW489" s="73"/>
      <c r="QX489" s="73"/>
      <c r="QY489" s="73"/>
      <c r="QZ489" s="73"/>
      <c r="RA489" s="73"/>
      <c r="RB489" s="73"/>
      <c r="RC489" s="73"/>
      <c r="RD489" s="73"/>
      <c r="RE489" s="73"/>
      <c r="RF489" s="73"/>
      <c r="RG489" s="73"/>
      <c r="RH489" s="73"/>
      <c r="RI489" s="73"/>
      <c r="RJ489" s="73"/>
      <c r="RK489" s="73"/>
      <c r="RL489" s="73"/>
      <c r="RM489" s="73"/>
      <c r="RN489" s="73"/>
      <c r="RO489" s="73"/>
      <c r="RP489" s="73"/>
      <c r="RQ489" s="73"/>
      <c r="RR489" s="73"/>
      <c r="RS489" s="73"/>
      <c r="RT489" s="73"/>
      <c r="RU489" s="73"/>
      <c r="RV489" s="73"/>
      <c r="RW489" s="73"/>
      <c r="RX489" s="73"/>
      <c r="RY489" s="73"/>
      <c r="RZ489" s="73"/>
      <c r="SA489" s="73"/>
      <c r="SB489" s="73"/>
      <c r="SC489" s="73"/>
      <c r="SD489" s="73"/>
      <c r="SE489" s="73"/>
      <c r="SF489" s="73"/>
      <c r="SG489" s="73"/>
      <c r="SH489" s="73"/>
      <c r="SI489" s="73"/>
      <c r="SJ489" s="73"/>
      <c r="SK489" s="73"/>
      <c r="SL489" s="73"/>
      <c r="SM489" s="73"/>
      <c r="SN489" s="73"/>
      <c r="SO489" s="73"/>
      <c r="SP489" s="73"/>
      <c r="SQ489" s="73"/>
      <c r="SR489" s="73"/>
      <c r="SS489" s="73"/>
      <c r="ST489" s="73"/>
      <c r="SU489" s="73"/>
      <c r="SV489" s="73"/>
      <c r="SW489" s="73"/>
      <c r="SX489" s="73"/>
      <c r="SY489" s="73"/>
      <c r="SZ489" s="73"/>
      <c r="TA489" s="73"/>
      <c r="TB489" s="73"/>
      <c r="TC489" s="73"/>
      <c r="TD489" s="73"/>
      <c r="TE489" s="73"/>
      <c r="TF489" s="73"/>
      <c r="TG489" s="73"/>
      <c r="TH489" s="73"/>
      <c r="TI489" s="73"/>
      <c r="TJ489" s="73"/>
      <c r="TK489" s="73"/>
      <c r="TL489" s="73"/>
      <c r="TM489" s="73"/>
      <c r="TN489" s="73"/>
      <c r="TO489" s="73"/>
      <c r="TP489" s="73"/>
      <c r="TQ489" s="73"/>
      <c r="TR489" s="73"/>
      <c r="TS489" s="73"/>
      <c r="TT489" s="73"/>
      <c r="TU489" s="73"/>
      <c r="TV489" s="73"/>
      <c r="TW489" s="73"/>
      <c r="TX489" s="73"/>
      <c r="TY489" s="73"/>
      <c r="TZ489" s="73"/>
      <c r="UA489" s="73"/>
      <c r="UB489" s="73"/>
      <c r="UC489" s="73"/>
      <c r="UD489" s="73"/>
      <c r="UE489" s="73"/>
      <c r="UF489" s="73"/>
      <c r="UG489" s="73"/>
      <c r="UH489" s="73"/>
      <c r="UI489" s="73"/>
      <c r="UJ489" s="73"/>
      <c r="UK489" s="73"/>
      <c r="UL489" s="73"/>
      <c r="UM489" s="73"/>
      <c r="UN489" s="73"/>
      <c r="UO489" s="73"/>
      <c r="UP489" s="73"/>
      <c r="UQ489" s="73"/>
      <c r="UR489" s="73"/>
      <c r="US489" s="73"/>
      <c r="UT489" s="73"/>
      <c r="UU489" s="73"/>
      <c r="UV489" s="73"/>
      <c r="UW489" s="73"/>
      <c r="UX489" s="73"/>
      <c r="UY489" s="73"/>
      <c r="UZ489" s="73"/>
      <c r="VA489" s="73"/>
      <c r="VB489" s="73"/>
      <c r="VC489" s="73"/>
      <c r="VD489" s="73"/>
      <c r="VE489" s="73"/>
      <c r="VF489" s="73"/>
      <c r="VG489" s="73"/>
      <c r="VH489" s="73"/>
      <c r="VI489" s="73"/>
      <c r="VJ489" s="73"/>
      <c r="VK489" s="73"/>
      <c r="VL489" s="73"/>
      <c r="VM489" s="73"/>
      <c r="VN489" s="73"/>
      <c r="VO489" s="73"/>
      <c r="VP489" s="73"/>
      <c r="VQ489" s="73"/>
      <c r="VR489" s="73"/>
      <c r="VS489" s="73"/>
      <c r="VT489" s="73"/>
      <c r="VU489" s="73"/>
      <c r="VV489" s="73"/>
      <c r="VW489" s="73"/>
      <c r="VX489" s="73"/>
      <c r="VY489" s="73"/>
      <c r="VZ489" s="73"/>
      <c r="WA489" s="73"/>
      <c r="WB489" s="73"/>
      <c r="WC489" s="73"/>
      <c r="WD489" s="73"/>
      <c r="WE489" s="73"/>
      <c r="WF489" s="73"/>
      <c r="WG489" s="73"/>
      <c r="WH489" s="73"/>
      <c r="WI489" s="73"/>
      <c r="WJ489" s="73"/>
      <c r="WK489" s="73"/>
      <c r="WL489" s="73"/>
      <c r="WM489" s="73"/>
      <c r="WN489" s="73"/>
      <c r="WO489" s="73"/>
      <c r="WP489" s="73"/>
      <c r="WQ489" s="73"/>
      <c r="WR489" s="73"/>
      <c r="WS489" s="73"/>
      <c r="WT489" s="73"/>
      <c r="WU489" s="73"/>
      <c r="WV489" s="73"/>
      <c r="WW489" s="73"/>
      <c r="WX489" s="73"/>
      <c r="WY489" s="73"/>
      <c r="WZ489" s="73"/>
      <c r="XA489" s="73"/>
      <c r="XB489" s="73"/>
      <c r="XC489" s="73"/>
      <c r="XD489" s="73"/>
      <c r="XE489" s="73"/>
      <c r="XF489" s="73"/>
      <c r="XG489" s="73"/>
      <c r="XH489" s="73"/>
      <c r="XI489" s="73"/>
      <c r="XJ489" s="73"/>
      <c r="XK489" s="73"/>
      <c r="XL489" s="73"/>
      <c r="XM489" s="73"/>
      <c r="XN489" s="73"/>
      <c r="XO489" s="73"/>
      <c r="XP489" s="73"/>
      <c r="XQ489" s="73"/>
      <c r="XR489" s="73"/>
      <c r="XS489" s="73"/>
      <c r="XT489" s="73"/>
      <c r="XU489" s="73"/>
      <c r="XV489" s="73"/>
      <c r="XW489" s="73"/>
      <c r="XX489" s="73"/>
      <c r="XY489" s="73"/>
      <c r="XZ489" s="73"/>
      <c r="YA489" s="73"/>
      <c r="YB489" s="73"/>
      <c r="YC489" s="73"/>
      <c r="YD489" s="73"/>
      <c r="YE489" s="73"/>
      <c r="YF489" s="73"/>
      <c r="YG489" s="73"/>
      <c r="YH489" s="73"/>
      <c r="YI489" s="73"/>
      <c r="YJ489" s="73"/>
      <c r="YK489" s="73"/>
      <c r="YL489" s="73"/>
      <c r="YM489" s="73"/>
      <c r="YN489" s="73"/>
      <c r="YO489" s="73"/>
      <c r="YP489" s="73"/>
      <c r="YQ489" s="73"/>
      <c r="YR489" s="73"/>
      <c r="YS489" s="73"/>
      <c r="YT489" s="73"/>
      <c r="YU489" s="73"/>
      <c r="YV489" s="73"/>
      <c r="YW489" s="73"/>
      <c r="YX489" s="73"/>
      <c r="YY489" s="73"/>
      <c r="YZ489" s="73"/>
      <c r="ZA489" s="73"/>
      <c r="ZB489" s="73"/>
      <c r="ZC489" s="73"/>
      <c r="ZD489" s="73"/>
      <c r="ZE489" s="73"/>
      <c r="ZF489" s="73"/>
      <c r="ZG489" s="73"/>
      <c r="ZH489" s="73"/>
      <c r="ZI489" s="73"/>
      <c r="ZJ489" s="73"/>
      <c r="ZK489" s="73"/>
      <c r="ZL489" s="73"/>
      <c r="ZM489" s="73"/>
      <c r="ZN489" s="73"/>
      <c r="ZO489" s="73"/>
      <c r="ZP489" s="73"/>
      <c r="ZQ489" s="73"/>
      <c r="ZR489" s="73"/>
      <c r="ZS489" s="73"/>
      <c r="ZT489" s="73"/>
      <c r="ZU489" s="73"/>
      <c r="ZV489" s="73"/>
      <c r="ZW489" s="73"/>
      <c r="ZX489" s="73"/>
      <c r="ZY489" s="73"/>
      <c r="ZZ489" s="73"/>
      <c r="AAA489" s="73"/>
      <c r="AAB489" s="73"/>
      <c r="AAC489" s="73"/>
      <c r="AAD489" s="73"/>
      <c r="AAE489" s="73"/>
      <c r="AAF489" s="73"/>
      <c r="AAG489" s="73"/>
      <c r="AAH489" s="73"/>
      <c r="AAI489" s="73"/>
      <c r="AAJ489" s="73"/>
      <c r="AAK489" s="73"/>
      <c r="AAL489" s="73"/>
      <c r="AAM489" s="73"/>
      <c r="AAN489" s="73"/>
      <c r="AAO489" s="73"/>
      <c r="AAP489" s="73"/>
      <c r="AAQ489" s="73"/>
      <c r="AAR489" s="73"/>
      <c r="AAS489" s="73"/>
      <c r="AAT489" s="73"/>
      <c r="AAU489" s="73"/>
      <c r="AAV489" s="73"/>
      <c r="AAW489" s="73"/>
      <c r="AAX489" s="73"/>
      <c r="AAY489" s="73"/>
      <c r="AAZ489" s="73"/>
      <c r="ABA489" s="73"/>
      <c r="ABB489" s="73"/>
      <c r="ABC489" s="73"/>
      <c r="ABD489" s="73"/>
      <c r="ABE489" s="73"/>
      <c r="ABF489" s="73"/>
      <c r="ABG489" s="73"/>
      <c r="ABH489" s="73"/>
      <c r="ABI489" s="73"/>
      <c r="ABJ489" s="73"/>
      <c r="ABK489" s="73"/>
      <c r="ABL489" s="73"/>
      <c r="ABM489" s="73"/>
      <c r="ABN489" s="73"/>
      <c r="ABO489" s="73"/>
      <c r="ABP489" s="73"/>
      <c r="ABQ489" s="73"/>
      <c r="ABR489" s="73"/>
      <c r="ABS489" s="73"/>
      <c r="ABT489" s="73"/>
      <c r="ABU489" s="73"/>
      <c r="ABV489" s="73"/>
      <c r="ABW489" s="73"/>
      <c r="ABX489" s="73"/>
      <c r="ABY489" s="73"/>
      <c r="ABZ489" s="73"/>
      <c r="ACA489" s="73"/>
      <c r="ACB489" s="73"/>
      <c r="ACC489" s="73"/>
      <c r="ACD489" s="73"/>
      <c r="ACE489" s="73"/>
      <c r="ACF489" s="73"/>
      <c r="ACG489" s="73"/>
      <c r="ACH489" s="73"/>
      <c r="ACI489" s="73"/>
      <c r="ACJ489" s="73"/>
      <c r="ACK489" s="73"/>
      <c r="ACL489" s="73"/>
      <c r="ACM489" s="73"/>
      <c r="ACN489" s="73"/>
      <c r="ACO489" s="73"/>
      <c r="ACP489" s="73"/>
      <c r="ACQ489" s="73"/>
      <c r="ACR489" s="73"/>
      <c r="ACS489" s="73"/>
      <c r="ACT489" s="73"/>
      <c r="ACU489" s="73"/>
      <c r="ACV489" s="73"/>
      <c r="ACW489" s="73"/>
      <c r="ACX489" s="73"/>
      <c r="ACY489" s="73"/>
      <c r="ACZ489" s="73"/>
      <c r="ADA489" s="73"/>
      <c r="ADB489" s="73"/>
      <c r="ADC489" s="73"/>
      <c r="ADD489" s="73"/>
      <c r="ADE489" s="73"/>
      <c r="ADF489" s="73"/>
      <c r="ADG489" s="73"/>
      <c r="ADH489" s="73"/>
      <c r="ADI489" s="73"/>
      <c r="ADJ489" s="73"/>
      <c r="ADK489" s="73"/>
      <c r="ADL489" s="73"/>
      <c r="ADM489" s="73"/>
      <c r="ADN489" s="73"/>
      <c r="ADO489" s="73"/>
      <c r="ADP489" s="73"/>
      <c r="ADQ489" s="73"/>
      <c r="ADR489" s="73"/>
      <c r="ADS489" s="73"/>
      <c r="ADT489" s="73"/>
      <c r="ADU489" s="73"/>
      <c r="ADV489" s="73"/>
      <c r="ADW489" s="73"/>
      <c r="ADX489" s="73"/>
      <c r="ADY489" s="73"/>
      <c r="ADZ489" s="73"/>
      <c r="AEA489" s="73"/>
      <c r="AEB489" s="73"/>
      <c r="AEC489" s="73"/>
      <c r="AED489" s="73"/>
      <c r="AEE489" s="73"/>
      <c r="AEF489" s="73"/>
      <c r="AEG489" s="73"/>
      <c r="AEH489" s="73"/>
      <c r="AEI489" s="73"/>
      <c r="AEJ489" s="73"/>
      <c r="AEK489" s="73"/>
      <c r="AEL489" s="73"/>
      <c r="AEM489" s="73"/>
      <c r="AEN489" s="73"/>
      <c r="AEO489" s="73"/>
      <c r="AEP489" s="73"/>
      <c r="AEQ489" s="73"/>
      <c r="AER489" s="73"/>
      <c r="AES489" s="73"/>
      <c r="AET489" s="73"/>
      <c r="AEU489" s="73"/>
      <c r="AEV489" s="73"/>
      <c r="AEW489" s="73"/>
      <c r="AEX489" s="73"/>
      <c r="AEY489" s="73"/>
      <c r="AEZ489" s="73"/>
      <c r="AFA489" s="73"/>
      <c r="AFB489" s="73"/>
      <c r="AFC489" s="73"/>
      <c r="AFD489" s="73"/>
      <c r="AFE489" s="73"/>
      <c r="AFF489" s="73"/>
      <c r="AFG489" s="73"/>
      <c r="AFH489" s="73"/>
      <c r="AFI489" s="73"/>
      <c r="AFJ489" s="73"/>
      <c r="AFK489" s="73"/>
      <c r="AFL489" s="73"/>
      <c r="AFM489" s="73"/>
      <c r="AFN489" s="73"/>
      <c r="AFO489" s="73"/>
      <c r="AFP489" s="73"/>
      <c r="AFQ489" s="73"/>
      <c r="AFR489" s="73"/>
      <c r="AFS489" s="73"/>
      <c r="AFT489" s="73"/>
      <c r="AFU489" s="73"/>
      <c r="AFV489" s="73"/>
      <c r="AFW489" s="73"/>
      <c r="AFX489" s="73"/>
      <c r="AFY489" s="73"/>
      <c r="AFZ489" s="73"/>
      <c r="AGA489" s="73"/>
      <c r="AGB489" s="73"/>
      <c r="AGC489" s="73"/>
      <c r="AGD489" s="73"/>
      <c r="AGE489" s="73"/>
      <c r="AGF489" s="73"/>
      <c r="AGG489" s="73"/>
      <c r="AGH489" s="73"/>
      <c r="AGI489" s="73"/>
      <c r="AGJ489" s="73"/>
      <c r="AGK489" s="73"/>
      <c r="AGL489" s="73"/>
      <c r="AGM489" s="73"/>
      <c r="AGN489" s="73"/>
      <c r="AGO489" s="73"/>
      <c r="AGP489" s="73"/>
      <c r="AGQ489" s="73"/>
      <c r="AGR489" s="73"/>
      <c r="AGS489" s="73"/>
      <c r="AGT489" s="73"/>
      <c r="AGU489" s="73"/>
      <c r="AGV489" s="73"/>
      <c r="AGW489" s="73"/>
      <c r="AGX489" s="73"/>
      <c r="AGY489" s="73"/>
      <c r="AGZ489" s="73"/>
      <c r="AHA489" s="73"/>
      <c r="AHB489" s="73"/>
      <c r="AHC489" s="73"/>
      <c r="AHD489" s="73"/>
      <c r="AHE489" s="73"/>
      <c r="AHF489" s="73"/>
      <c r="AHG489" s="73"/>
      <c r="AHH489" s="73"/>
      <c r="AHI489" s="73"/>
      <c r="AHJ489" s="73"/>
      <c r="AHK489" s="73"/>
      <c r="AHL489" s="73"/>
      <c r="AHM489" s="73"/>
      <c r="AHN489" s="73"/>
      <c r="AHO489" s="73"/>
      <c r="AHP489" s="73"/>
      <c r="AHQ489" s="73"/>
      <c r="AHR489" s="73"/>
      <c r="AHS489" s="73"/>
      <c r="AHT489" s="73"/>
      <c r="AHU489" s="73"/>
      <c r="AHV489" s="73"/>
      <c r="AHW489" s="73"/>
      <c r="AHX489" s="73"/>
      <c r="AHY489" s="73"/>
      <c r="AHZ489" s="73"/>
      <c r="AIA489" s="73"/>
      <c r="AIB489" s="73"/>
      <c r="AIC489" s="73"/>
      <c r="AID489" s="73"/>
      <c r="AIE489" s="73"/>
      <c r="AIF489" s="73"/>
      <c r="AIG489" s="73"/>
      <c r="AIH489" s="73"/>
      <c r="AII489" s="73"/>
      <c r="AIJ489" s="73"/>
      <c r="AIK489" s="73"/>
      <c r="AIL489" s="73"/>
      <c r="AIM489" s="73"/>
      <c r="AIN489" s="73"/>
      <c r="AIO489" s="73"/>
      <c r="AIP489" s="73"/>
      <c r="AIQ489" s="73"/>
      <c r="AIR489" s="73"/>
      <c r="AIS489" s="73"/>
      <c r="AIT489" s="73"/>
      <c r="AIU489" s="73"/>
      <c r="AIV489" s="73"/>
      <c r="AIW489" s="73"/>
      <c r="AIX489" s="73"/>
      <c r="AIY489" s="73"/>
      <c r="AIZ489" s="73"/>
      <c r="AJA489" s="73"/>
      <c r="AJB489" s="73"/>
      <c r="AJC489" s="73"/>
      <c r="AJD489" s="73"/>
      <c r="AJE489" s="73"/>
      <c r="AJF489" s="73"/>
      <c r="AJG489" s="73"/>
      <c r="AJH489" s="73"/>
      <c r="AJI489" s="73"/>
      <c r="AJJ489" s="73"/>
      <c r="AJK489" s="73"/>
      <c r="AJL489" s="73"/>
      <c r="AJM489" s="73"/>
      <c r="AJN489" s="73"/>
      <c r="AJO489" s="73"/>
      <c r="AJP489" s="73"/>
      <c r="AJQ489" s="73"/>
      <c r="AJR489" s="73"/>
      <c r="AJS489" s="73"/>
      <c r="AJT489" s="73"/>
      <c r="AJU489" s="73"/>
      <c r="AJV489" s="73"/>
      <c r="AJW489" s="73"/>
      <c r="AJX489" s="73"/>
      <c r="AJY489" s="73"/>
      <c r="AJZ489" s="73"/>
      <c r="AKA489" s="73"/>
      <c r="AKB489" s="73"/>
      <c r="AKC489" s="73"/>
      <c r="AKD489" s="73"/>
      <c r="AKE489" s="73"/>
      <c r="AKF489" s="73"/>
      <c r="AKG489" s="73"/>
      <c r="AKH489" s="73"/>
      <c r="AKI489" s="73"/>
      <c r="AKJ489" s="73"/>
      <c r="AKK489" s="73"/>
      <c r="AKL489" s="73"/>
      <c r="AKM489" s="73"/>
      <c r="AKN489" s="73"/>
      <c r="AKO489" s="73"/>
      <c r="AKP489" s="73"/>
      <c r="AKQ489" s="73"/>
      <c r="AKR489" s="73"/>
      <c r="AKS489" s="73"/>
      <c r="AKT489" s="73"/>
      <c r="AKU489" s="73"/>
      <c r="AKV489" s="73"/>
      <c r="AKW489" s="73"/>
      <c r="AKX489" s="73"/>
      <c r="AKY489" s="73"/>
      <c r="AKZ489" s="73"/>
      <c r="ALA489" s="73"/>
      <c r="ALB489" s="73"/>
      <c r="ALC489" s="73"/>
      <c r="ALD489" s="73"/>
      <c r="ALE489" s="73"/>
      <c r="ALF489" s="73"/>
      <c r="ALG489" s="73"/>
      <c r="ALH489" s="73"/>
      <c r="ALI489" s="73"/>
      <c r="ALJ489" s="73"/>
      <c r="ALK489" s="73"/>
      <c r="ALL489" s="73"/>
      <c r="ALM489" s="73"/>
      <c r="ALN489" s="73"/>
      <c r="ALO489" s="73"/>
      <c r="ALP489" s="73"/>
      <c r="ALQ489" s="73"/>
      <c r="ALR489" s="73"/>
      <c r="ALS489" s="73"/>
      <c r="ALT489" s="73"/>
      <c r="ALU489" s="73"/>
      <c r="ALV489" s="73"/>
      <c r="ALW489" s="73"/>
      <c r="ALX489" s="73"/>
      <c r="ALY489" s="73"/>
      <c r="ALZ489" s="73"/>
      <c r="AMA489" s="73"/>
      <c r="AMB489" s="73"/>
      <c r="AMC489" s="73"/>
      <c r="AMD489" s="73"/>
      <c r="AME489" s="73"/>
      <c r="AMF489" s="73"/>
      <c r="AMG489" s="73"/>
      <c r="AMH489" s="73"/>
      <c r="AMI489" s="73"/>
    </row>
    <row r="490" spans="1:1023" s="71" customFormat="1">
      <c r="A490" s="73" t="s">
        <v>64</v>
      </c>
      <c r="B490" s="91">
        <v>2001</v>
      </c>
      <c r="C490" s="73" t="s">
        <v>245</v>
      </c>
      <c r="D490" s="91">
        <v>200</v>
      </c>
      <c r="E490" s="73" t="s">
        <v>246</v>
      </c>
      <c r="F490" s="73">
        <v>1124</v>
      </c>
      <c r="G490" s="35" t="s">
        <v>121</v>
      </c>
      <c r="H490" s="35" t="s">
        <v>122</v>
      </c>
      <c r="I490" s="51">
        <v>1</v>
      </c>
      <c r="J490" s="73">
        <v>5</v>
      </c>
      <c r="K490" s="73">
        <v>5</v>
      </c>
      <c r="L490" s="73">
        <f t="shared" si="148"/>
        <v>300</v>
      </c>
      <c r="M490" s="73">
        <v>1000</v>
      </c>
      <c r="N490" s="73">
        <v>4000</v>
      </c>
      <c r="O490" s="73">
        <v>1500000</v>
      </c>
      <c r="P490" s="75">
        <f t="shared" si="139"/>
        <v>6.6666666666666666E-2</v>
      </c>
      <c r="Q490" s="75">
        <f t="shared" si="149"/>
        <v>0.26666666666666666</v>
      </c>
      <c r="R490" s="73">
        <v>0</v>
      </c>
      <c r="S490" s="73">
        <v>-1</v>
      </c>
      <c r="T490" s="73" t="s">
        <v>33</v>
      </c>
      <c r="U490" s="73">
        <v>-1</v>
      </c>
      <c r="V490" s="73">
        <v>0</v>
      </c>
      <c r="W490" s="73">
        <v>0</v>
      </c>
      <c r="X490" s="76">
        <f t="shared" si="135"/>
        <v>-0.4</v>
      </c>
      <c r="Y490" s="73">
        <v>-1</v>
      </c>
      <c r="Z490" s="73">
        <v>0</v>
      </c>
      <c r="AA490" s="73" t="s">
        <v>69</v>
      </c>
      <c r="AB490" s="73" t="s">
        <v>69</v>
      </c>
      <c r="AC490" s="73">
        <v>0</v>
      </c>
      <c r="AD490" s="73">
        <v>1</v>
      </c>
      <c r="AE490" s="73" t="s">
        <v>33</v>
      </c>
      <c r="AF490" s="73" t="s">
        <v>33</v>
      </c>
      <c r="AG490" s="73" t="s">
        <v>33</v>
      </c>
      <c r="AH490" s="76">
        <f t="shared" si="136"/>
        <v>0</v>
      </c>
      <c r="AI490" s="76">
        <f t="shared" si="137"/>
        <v>-0.2</v>
      </c>
      <c r="AJ490" s="65">
        <v>19846</v>
      </c>
      <c r="AK490" s="73">
        <v>0</v>
      </c>
      <c r="AL490" s="73">
        <v>0</v>
      </c>
      <c r="AM490" s="73">
        <v>1</v>
      </c>
      <c r="AN490" s="73">
        <v>0</v>
      </c>
      <c r="AO490" s="73">
        <v>-1</v>
      </c>
      <c r="AP490" s="73" t="s">
        <v>33</v>
      </c>
      <c r="AQ490" s="73">
        <v>1</v>
      </c>
      <c r="AR490" s="73" t="s">
        <v>33</v>
      </c>
      <c r="AS490" s="73">
        <v>1</v>
      </c>
      <c r="AT490" s="73">
        <v>0</v>
      </c>
      <c r="AU490" s="73" t="s">
        <v>33</v>
      </c>
      <c r="AV490" s="73" t="s">
        <v>33</v>
      </c>
      <c r="AW490" s="73" t="s">
        <v>33</v>
      </c>
      <c r="AX490" s="73" t="s">
        <v>33</v>
      </c>
      <c r="AY490" s="73" t="s">
        <v>33</v>
      </c>
      <c r="AZ490" s="76">
        <f t="shared" si="138"/>
        <v>0.25</v>
      </c>
      <c r="BA490" s="73">
        <v>0</v>
      </c>
      <c r="BB490" s="73" t="s">
        <v>33</v>
      </c>
      <c r="BC490" s="73">
        <f t="shared" si="150"/>
        <v>84</v>
      </c>
      <c r="BD490" s="73">
        <v>0</v>
      </c>
      <c r="BE490" s="73" t="s">
        <v>33</v>
      </c>
      <c r="BF490" s="73">
        <f t="shared" si="151"/>
        <v>84</v>
      </c>
      <c r="BG490" s="73"/>
      <c r="BH490" s="73"/>
      <c r="BI490" s="73"/>
      <c r="BJ490" s="73"/>
      <c r="BK490" s="73"/>
      <c r="BL490" s="73"/>
      <c r="BM490" s="73"/>
      <c r="BN490" s="73"/>
      <c r="BO490" s="73"/>
      <c r="BP490" s="73"/>
      <c r="BQ490" s="73"/>
      <c r="BR490" s="73"/>
      <c r="BS490" s="73"/>
      <c r="BT490" s="73"/>
      <c r="BU490" s="73"/>
      <c r="BV490" s="73"/>
      <c r="BW490" s="73"/>
      <c r="BX490" s="73"/>
      <c r="BY490" s="73"/>
      <c r="BZ490" s="73"/>
      <c r="CA490" s="73"/>
      <c r="CB490" s="73"/>
      <c r="CC490" s="73"/>
      <c r="CD490" s="73"/>
      <c r="CE490" s="73"/>
      <c r="CF490" s="73"/>
      <c r="CG490" s="73"/>
      <c r="CH490" s="73"/>
      <c r="CI490" s="73"/>
      <c r="CJ490" s="73"/>
      <c r="CK490" s="73"/>
      <c r="CL490" s="73"/>
      <c r="CM490" s="73"/>
      <c r="CN490" s="73"/>
      <c r="CO490" s="73"/>
      <c r="CP490" s="73"/>
      <c r="CQ490" s="73"/>
      <c r="CR490" s="73"/>
      <c r="CS490" s="73"/>
      <c r="CT490" s="73"/>
      <c r="CU490" s="73"/>
      <c r="CV490" s="73"/>
      <c r="CW490" s="73"/>
      <c r="CX490" s="73"/>
      <c r="CY490" s="73"/>
      <c r="CZ490" s="73"/>
      <c r="DA490" s="73"/>
      <c r="DB490" s="73"/>
      <c r="DC490" s="73"/>
      <c r="DD490" s="73"/>
      <c r="DE490" s="73"/>
      <c r="DF490" s="73"/>
      <c r="DG490" s="73"/>
      <c r="DH490" s="73"/>
      <c r="DI490" s="73"/>
      <c r="DJ490" s="73"/>
      <c r="DK490" s="73"/>
      <c r="DL490" s="73"/>
      <c r="DM490" s="73"/>
      <c r="DN490" s="73"/>
      <c r="DO490" s="73"/>
      <c r="DP490" s="73"/>
      <c r="DQ490" s="73"/>
      <c r="DR490" s="73"/>
      <c r="DS490" s="73"/>
      <c r="DT490" s="73"/>
      <c r="DU490" s="73"/>
      <c r="DV490" s="73"/>
      <c r="DW490" s="73"/>
      <c r="DX490" s="73"/>
      <c r="DY490" s="73"/>
      <c r="DZ490" s="73"/>
      <c r="EA490" s="73"/>
      <c r="EB490" s="73"/>
      <c r="EC490" s="73"/>
      <c r="ED490" s="73"/>
      <c r="EE490" s="73"/>
      <c r="EF490" s="73"/>
      <c r="EG490" s="73"/>
      <c r="EH490" s="73"/>
      <c r="EI490" s="73"/>
      <c r="EJ490" s="73"/>
      <c r="EK490" s="73"/>
      <c r="EL490" s="73"/>
      <c r="EM490" s="73"/>
      <c r="EN490" s="73"/>
      <c r="EO490" s="73"/>
      <c r="EP490" s="73"/>
      <c r="EQ490" s="73"/>
      <c r="ER490" s="73"/>
      <c r="ES490" s="73"/>
      <c r="ET490" s="73"/>
      <c r="EU490" s="73"/>
      <c r="EV490" s="73"/>
      <c r="EW490" s="73"/>
      <c r="EX490" s="73"/>
      <c r="EY490" s="73"/>
      <c r="EZ490" s="73"/>
      <c r="FA490" s="73"/>
      <c r="FB490" s="73"/>
      <c r="FC490" s="73"/>
      <c r="FD490" s="73"/>
      <c r="FE490" s="73"/>
      <c r="FF490" s="73"/>
      <c r="FG490" s="73"/>
      <c r="FH490" s="73"/>
      <c r="FI490" s="73"/>
      <c r="FJ490" s="73"/>
      <c r="FK490" s="73"/>
      <c r="FL490" s="73"/>
      <c r="FM490" s="73"/>
      <c r="FN490" s="73"/>
      <c r="FO490" s="73"/>
      <c r="FP490" s="73"/>
      <c r="FQ490" s="73"/>
      <c r="FR490" s="73"/>
      <c r="FS490" s="73"/>
      <c r="FT490" s="73"/>
      <c r="FU490" s="73"/>
      <c r="FV490" s="73"/>
      <c r="FW490" s="73"/>
      <c r="FX490" s="73"/>
      <c r="FY490" s="73"/>
      <c r="FZ490" s="73"/>
      <c r="GA490" s="73"/>
      <c r="GB490" s="73"/>
      <c r="GC490" s="73"/>
      <c r="GD490" s="73"/>
      <c r="GE490" s="73"/>
      <c r="GF490" s="73"/>
      <c r="GG490" s="73"/>
      <c r="GH490" s="73"/>
      <c r="GI490" s="73"/>
      <c r="GJ490" s="73"/>
      <c r="GK490" s="73"/>
      <c r="GL490" s="73"/>
      <c r="GM490" s="73"/>
      <c r="GN490" s="73"/>
      <c r="GO490" s="73"/>
      <c r="GP490" s="73"/>
      <c r="GQ490" s="73"/>
      <c r="GR490" s="73"/>
      <c r="GS490" s="73"/>
      <c r="GT490" s="73"/>
      <c r="GU490" s="73"/>
      <c r="GV490" s="73"/>
      <c r="GW490" s="73"/>
      <c r="GX490" s="73"/>
      <c r="GY490" s="73"/>
      <c r="GZ490" s="73"/>
      <c r="HA490" s="73"/>
      <c r="HB490" s="73"/>
      <c r="HC490" s="73"/>
      <c r="HD490" s="73"/>
      <c r="HE490" s="73"/>
      <c r="HF490" s="73"/>
      <c r="HG490" s="73"/>
      <c r="HH490" s="73"/>
      <c r="HI490" s="73"/>
      <c r="HJ490" s="73"/>
      <c r="HK490" s="73"/>
      <c r="HL490" s="73"/>
      <c r="HM490" s="73"/>
      <c r="HN490" s="73"/>
      <c r="HO490" s="73"/>
      <c r="HP490" s="73"/>
      <c r="HQ490" s="73"/>
      <c r="HR490" s="73"/>
      <c r="HS490" s="73"/>
      <c r="HT490" s="73"/>
      <c r="HU490" s="73"/>
      <c r="HV490" s="73"/>
      <c r="HW490" s="73"/>
      <c r="HX490" s="73"/>
      <c r="HY490" s="73"/>
      <c r="HZ490" s="73"/>
      <c r="IA490" s="73"/>
      <c r="IB490" s="73"/>
      <c r="IC490" s="73"/>
      <c r="ID490" s="73"/>
      <c r="IE490" s="73"/>
      <c r="IF490" s="73"/>
      <c r="IG490" s="73"/>
      <c r="IH490" s="73"/>
      <c r="II490" s="73"/>
      <c r="IJ490" s="73"/>
      <c r="IK490" s="73"/>
      <c r="IL490" s="73"/>
      <c r="IM490" s="73"/>
      <c r="IN490" s="73"/>
      <c r="IO490" s="73"/>
      <c r="IP490" s="73"/>
      <c r="IQ490" s="73"/>
      <c r="IR490" s="73"/>
      <c r="IS490" s="73"/>
      <c r="IT490" s="73"/>
      <c r="IU490" s="73"/>
      <c r="IV490" s="73"/>
      <c r="IW490" s="73"/>
      <c r="IX490" s="73"/>
      <c r="IY490" s="73"/>
      <c r="IZ490" s="73"/>
      <c r="JA490" s="73"/>
      <c r="JB490" s="73"/>
      <c r="JC490" s="73"/>
      <c r="JD490" s="73"/>
      <c r="JE490" s="73"/>
      <c r="JF490" s="73"/>
      <c r="JG490" s="73"/>
      <c r="JH490" s="73"/>
      <c r="JI490" s="73"/>
      <c r="JJ490" s="73"/>
      <c r="JK490" s="73"/>
      <c r="JL490" s="73"/>
      <c r="JM490" s="73"/>
      <c r="JN490" s="73"/>
      <c r="JO490" s="73"/>
      <c r="JP490" s="73"/>
      <c r="JQ490" s="73"/>
      <c r="JR490" s="73"/>
      <c r="JS490" s="73"/>
      <c r="JT490" s="73"/>
      <c r="JU490" s="73"/>
      <c r="JV490" s="73"/>
      <c r="JW490" s="73"/>
      <c r="JX490" s="73"/>
      <c r="JY490" s="73"/>
      <c r="JZ490" s="73"/>
      <c r="KA490" s="73"/>
      <c r="KB490" s="73"/>
      <c r="KC490" s="73"/>
      <c r="KD490" s="73"/>
      <c r="KE490" s="73"/>
      <c r="KF490" s="73"/>
      <c r="KG490" s="73"/>
      <c r="KH490" s="73"/>
      <c r="KI490" s="73"/>
      <c r="KJ490" s="73"/>
      <c r="KK490" s="73"/>
      <c r="KL490" s="73"/>
      <c r="KM490" s="73"/>
      <c r="KN490" s="73"/>
      <c r="KO490" s="73"/>
      <c r="KP490" s="73"/>
      <c r="KQ490" s="73"/>
      <c r="KR490" s="73"/>
      <c r="KS490" s="73"/>
      <c r="KT490" s="73"/>
      <c r="KU490" s="73"/>
      <c r="KV490" s="73"/>
      <c r="KW490" s="73"/>
      <c r="KX490" s="73"/>
      <c r="KY490" s="73"/>
      <c r="KZ490" s="73"/>
      <c r="LA490" s="73"/>
      <c r="LB490" s="73"/>
      <c r="LC490" s="73"/>
      <c r="LD490" s="73"/>
      <c r="LE490" s="73"/>
      <c r="LF490" s="73"/>
      <c r="LG490" s="73"/>
      <c r="LH490" s="73"/>
      <c r="LI490" s="73"/>
      <c r="LJ490" s="73"/>
      <c r="LK490" s="73"/>
      <c r="LL490" s="73"/>
      <c r="LM490" s="73"/>
      <c r="LN490" s="73"/>
      <c r="LO490" s="73"/>
      <c r="LP490" s="73"/>
      <c r="LQ490" s="73"/>
      <c r="LR490" s="73"/>
      <c r="LS490" s="73"/>
      <c r="LT490" s="73"/>
      <c r="LU490" s="73"/>
      <c r="LV490" s="73"/>
      <c r="LW490" s="73"/>
      <c r="LX490" s="73"/>
      <c r="LY490" s="73"/>
      <c r="LZ490" s="73"/>
      <c r="MA490" s="73"/>
      <c r="MB490" s="73"/>
      <c r="MC490" s="73"/>
      <c r="MD490" s="73"/>
      <c r="ME490" s="73"/>
      <c r="MF490" s="73"/>
      <c r="MG490" s="73"/>
      <c r="MH490" s="73"/>
      <c r="MI490" s="73"/>
      <c r="MJ490" s="73"/>
      <c r="MK490" s="73"/>
      <c r="ML490" s="73"/>
      <c r="MM490" s="73"/>
      <c r="MN490" s="73"/>
      <c r="MO490" s="73"/>
      <c r="MP490" s="73"/>
      <c r="MQ490" s="73"/>
      <c r="MR490" s="73"/>
      <c r="MS490" s="73"/>
      <c r="MT490" s="73"/>
      <c r="MU490" s="73"/>
      <c r="MV490" s="73"/>
      <c r="MW490" s="73"/>
      <c r="MX490" s="73"/>
      <c r="MY490" s="73"/>
      <c r="MZ490" s="73"/>
      <c r="NA490" s="73"/>
      <c r="NB490" s="73"/>
      <c r="NC490" s="73"/>
      <c r="ND490" s="73"/>
      <c r="NE490" s="73"/>
      <c r="NF490" s="73"/>
      <c r="NG490" s="73"/>
      <c r="NH490" s="73"/>
      <c r="NI490" s="73"/>
      <c r="NJ490" s="73"/>
      <c r="NK490" s="73"/>
      <c r="NL490" s="73"/>
      <c r="NM490" s="73"/>
      <c r="NN490" s="73"/>
      <c r="NO490" s="73"/>
      <c r="NP490" s="73"/>
      <c r="NQ490" s="73"/>
      <c r="NR490" s="73"/>
      <c r="NS490" s="73"/>
      <c r="NT490" s="73"/>
      <c r="NU490" s="73"/>
      <c r="NV490" s="73"/>
      <c r="NW490" s="73"/>
      <c r="NX490" s="73"/>
      <c r="NY490" s="73"/>
      <c r="NZ490" s="73"/>
      <c r="OA490" s="73"/>
      <c r="OB490" s="73"/>
      <c r="OC490" s="73"/>
      <c r="OD490" s="73"/>
      <c r="OE490" s="73"/>
      <c r="OF490" s="73"/>
      <c r="OG490" s="73"/>
      <c r="OH490" s="73"/>
      <c r="OI490" s="73"/>
      <c r="OJ490" s="73"/>
      <c r="OK490" s="73"/>
      <c r="OL490" s="73"/>
      <c r="OM490" s="73"/>
      <c r="ON490" s="73"/>
      <c r="OO490" s="73"/>
      <c r="OP490" s="73"/>
      <c r="OQ490" s="73"/>
      <c r="OR490" s="73"/>
      <c r="OS490" s="73"/>
      <c r="OT490" s="73"/>
      <c r="OU490" s="73"/>
      <c r="OV490" s="73"/>
      <c r="OW490" s="73"/>
      <c r="OX490" s="73"/>
      <c r="OY490" s="73"/>
      <c r="OZ490" s="73"/>
      <c r="PA490" s="73"/>
      <c r="PB490" s="73"/>
      <c r="PC490" s="73"/>
      <c r="PD490" s="73"/>
      <c r="PE490" s="73"/>
      <c r="PF490" s="73"/>
      <c r="PG490" s="73"/>
      <c r="PH490" s="73"/>
      <c r="PI490" s="73"/>
      <c r="PJ490" s="73"/>
      <c r="PK490" s="73"/>
      <c r="PL490" s="73"/>
      <c r="PM490" s="73"/>
      <c r="PN490" s="73"/>
      <c r="PO490" s="73"/>
      <c r="PP490" s="73"/>
      <c r="PQ490" s="73"/>
      <c r="PR490" s="73"/>
      <c r="PS490" s="73"/>
      <c r="PT490" s="73"/>
      <c r="PU490" s="73"/>
      <c r="PV490" s="73"/>
      <c r="PW490" s="73"/>
      <c r="PX490" s="73"/>
      <c r="PY490" s="73"/>
      <c r="PZ490" s="73"/>
      <c r="QA490" s="73"/>
      <c r="QB490" s="73"/>
      <c r="QC490" s="73"/>
      <c r="QD490" s="73"/>
      <c r="QE490" s="73"/>
      <c r="QF490" s="73"/>
      <c r="QG490" s="73"/>
      <c r="QH490" s="73"/>
      <c r="QI490" s="73"/>
      <c r="QJ490" s="73"/>
      <c r="QK490" s="73"/>
      <c r="QL490" s="73"/>
      <c r="QM490" s="73"/>
      <c r="QN490" s="73"/>
      <c r="QO490" s="73"/>
      <c r="QP490" s="73"/>
      <c r="QQ490" s="73"/>
      <c r="QR490" s="73"/>
      <c r="QS490" s="73"/>
      <c r="QT490" s="73"/>
      <c r="QU490" s="73"/>
      <c r="QV490" s="73"/>
      <c r="QW490" s="73"/>
      <c r="QX490" s="73"/>
      <c r="QY490" s="73"/>
      <c r="QZ490" s="73"/>
      <c r="RA490" s="73"/>
      <c r="RB490" s="73"/>
      <c r="RC490" s="73"/>
      <c r="RD490" s="73"/>
      <c r="RE490" s="73"/>
      <c r="RF490" s="73"/>
      <c r="RG490" s="73"/>
      <c r="RH490" s="73"/>
      <c r="RI490" s="73"/>
      <c r="RJ490" s="73"/>
      <c r="RK490" s="73"/>
      <c r="RL490" s="73"/>
      <c r="RM490" s="73"/>
      <c r="RN490" s="73"/>
      <c r="RO490" s="73"/>
      <c r="RP490" s="73"/>
      <c r="RQ490" s="73"/>
      <c r="RR490" s="73"/>
      <c r="RS490" s="73"/>
      <c r="RT490" s="73"/>
      <c r="RU490" s="73"/>
      <c r="RV490" s="73"/>
      <c r="RW490" s="73"/>
      <c r="RX490" s="73"/>
      <c r="RY490" s="73"/>
      <c r="RZ490" s="73"/>
      <c r="SA490" s="73"/>
      <c r="SB490" s="73"/>
      <c r="SC490" s="73"/>
      <c r="SD490" s="73"/>
      <c r="SE490" s="73"/>
      <c r="SF490" s="73"/>
      <c r="SG490" s="73"/>
      <c r="SH490" s="73"/>
      <c r="SI490" s="73"/>
      <c r="SJ490" s="73"/>
      <c r="SK490" s="73"/>
      <c r="SL490" s="73"/>
      <c r="SM490" s="73"/>
      <c r="SN490" s="73"/>
      <c r="SO490" s="73"/>
      <c r="SP490" s="73"/>
      <c r="SQ490" s="73"/>
      <c r="SR490" s="73"/>
      <c r="SS490" s="73"/>
      <c r="ST490" s="73"/>
      <c r="SU490" s="73"/>
      <c r="SV490" s="73"/>
      <c r="SW490" s="73"/>
      <c r="SX490" s="73"/>
      <c r="SY490" s="73"/>
      <c r="SZ490" s="73"/>
      <c r="TA490" s="73"/>
      <c r="TB490" s="73"/>
      <c r="TC490" s="73"/>
      <c r="TD490" s="73"/>
      <c r="TE490" s="73"/>
      <c r="TF490" s="73"/>
      <c r="TG490" s="73"/>
      <c r="TH490" s="73"/>
      <c r="TI490" s="73"/>
      <c r="TJ490" s="73"/>
      <c r="TK490" s="73"/>
      <c r="TL490" s="73"/>
      <c r="TM490" s="73"/>
      <c r="TN490" s="73"/>
      <c r="TO490" s="73"/>
      <c r="TP490" s="73"/>
      <c r="TQ490" s="73"/>
      <c r="TR490" s="73"/>
      <c r="TS490" s="73"/>
      <c r="TT490" s="73"/>
      <c r="TU490" s="73"/>
      <c r="TV490" s="73"/>
      <c r="TW490" s="73"/>
      <c r="TX490" s="73"/>
      <c r="TY490" s="73"/>
      <c r="TZ490" s="73"/>
      <c r="UA490" s="73"/>
      <c r="UB490" s="73"/>
      <c r="UC490" s="73"/>
      <c r="UD490" s="73"/>
      <c r="UE490" s="73"/>
      <c r="UF490" s="73"/>
      <c r="UG490" s="73"/>
      <c r="UH490" s="73"/>
      <c r="UI490" s="73"/>
      <c r="UJ490" s="73"/>
      <c r="UK490" s="73"/>
      <c r="UL490" s="73"/>
      <c r="UM490" s="73"/>
      <c r="UN490" s="73"/>
      <c r="UO490" s="73"/>
      <c r="UP490" s="73"/>
      <c r="UQ490" s="73"/>
      <c r="UR490" s="73"/>
      <c r="US490" s="73"/>
      <c r="UT490" s="73"/>
      <c r="UU490" s="73"/>
      <c r="UV490" s="73"/>
      <c r="UW490" s="73"/>
      <c r="UX490" s="73"/>
      <c r="UY490" s="73"/>
      <c r="UZ490" s="73"/>
      <c r="VA490" s="73"/>
      <c r="VB490" s="73"/>
      <c r="VC490" s="73"/>
      <c r="VD490" s="73"/>
      <c r="VE490" s="73"/>
      <c r="VF490" s="73"/>
      <c r="VG490" s="73"/>
      <c r="VH490" s="73"/>
      <c r="VI490" s="73"/>
      <c r="VJ490" s="73"/>
      <c r="VK490" s="73"/>
      <c r="VL490" s="73"/>
      <c r="VM490" s="73"/>
      <c r="VN490" s="73"/>
      <c r="VO490" s="73"/>
      <c r="VP490" s="73"/>
      <c r="VQ490" s="73"/>
      <c r="VR490" s="73"/>
      <c r="VS490" s="73"/>
      <c r="VT490" s="73"/>
      <c r="VU490" s="73"/>
      <c r="VV490" s="73"/>
      <c r="VW490" s="73"/>
      <c r="VX490" s="73"/>
      <c r="VY490" s="73"/>
      <c r="VZ490" s="73"/>
      <c r="WA490" s="73"/>
      <c r="WB490" s="73"/>
      <c r="WC490" s="73"/>
      <c r="WD490" s="73"/>
      <c r="WE490" s="73"/>
      <c r="WF490" s="73"/>
      <c r="WG490" s="73"/>
      <c r="WH490" s="73"/>
      <c r="WI490" s="73"/>
      <c r="WJ490" s="73"/>
      <c r="WK490" s="73"/>
      <c r="WL490" s="73"/>
      <c r="WM490" s="73"/>
      <c r="WN490" s="73"/>
      <c r="WO490" s="73"/>
      <c r="WP490" s="73"/>
      <c r="WQ490" s="73"/>
      <c r="WR490" s="73"/>
      <c r="WS490" s="73"/>
      <c r="WT490" s="73"/>
      <c r="WU490" s="73"/>
      <c r="WV490" s="73"/>
      <c r="WW490" s="73"/>
      <c r="WX490" s="73"/>
      <c r="WY490" s="73"/>
      <c r="WZ490" s="73"/>
      <c r="XA490" s="73"/>
      <c r="XB490" s="73"/>
      <c r="XC490" s="73"/>
      <c r="XD490" s="73"/>
      <c r="XE490" s="73"/>
      <c r="XF490" s="73"/>
      <c r="XG490" s="73"/>
      <c r="XH490" s="73"/>
      <c r="XI490" s="73"/>
      <c r="XJ490" s="73"/>
      <c r="XK490" s="73"/>
      <c r="XL490" s="73"/>
      <c r="XM490" s="73"/>
      <c r="XN490" s="73"/>
      <c r="XO490" s="73"/>
      <c r="XP490" s="73"/>
      <c r="XQ490" s="73"/>
      <c r="XR490" s="73"/>
      <c r="XS490" s="73"/>
      <c r="XT490" s="73"/>
      <c r="XU490" s="73"/>
      <c r="XV490" s="73"/>
      <c r="XW490" s="73"/>
      <c r="XX490" s="73"/>
      <c r="XY490" s="73"/>
      <c r="XZ490" s="73"/>
      <c r="YA490" s="73"/>
      <c r="YB490" s="73"/>
      <c r="YC490" s="73"/>
      <c r="YD490" s="73"/>
      <c r="YE490" s="73"/>
      <c r="YF490" s="73"/>
      <c r="YG490" s="73"/>
      <c r="YH490" s="73"/>
      <c r="YI490" s="73"/>
      <c r="YJ490" s="73"/>
      <c r="YK490" s="73"/>
      <c r="YL490" s="73"/>
      <c r="YM490" s="73"/>
      <c r="YN490" s="73"/>
      <c r="YO490" s="73"/>
      <c r="YP490" s="73"/>
      <c r="YQ490" s="73"/>
      <c r="YR490" s="73"/>
      <c r="YS490" s="73"/>
      <c r="YT490" s="73"/>
      <c r="YU490" s="73"/>
      <c r="YV490" s="73"/>
      <c r="YW490" s="73"/>
      <c r="YX490" s="73"/>
      <c r="YY490" s="73"/>
      <c r="YZ490" s="73"/>
      <c r="ZA490" s="73"/>
      <c r="ZB490" s="73"/>
      <c r="ZC490" s="73"/>
      <c r="ZD490" s="73"/>
      <c r="ZE490" s="73"/>
      <c r="ZF490" s="73"/>
      <c r="ZG490" s="73"/>
      <c r="ZH490" s="73"/>
      <c r="ZI490" s="73"/>
      <c r="ZJ490" s="73"/>
      <c r="ZK490" s="73"/>
      <c r="ZL490" s="73"/>
      <c r="ZM490" s="73"/>
      <c r="ZN490" s="73"/>
      <c r="ZO490" s="73"/>
      <c r="ZP490" s="73"/>
      <c r="ZQ490" s="73"/>
      <c r="ZR490" s="73"/>
      <c r="ZS490" s="73"/>
      <c r="ZT490" s="73"/>
      <c r="ZU490" s="73"/>
      <c r="ZV490" s="73"/>
      <c r="ZW490" s="73"/>
      <c r="ZX490" s="73"/>
      <c r="ZY490" s="73"/>
      <c r="ZZ490" s="73"/>
      <c r="AAA490" s="73"/>
      <c r="AAB490" s="73"/>
      <c r="AAC490" s="73"/>
      <c r="AAD490" s="73"/>
      <c r="AAE490" s="73"/>
      <c r="AAF490" s="73"/>
      <c r="AAG490" s="73"/>
      <c r="AAH490" s="73"/>
      <c r="AAI490" s="73"/>
      <c r="AAJ490" s="73"/>
      <c r="AAK490" s="73"/>
      <c r="AAL490" s="73"/>
      <c r="AAM490" s="73"/>
      <c r="AAN490" s="73"/>
      <c r="AAO490" s="73"/>
      <c r="AAP490" s="73"/>
      <c r="AAQ490" s="73"/>
      <c r="AAR490" s="73"/>
      <c r="AAS490" s="73"/>
      <c r="AAT490" s="73"/>
      <c r="AAU490" s="73"/>
      <c r="AAV490" s="73"/>
      <c r="AAW490" s="73"/>
      <c r="AAX490" s="73"/>
      <c r="AAY490" s="73"/>
      <c r="AAZ490" s="73"/>
      <c r="ABA490" s="73"/>
      <c r="ABB490" s="73"/>
      <c r="ABC490" s="73"/>
      <c r="ABD490" s="73"/>
      <c r="ABE490" s="73"/>
      <c r="ABF490" s="73"/>
      <c r="ABG490" s="73"/>
      <c r="ABH490" s="73"/>
      <c r="ABI490" s="73"/>
      <c r="ABJ490" s="73"/>
      <c r="ABK490" s="73"/>
      <c r="ABL490" s="73"/>
      <c r="ABM490" s="73"/>
      <c r="ABN490" s="73"/>
      <c r="ABO490" s="73"/>
      <c r="ABP490" s="73"/>
      <c r="ABQ490" s="73"/>
      <c r="ABR490" s="73"/>
      <c r="ABS490" s="73"/>
      <c r="ABT490" s="73"/>
      <c r="ABU490" s="73"/>
      <c r="ABV490" s="73"/>
      <c r="ABW490" s="73"/>
      <c r="ABX490" s="73"/>
      <c r="ABY490" s="73"/>
      <c r="ABZ490" s="73"/>
      <c r="ACA490" s="73"/>
      <c r="ACB490" s="73"/>
      <c r="ACC490" s="73"/>
      <c r="ACD490" s="73"/>
      <c r="ACE490" s="73"/>
      <c r="ACF490" s="73"/>
      <c r="ACG490" s="73"/>
      <c r="ACH490" s="73"/>
      <c r="ACI490" s="73"/>
      <c r="ACJ490" s="73"/>
      <c r="ACK490" s="73"/>
      <c r="ACL490" s="73"/>
      <c r="ACM490" s="73"/>
      <c r="ACN490" s="73"/>
      <c r="ACO490" s="73"/>
      <c r="ACP490" s="73"/>
      <c r="ACQ490" s="73"/>
      <c r="ACR490" s="73"/>
      <c r="ACS490" s="73"/>
      <c r="ACT490" s="73"/>
      <c r="ACU490" s="73"/>
      <c r="ACV490" s="73"/>
      <c r="ACW490" s="73"/>
      <c r="ACX490" s="73"/>
      <c r="ACY490" s="73"/>
      <c r="ACZ490" s="73"/>
      <c r="ADA490" s="73"/>
      <c r="ADB490" s="73"/>
      <c r="ADC490" s="73"/>
      <c r="ADD490" s="73"/>
      <c r="ADE490" s="73"/>
      <c r="ADF490" s="73"/>
      <c r="ADG490" s="73"/>
      <c r="ADH490" s="73"/>
      <c r="ADI490" s="73"/>
      <c r="ADJ490" s="73"/>
      <c r="ADK490" s="73"/>
      <c r="ADL490" s="73"/>
      <c r="ADM490" s="73"/>
      <c r="ADN490" s="73"/>
      <c r="ADO490" s="73"/>
      <c r="ADP490" s="73"/>
      <c r="ADQ490" s="73"/>
      <c r="ADR490" s="73"/>
      <c r="ADS490" s="73"/>
      <c r="ADT490" s="73"/>
      <c r="ADU490" s="73"/>
      <c r="ADV490" s="73"/>
      <c r="ADW490" s="73"/>
      <c r="ADX490" s="73"/>
      <c r="ADY490" s="73"/>
      <c r="ADZ490" s="73"/>
      <c r="AEA490" s="73"/>
      <c r="AEB490" s="73"/>
      <c r="AEC490" s="73"/>
      <c r="AED490" s="73"/>
      <c r="AEE490" s="73"/>
      <c r="AEF490" s="73"/>
      <c r="AEG490" s="73"/>
      <c r="AEH490" s="73"/>
      <c r="AEI490" s="73"/>
      <c r="AEJ490" s="73"/>
      <c r="AEK490" s="73"/>
      <c r="AEL490" s="73"/>
      <c r="AEM490" s="73"/>
      <c r="AEN490" s="73"/>
      <c r="AEO490" s="73"/>
      <c r="AEP490" s="73"/>
      <c r="AEQ490" s="73"/>
      <c r="AER490" s="73"/>
      <c r="AES490" s="73"/>
      <c r="AET490" s="73"/>
      <c r="AEU490" s="73"/>
      <c r="AEV490" s="73"/>
      <c r="AEW490" s="73"/>
      <c r="AEX490" s="73"/>
      <c r="AEY490" s="73"/>
      <c r="AEZ490" s="73"/>
      <c r="AFA490" s="73"/>
      <c r="AFB490" s="73"/>
      <c r="AFC490" s="73"/>
      <c r="AFD490" s="73"/>
      <c r="AFE490" s="73"/>
      <c r="AFF490" s="73"/>
      <c r="AFG490" s="73"/>
      <c r="AFH490" s="73"/>
      <c r="AFI490" s="73"/>
      <c r="AFJ490" s="73"/>
      <c r="AFK490" s="73"/>
      <c r="AFL490" s="73"/>
      <c r="AFM490" s="73"/>
      <c r="AFN490" s="73"/>
      <c r="AFO490" s="73"/>
      <c r="AFP490" s="73"/>
      <c r="AFQ490" s="73"/>
      <c r="AFR490" s="73"/>
      <c r="AFS490" s="73"/>
      <c r="AFT490" s="73"/>
      <c r="AFU490" s="73"/>
      <c r="AFV490" s="73"/>
      <c r="AFW490" s="73"/>
      <c r="AFX490" s="73"/>
      <c r="AFY490" s="73"/>
      <c r="AFZ490" s="73"/>
      <c r="AGA490" s="73"/>
      <c r="AGB490" s="73"/>
      <c r="AGC490" s="73"/>
      <c r="AGD490" s="73"/>
      <c r="AGE490" s="73"/>
      <c r="AGF490" s="73"/>
      <c r="AGG490" s="73"/>
      <c r="AGH490" s="73"/>
      <c r="AGI490" s="73"/>
      <c r="AGJ490" s="73"/>
      <c r="AGK490" s="73"/>
      <c r="AGL490" s="73"/>
      <c r="AGM490" s="73"/>
      <c r="AGN490" s="73"/>
      <c r="AGO490" s="73"/>
      <c r="AGP490" s="73"/>
      <c r="AGQ490" s="73"/>
      <c r="AGR490" s="73"/>
      <c r="AGS490" s="73"/>
      <c r="AGT490" s="73"/>
      <c r="AGU490" s="73"/>
      <c r="AGV490" s="73"/>
      <c r="AGW490" s="73"/>
      <c r="AGX490" s="73"/>
      <c r="AGY490" s="73"/>
      <c r="AGZ490" s="73"/>
      <c r="AHA490" s="73"/>
      <c r="AHB490" s="73"/>
      <c r="AHC490" s="73"/>
      <c r="AHD490" s="73"/>
      <c r="AHE490" s="73"/>
      <c r="AHF490" s="73"/>
      <c r="AHG490" s="73"/>
      <c r="AHH490" s="73"/>
      <c r="AHI490" s="73"/>
      <c r="AHJ490" s="73"/>
      <c r="AHK490" s="73"/>
      <c r="AHL490" s="73"/>
      <c r="AHM490" s="73"/>
      <c r="AHN490" s="73"/>
      <c r="AHO490" s="73"/>
      <c r="AHP490" s="73"/>
      <c r="AHQ490" s="73"/>
      <c r="AHR490" s="73"/>
      <c r="AHS490" s="73"/>
      <c r="AHT490" s="73"/>
      <c r="AHU490" s="73"/>
      <c r="AHV490" s="73"/>
      <c r="AHW490" s="73"/>
      <c r="AHX490" s="73"/>
      <c r="AHY490" s="73"/>
      <c r="AHZ490" s="73"/>
      <c r="AIA490" s="73"/>
      <c r="AIB490" s="73"/>
      <c r="AIC490" s="73"/>
      <c r="AID490" s="73"/>
      <c r="AIE490" s="73"/>
      <c r="AIF490" s="73"/>
      <c r="AIG490" s="73"/>
      <c r="AIH490" s="73"/>
      <c r="AII490" s="73"/>
      <c r="AIJ490" s="73"/>
      <c r="AIK490" s="73"/>
      <c r="AIL490" s="73"/>
      <c r="AIM490" s="73"/>
      <c r="AIN490" s="73"/>
      <c r="AIO490" s="73"/>
      <c r="AIP490" s="73"/>
      <c r="AIQ490" s="73"/>
      <c r="AIR490" s="73"/>
      <c r="AIS490" s="73"/>
      <c r="AIT490" s="73"/>
      <c r="AIU490" s="73"/>
      <c r="AIV490" s="73"/>
      <c r="AIW490" s="73"/>
      <c r="AIX490" s="73"/>
      <c r="AIY490" s="73"/>
      <c r="AIZ490" s="73"/>
      <c r="AJA490" s="73"/>
      <c r="AJB490" s="73"/>
      <c r="AJC490" s="73"/>
      <c r="AJD490" s="73"/>
      <c r="AJE490" s="73"/>
      <c r="AJF490" s="73"/>
      <c r="AJG490" s="73"/>
      <c r="AJH490" s="73"/>
      <c r="AJI490" s="73"/>
      <c r="AJJ490" s="73"/>
      <c r="AJK490" s="73"/>
      <c r="AJL490" s="73"/>
      <c r="AJM490" s="73"/>
      <c r="AJN490" s="73"/>
      <c r="AJO490" s="73"/>
      <c r="AJP490" s="73"/>
      <c r="AJQ490" s="73"/>
      <c r="AJR490" s="73"/>
      <c r="AJS490" s="73"/>
      <c r="AJT490" s="73"/>
      <c r="AJU490" s="73"/>
      <c r="AJV490" s="73"/>
      <c r="AJW490" s="73"/>
      <c r="AJX490" s="73"/>
      <c r="AJY490" s="73"/>
      <c r="AJZ490" s="73"/>
      <c r="AKA490" s="73"/>
      <c r="AKB490" s="73"/>
      <c r="AKC490" s="73"/>
      <c r="AKD490" s="73"/>
      <c r="AKE490" s="73"/>
      <c r="AKF490" s="73"/>
      <c r="AKG490" s="73"/>
      <c r="AKH490" s="73"/>
      <c r="AKI490" s="73"/>
      <c r="AKJ490" s="73"/>
      <c r="AKK490" s="73"/>
      <c r="AKL490" s="73"/>
      <c r="AKM490" s="73"/>
      <c r="AKN490" s="73"/>
      <c r="AKO490" s="73"/>
      <c r="AKP490" s="73"/>
      <c r="AKQ490" s="73"/>
      <c r="AKR490" s="73"/>
      <c r="AKS490" s="73"/>
      <c r="AKT490" s="73"/>
      <c r="AKU490" s="73"/>
      <c r="AKV490" s="73"/>
      <c r="AKW490" s="73"/>
      <c r="AKX490" s="73"/>
      <c r="AKY490" s="73"/>
      <c r="AKZ490" s="73"/>
      <c r="ALA490" s="73"/>
      <c r="ALB490" s="73"/>
      <c r="ALC490" s="73"/>
      <c r="ALD490" s="73"/>
      <c r="ALE490" s="73"/>
      <c r="ALF490" s="73"/>
      <c r="ALG490" s="73"/>
      <c r="ALH490" s="73"/>
      <c r="ALI490" s="73"/>
      <c r="ALJ490" s="73"/>
      <c r="ALK490" s="73"/>
      <c r="ALL490" s="73"/>
      <c r="ALM490" s="73"/>
      <c r="ALN490" s="73"/>
      <c r="ALO490" s="73"/>
      <c r="ALP490" s="73"/>
      <c r="ALQ490" s="73"/>
      <c r="ALR490" s="73"/>
      <c r="ALS490" s="73"/>
      <c r="ALT490" s="73"/>
      <c r="ALU490" s="73"/>
      <c r="ALV490" s="73"/>
      <c r="ALW490" s="73"/>
      <c r="ALX490" s="73"/>
      <c r="ALY490" s="73"/>
      <c r="ALZ490" s="73"/>
      <c r="AMA490" s="73"/>
      <c r="AMB490" s="73"/>
      <c r="AMC490" s="73"/>
      <c r="AMD490" s="73"/>
      <c r="AME490" s="73"/>
      <c r="AMF490" s="73"/>
      <c r="AMG490" s="73"/>
      <c r="AMH490" s="73"/>
      <c r="AMI490" s="73"/>
    </row>
    <row r="491" spans="1:1023" s="71" customFormat="1">
      <c r="A491" s="73" t="s">
        <v>64</v>
      </c>
      <c r="B491" s="91">
        <v>2002</v>
      </c>
      <c r="C491" s="73" t="s">
        <v>245</v>
      </c>
      <c r="D491" s="91">
        <v>200</v>
      </c>
      <c r="E491" s="73" t="s">
        <v>246</v>
      </c>
      <c r="F491" s="73">
        <v>1124</v>
      </c>
      <c r="G491" s="35" t="s">
        <v>121</v>
      </c>
      <c r="H491" s="35" t="s">
        <v>122</v>
      </c>
      <c r="I491" s="51">
        <v>1</v>
      </c>
      <c r="J491" s="73">
        <v>5</v>
      </c>
      <c r="K491" s="73">
        <v>5</v>
      </c>
      <c r="L491" s="73">
        <f t="shared" si="148"/>
        <v>300</v>
      </c>
      <c r="M491" s="73">
        <v>1000</v>
      </c>
      <c r="N491" s="73">
        <v>4000</v>
      </c>
      <c r="O491" s="73">
        <v>1500000</v>
      </c>
      <c r="P491" s="75">
        <f t="shared" si="139"/>
        <v>6.6666666666666666E-2</v>
      </c>
      <c r="Q491" s="75">
        <f t="shared" si="149"/>
        <v>0.26666666666666666</v>
      </c>
      <c r="R491" s="73">
        <v>0</v>
      </c>
      <c r="S491" s="73">
        <v>-1</v>
      </c>
      <c r="T491" s="73" t="s">
        <v>33</v>
      </c>
      <c r="U491" s="73">
        <v>-1</v>
      </c>
      <c r="V491" s="73">
        <v>0</v>
      </c>
      <c r="W491" s="73">
        <v>0</v>
      </c>
      <c r="X491" s="76">
        <f t="shared" si="135"/>
        <v>-0.4</v>
      </c>
      <c r="Y491" s="73">
        <v>-1</v>
      </c>
      <c r="Z491" s="73">
        <v>0</v>
      </c>
      <c r="AA491" s="73" t="s">
        <v>69</v>
      </c>
      <c r="AB491" s="73" t="s">
        <v>69</v>
      </c>
      <c r="AC491" s="73">
        <v>0</v>
      </c>
      <c r="AD491" s="73">
        <v>1</v>
      </c>
      <c r="AE491" s="73" t="s">
        <v>33</v>
      </c>
      <c r="AF491" s="73" t="s">
        <v>33</v>
      </c>
      <c r="AG491" s="73" t="s">
        <v>33</v>
      </c>
      <c r="AH491" s="76">
        <f t="shared" si="136"/>
        <v>0</v>
      </c>
      <c r="AI491" s="76">
        <f t="shared" si="137"/>
        <v>-0.2</v>
      </c>
      <c r="AJ491" s="65">
        <v>21568</v>
      </c>
      <c r="AK491" s="73">
        <v>0</v>
      </c>
      <c r="AL491" s="73">
        <v>0</v>
      </c>
      <c r="AM491" s="73">
        <v>1</v>
      </c>
      <c r="AN491" s="73">
        <v>0</v>
      </c>
      <c r="AO491" s="73">
        <v>-1</v>
      </c>
      <c r="AP491" s="73" t="s">
        <v>33</v>
      </c>
      <c r="AQ491" s="73">
        <v>1</v>
      </c>
      <c r="AR491" s="73" t="s">
        <v>33</v>
      </c>
      <c r="AS491" s="73">
        <v>1</v>
      </c>
      <c r="AT491" s="73">
        <v>0</v>
      </c>
      <c r="AU491" s="73" t="s">
        <v>33</v>
      </c>
      <c r="AV491" s="73" t="s">
        <v>33</v>
      </c>
      <c r="AW491" s="73" t="s">
        <v>33</v>
      </c>
      <c r="AX491" s="73" t="s">
        <v>33</v>
      </c>
      <c r="AY491" s="73" t="s">
        <v>33</v>
      </c>
      <c r="AZ491" s="76">
        <f t="shared" si="138"/>
        <v>0.25</v>
      </c>
      <c r="BA491" s="73">
        <v>0</v>
      </c>
      <c r="BB491" s="73" t="s">
        <v>33</v>
      </c>
      <c r="BC491" s="73">
        <f t="shared" si="150"/>
        <v>96</v>
      </c>
      <c r="BD491" s="73">
        <v>0</v>
      </c>
      <c r="BE491" s="73" t="s">
        <v>33</v>
      </c>
      <c r="BF491" s="73">
        <f t="shared" si="151"/>
        <v>96</v>
      </c>
      <c r="BG491" s="73"/>
      <c r="BH491" s="73"/>
      <c r="BI491" s="73"/>
      <c r="BJ491" s="73"/>
      <c r="BK491" s="73"/>
      <c r="BL491" s="73"/>
      <c r="BM491" s="73"/>
      <c r="BN491" s="73"/>
      <c r="BO491" s="73"/>
      <c r="BP491" s="73"/>
      <c r="BQ491" s="73"/>
      <c r="BR491" s="73"/>
      <c r="BS491" s="73"/>
      <c r="BT491" s="73"/>
      <c r="BU491" s="73"/>
      <c r="BV491" s="73"/>
      <c r="BW491" s="73"/>
      <c r="BX491" s="73"/>
      <c r="BY491" s="73"/>
      <c r="BZ491" s="73"/>
      <c r="CA491" s="73"/>
      <c r="CB491" s="73"/>
      <c r="CC491" s="73"/>
      <c r="CD491" s="73"/>
      <c r="CE491" s="73"/>
      <c r="CF491" s="73"/>
      <c r="CG491" s="73"/>
      <c r="CH491" s="73"/>
      <c r="CI491" s="73"/>
      <c r="CJ491" s="73"/>
      <c r="CK491" s="73"/>
      <c r="CL491" s="73"/>
      <c r="CM491" s="73"/>
      <c r="CN491" s="73"/>
      <c r="CO491" s="73"/>
      <c r="CP491" s="73"/>
      <c r="CQ491" s="73"/>
      <c r="CR491" s="73"/>
      <c r="CS491" s="73"/>
      <c r="CT491" s="73"/>
      <c r="CU491" s="73"/>
      <c r="CV491" s="73"/>
      <c r="CW491" s="73"/>
      <c r="CX491" s="73"/>
      <c r="CY491" s="73"/>
      <c r="CZ491" s="73"/>
      <c r="DA491" s="73"/>
      <c r="DB491" s="73"/>
      <c r="DC491" s="73"/>
      <c r="DD491" s="73"/>
      <c r="DE491" s="73"/>
      <c r="DF491" s="73"/>
      <c r="DG491" s="73"/>
      <c r="DH491" s="73"/>
      <c r="DI491" s="73"/>
      <c r="DJ491" s="73"/>
      <c r="DK491" s="73"/>
      <c r="DL491" s="73"/>
      <c r="DM491" s="73"/>
      <c r="DN491" s="73"/>
      <c r="DO491" s="73"/>
      <c r="DP491" s="73"/>
      <c r="DQ491" s="73"/>
      <c r="DR491" s="73"/>
      <c r="DS491" s="73"/>
      <c r="DT491" s="73"/>
      <c r="DU491" s="73"/>
      <c r="DV491" s="73"/>
      <c r="DW491" s="73"/>
      <c r="DX491" s="73"/>
      <c r="DY491" s="73"/>
      <c r="DZ491" s="73"/>
      <c r="EA491" s="73"/>
      <c r="EB491" s="73"/>
      <c r="EC491" s="73"/>
      <c r="ED491" s="73"/>
      <c r="EE491" s="73"/>
      <c r="EF491" s="73"/>
      <c r="EG491" s="73"/>
      <c r="EH491" s="73"/>
      <c r="EI491" s="73"/>
      <c r="EJ491" s="73"/>
      <c r="EK491" s="73"/>
      <c r="EL491" s="73"/>
      <c r="EM491" s="73"/>
      <c r="EN491" s="73"/>
      <c r="EO491" s="73"/>
      <c r="EP491" s="73"/>
      <c r="EQ491" s="73"/>
      <c r="ER491" s="73"/>
      <c r="ES491" s="73"/>
      <c r="ET491" s="73"/>
      <c r="EU491" s="73"/>
      <c r="EV491" s="73"/>
      <c r="EW491" s="73"/>
      <c r="EX491" s="73"/>
      <c r="EY491" s="73"/>
      <c r="EZ491" s="73"/>
      <c r="FA491" s="73"/>
      <c r="FB491" s="73"/>
      <c r="FC491" s="73"/>
      <c r="FD491" s="73"/>
      <c r="FE491" s="73"/>
      <c r="FF491" s="73"/>
      <c r="FG491" s="73"/>
      <c r="FH491" s="73"/>
      <c r="FI491" s="73"/>
      <c r="FJ491" s="73"/>
      <c r="FK491" s="73"/>
      <c r="FL491" s="73"/>
      <c r="FM491" s="73"/>
      <c r="FN491" s="73"/>
      <c r="FO491" s="73"/>
      <c r="FP491" s="73"/>
      <c r="FQ491" s="73"/>
      <c r="FR491" s="73"/>
      <c r="FS491" s="73"/>
      <c r="FT491" s="73"/>
      <c r="FU491" s="73"/>
      <c r="FV491" s="73"/>
      <c r="FW491" s="73"/>
      <c r="FX491" s="73"/>
      <c r="FY491" s="73"/>
      <c r="FZ491" s="73"/>
      <c r="GA491" s="73"/>
      <c r="GB491" s="73"/>
      <c r="GC491" s="73"/>
      <c r="GD491" s="73"/>
      <c r="GE491" s="73"/>
      <c r="GF491" s="73"/>
      <c r="GG491" s="73"/>
      <c r="GH491" s="73"/>
      <c r="GI491" s="73"/>
      <c r="GJ491" s="73"/>
      <c r="GK491" s="73"/>
      <c r="GL491" s="73"/>
      <c r="GM491" s="73"/>
      <c r="GN491" s="73"/>
      <c r="GO491" s="73"/>
      <c r="GP491" s="73"/>
      <c r="GQ491" s="73"/>
      <c r="GR491" s="73"/>
      <c r="GS491" s="73"/>
      <c r="GT491" s="73"/>
      <c r="GU491" s="73"/>
      <c r="GV491" s="73"/>
      <c r="GW491" s="73"/>
      <c r="GX491" s="73"/>
      <c r="GY491" s="73"/>
      <c r="GZ491" s="73"/>
      <c r="HA491" s="73"/>
      <c r="HB491" s="73"/>
      <c r="HC491" s="73"/>
      <c r="HD491" s="73"/>
      <c r="HE491" s="73"/>
      <c r="HF491" s="73"/>
      <c r="HG491" s="73"/>
      <c r="HH491" s="73"/>
      <c r="HI491" s="73"/>
      <c r="HJ491" s="73"/>
      <c r="HK491" s="73"/>
      <c r="HL491" s="73"/>
      <c r="HM491" s="73"/>
      <c r="HN491" s="73"/>
      <c r="HO491" s="73"/>
      <c r="HP491" s="73"/>
      <c r="HQ491" s="73"/>
      <c r="HR491" s="73"/>
      <c r="HS491" s="73"/>
      <c r="HT491" s="73"/>
      <c r="HU491" s="73"/>
      <c r="HV491" s="73"/>
      <c r="HW491" s="73"/>
      <c r="HX491" s="73"/>
      <c r="HY491" s="73"/>
      <c r="HZ491" s="73"/>
      <c r="IA491" s="73"/>
      <c r="IB491" s="73"/>
      <c r="IC491" s="73"/>
      <c r="ID491" s="73"/>
      <c r="IE491" s="73"/>
      <c r="IF491" s="73"/>
      <c r="IG491" s="73"/>
      <c r="IH491" s="73"/>
      <c r="II491" s="73"/>
      <c r="IJ491" s="73"/>
      <c r="IK491" s="73"/>
      <c r="IL491" s="73"/>
      <c r="IM491" s="73"/>
      <c r="IN491" s="73"/>
      <c r="IO491" s="73"/>
      <c r="IP491" s="73"/>
      <c r="IQ491" s="73"/>
      <c r="IR491" s="73"/>
      <c r="IS491" s="73"/>
      <c r="IT491" s="73"/>
      <c r="IU491" s="73"/>
      <c r="IV491" s="73"/>
      <c r="IW491" s="73"/>
      <c r="IX491" s="73"/>
      <c r="IY491" s="73"/>
      <c r="IZ491" s="73"/>
      <c r="JA491" s="73"/>
      <c r="JB491" s="73"/>
      <c r="JC491" s="73"/>
      <c r="JD491" s="73"/>
      <c r="JE491" s="73"/>
      <c r="JF491" s="73"/>
      <c r="JG491" s="73"/>
      <c r="JH491" s="73"/>
      <c r="JI491" s="73"/>
      <c r="JJ491" s="73"/>
      <c r="JK491" s="73"/>
      <c r="JL491" s="73"/>
      <c r="JM491" s="73"/>
      <c r="JN491" s="73"/>
      <c r="JO491" s="73"/>
      <c r="JP491" s="73"/>
      <c r="JQ491" s="73"/>
      <c r="JR491" s="73"/>
      <c r="JS491" s="73"/>
      <c r="JT491" s="73"/>
      <c r="JU491" s="73"/>
      <c r="JV491" s="73"/>
      <c r="JW491" s="73"/>
      <c r="JX491" s="73"/>
      <c r="JY491" s="73"/>
      <c r="JZ491" s="73"/>
      <c r="KA491" s="73"/>
      <c r="KB491" s="73"/>
      <c r="KC491" s="73"/>
      <c r="KD491" s="73"/>
      <c r="KE491" s="73"/>
      <c r="KF491" s="73"/>
      <c r="KG491" s="73"/>
      <c r="KH491" s="73"/>
      <c r="KI491" s="73"/>
      <c r="KJ491" s="73"/>
      <c r="KK491" s="73"/>
      <c r="KL491" s="73"/>
      <c r="KM491" s="73"/>
      <c r="KN491" s="73"/>
      <c r="KO491" s="73"/>
      <c r="KP491" s="73"/>
      <c r="KQ491" s="73"/>
      <c r="KR491" s="73"/>
      <c r="KS491" s="73"/>
      <c r="KT491" s="73"/>
      <c r="KU491" s="73"/>
      <c r="KV491" s="73"/>
      <c r="KW491" s="73"/>
      <c r="KX491" s="73"/>
      <c r="KY491" s="73"/>
      <c r="KZ491" s="73"/>
      <c r="LA491" s="73"/>
      <c r="LB491" s="73"/>
      <c r="LC491" s="73"/>
      <c r="LD491" s="73"/>
      <c r="LE491" s="73"/>
      <c r="LF491" s="73"/>
      <c r="LG491" s="73"/>
      <c r="LH491" s="73"/>
      <c r="LI491" s="73"/>
      <c r="LJ491" s="73"/>
      <c r="LK491" s="73"/>
      <c r="LL491" s="73"/>
      <c r="LM491" s="73"/>
      <c r="LN491" s="73"/>
      <c r="LO491" s="73"/>
      <c r="LP491" s="73"/>
      <c r="LQ491" s="73"/>
      <c r="LR491" s="73"/>
      <c r="LS491" s="73"/>
      <c r="LT491" s="73"/>
      <c r="LU491" s="73"/>
      <c r="LV491" s="73"/>
      <c r="LW491" s="73"/>
      <c r="LX491" s="73"/>
      <c r="LY491" s="73"/>
      <c r="LZ491" s="73"/>
      <c r="MA491" s="73"/>
      <c r="MB491" s="73"/>
      <c r="MC491" s="73"/>
      <c r="MD491" s="73"/>
      <c r="ME491" s="73"/>
      <c r="MF491" s="73"/>
      <c r="MG491" s="73"/>
      <c r="MH491" s="73"/>
      <c r="MI491" s="73"/>
      <c r="MJ491" s="73"/>
      <c r="MK491" s="73"/>
      <c r="ML491" s="73"/>
      <c r="MM491" s="73"/>
      <c r="MN491" s="73"/>
      <c r="MO491" s="73"/>
      <c r="MP491" s="73"/>
      <c r="MQ491" s="73"/>
      <c r="MR491" s="73"/>
      <c r="MS491" s="73"/>
      <c r="MT491" s="73"/>
      <c r="MU491" s="73"/>
      <c r="MV491" s="73"/>
      <c r="MW491" s="73"/>
      <c r="MX491" s="73"/>
      <c r="MY491" s="73"/>
      <c r="MZ491" s="73"/>
      <c r="NA491" s="73"/>
      <c r="NB491" s="73"/>
      <c r="NC491" s="73"/>
      <c r="ND491" s="73"/>
      <c r="NE491" s="73"/>
      <c r="NF491" s="73"/>
      <c r="NG491" s="73"/>
      <c r="NH491" s="73"/>
      <c r="NI491" s="73"/>
      <c r="NJ491" s="73"/>
      <c r="NK491" s="73"/>
      <c r="NL491" s="73"/>
      <c r="NM491" s="73"/>
      <c r="NN491" s="73"/>
      <c r="NO491" s="73"/>
      <c r="NP491" s="73"/>
      <c r="NQ491" s="73"/>
      <c r="NR491" s="73"/>
      <c r="NS491" s="73"/>
      <c r="NT491" s="73"/>
      <c r="NU491" s="73"/>
      <c r="NV491" s="73"/>
      <c r="NW491" s="73"/>
      <c r="NX491" s="73"/>
      <c r="NY491" s="73"/>
      <c r="NZ491" s="73"/>
      <c r="OA491" s="73"/>
      <c r="OB491" s="73"/>
      <c r="OC491" s="73"/>
      <c r="OD491" s="73"/>
      <c r="OE491" s="73"/>
      <c r="OF491" s="73"/>
      <c r="OG491" s="73"/>
      <c r="OH491" s="73"/>
      <c r="OI491" s="73"/>
      <c r="OJ491" s="73"/>
      <c r="OK491" s="73"/>
      <c r="OL491" s="73"/>
      <c r="OM491" s="73"/>
      <c r="ON491" s="73"/>
      <c r="OO491" s="73"/>
      <c r="OP491" s="73"/>
      <c r="OQ491" s="73"/>
      <c r="OR491" s="73"/>
      <c r="OS491" s="73"/>
      <c r="OT491" s="73"/>
      <c r="OU491" s="73"/>
      <c r="OV491" s="73"/>
      <c r="OW491" s="73"/>
      <c r="OX491" s="73"/>
      <c r="OY491" s="73"/>
      <c r="OZ491" s="73"/>
      <c r="PA491" s="73"/>
      <c r="PB491" s="73"/>
      <c r="PC491" s="73"/>
      <c r="PD491" s="73"/>
      <c r="PE491" s="73"/>
      <c r="PF491" s="73"/>
      <c r="PG491" s="73"/>
      <c r="PH491" s="73"/>
      <c r="PI491" s="73"/>
      <c r="PJ491" s="73"/>
      <c r="PK491" s="73"/>
      <c r="PL491" s="73"/>
      <c r="PM491" s="73"/>
      <c r="PN491" s="73"/>
      <c r="PO491" s="73"/>
      <c r="PP491" s="73"/>
      <c r="PQ491" s="73"/>
      <c r="PR491" s="73"/>
      <c r="PS491" s="73"/>
      <c r="PT491" s="73"/>
      <c r="PU491" s="73"/>
      <c r="PV491" s="73"/>
      <c r="PW491" s="73"/>
      <c r="PX491" s="73"/>
      <c r="PY491" s="73"/>
      <c r="PZ491" s="73"/>
      <c r="QA491" s="73"/>
      <c r="QB491" s="73"/>
      <c r="QC491" s="73"/>
      <c r="QD491" s="73"/>
      <c r="QE491" s="73"/>
      <c r="QF491" s="73"/>
      <c r="QG491" s="73"/>
      <c r="QH491" s="73"/>
      <c r="QI491" s="73"/>
      <c r="QJ491" s="73"/>
      <c r="QK491" s="73"/>
      <c r="QL491" s="73"/>
      <c r="QM491" s="73"/>
      <c r="QN491" s="73"/>
      <c r="QO491" s="73"/>
      <c r="QP491" s="73"/>
      <c r="QQ491" s="73"/>
      <c r="QR491" s="73"/>
      <c r="QS491" s="73"/>
      <c r="QT491" s="73"/>
      <c r="QU491" s="73"/>
      <c r="QV491" s="73"/>
      <c r="QW491" s="73"/>
      <c r="QX491" s="73"/>
      <c r="QY491" s="73"/>
      <c r="QZ491" s="73"/>
      <c r="RA491" s="73"/>
      <c r="RB491" s="73"/>
      <c r="RC491" s="73"/>
      <c r="RD491" s="73"/>
      <c r="RE491" s="73"/>
      <c r="RF491" s="73"/>
      <c r="RG491" s="73"/>
      <c r="RH491" s="73"/>
      <c r="RI491" s="73"/>
      <c r="RJ491" s="73"/>
      <c r="RK491" s="73"/>
      <c r="RL491" s="73"/>
      <c r="RM491" s="73"/>
      <c r="RN491" s="73"/>
      <c r="RO491" s="73"/>
      <c r="RP491" s="73"/>
      <c r="RQ491" s="73"/>
      <c r="RR491" s="73"/>
      <c r="RS491" s="73"/>
      <c r="RT491" s="73"/>
      <c r="RU491" s="73"/>
      <c r="RV491" s="73"/>
      <c r="RW491" s="73"/>
      <c r="RX491" s="73"/>
      <c r="RY491" s="73"/>
      <c r="RZ491" s="73"/>
      <c r="SA491" s="73"/>
      <c r="SB491" s="73"/>
      <c r="SC491" s="73"/>
      <c r="SD491" s="73"/>
      <c r="SE491" s="73"/>
      <c r="SF491" s="73"/>
      <c r="SG491" s="73"/>
      <c r="SH491" s="73"/>
      <c r="SI491" s="73"/>
      <c r="SJ491" s="73"/>
      <c r="SK491" s="73"/>
      <c r="SL491" s="73"/>
      <c r="SM491" s="73"/>
      <c r="SN491" s="73"/>
      <c r="SO491" s="73"/>
      <c r="SP491" s="73"/>
      <c r="SQ491" s="73"/>
      <c r="SR491" s="73"/>
      <c r="SS491" s="73"/>
      <c r="ST491" s="73"/>
      <c r="SU491" s="73"/>
      <c r="SV491" s="73"/>
      <c r="SW491" s="73"/>
      <c r="SX491" s="73"/>
      <c r="SY491" s="73"/>
      <c r="SZ491" s="73"/>
      <c r="TA491" s="73"/>
      <c r="TB491" s="73"/>
      <c r="TC491" s="73"/>
      <c r="TD491" s="73"/>
      <c r="TE491" s="73"/>
      <c r="TF491" s="73"/>
      <c r="TG491" s="73"/>
      <c r="TH491" s="73"/>
      <c r="TI491" s="73"/>
      <c r="TJ491" s="73"/>
      <c r="TK491" s="73"/>
      <c r="TL491" s="73"/>
      <c r="TM491" s="73"/>
      <c r="TN491" s="73"/>
      <c r="TO491" s="73"/>
      <c r="TP491" s="73"/>
      <c r="TQ491" s="73"/>
      <c r="TR491" s="73"/>
      <c r="TS491" s="73"/>
      <c r="TT491" s="73"/>
      <c r="TU491" s="73"/>
      <c r="TV491" s="73"/>
      <c r="TW491" s="73"/>
      <c r="TX491" s="73"/>
      <c r="TY491" s="73"/>
      <c r="TZ491" s="73"/>
      <c r="UA491" s="73"/>
      <c r="UB491" s="73"/>
      <c r="UC491" s="73"/>
      <c r="UD491" s="73"/>
      <c r="UE491" s="73"/>
      <c r="UF491" s="73"/>
      <c r="UG491" s="73"/>
      <c r="UH491" s="73"/>
      <c r="UI491" s="73"/>
      <c r="UJ491" s="73"/>
      <c r="UK491" s="73"/>
      <c r="UL491" s="73"/>
      <c r="UM491" s="73"/>
      <c r="UN491" s="73"/>
      <c r="UO491" s="73"/>
      <c r="UP491" s="73"/>
      <c r="UQ491" s="73"/>
      <c r="UR491" s="73"/>
      <c r="US491" s="73"/>
      <c r="UT491" s="73"/>
      <c r="UU491" s="73"/>
      <c r="UV491" s="73"/>
      <c r="UW491" s="73"/>
      <c r="UX491" s="73"/>
      <c r="UY491" s="73"/>
      <c r="UZ491" s="73"/>
      <c r="VA491" s="73"/>
      <c r="VB491" s="73"/>
      <c r="VC491" s="73"/>
      <c r="VD491" s="73"/>
      <c r="VE491" s="73"/>
      <c r="VF491" s="73"/>
      <c r="VG491" s="73"/>
      <c r="VH491" s="73"/>
      <c r="VI491" s="73"/>
      <c r="VJ491" s="73"/>
      <c r="VK491" s="73"/>
      <c r="VL491" s="73"/>
      <c r="VM491" s="73"/>
      <c r="VN491" s="73"/>
      <c r="VO491" s="73"/>
      <c r="VP491" s="73"/>
      <c r="VQ491" s="73"/>
      <c r="VR491" s="73"/>
      <c r="VS491" s="73"/>
      <c r="VT491" s="73"/>
      <c r="VU491" s="73"/>
      <c r="VV491" s="73"/>
      <c r="VW491" s="73"/>
      <c r="VX491" s="73"/>
      <c r="VY491" s="73"/>
      <c r="VZ491" s="73"/>
      <c r="WA491" s="73"/>
      <c r="WB491" s="73"/>
      <c r="WC491" s="73"/>
      <c r="WD491" s="73"/>
      <c r="WE491" s="73"/>
      <c r="WF491" s="73"/>
      <c r="WG491" s="73"/>
      <c r="WH491" s="73"/>
      <c r="WI491" s="73"/>
      <c r="WJ491" s="73"/>
      <c r="WK491" s="73"/>
      <c r="WL491" s="73"/>
      <c r="WM491" s="73"/>
      <c r="WN491" s="73"/>
      <c r="WO491" s="73"/>
      <c r="WP491" s="73"/>
      <c r="WQ491" s="73"/>
      <c r="WR491" s="73"/>
      <c r="WS491" s="73"/>
      <c r="WT491" s="73"/>
      <c r="WU491" s="73"/>
      <c r="WV491" s="73"/>
      <c r="WW491" s="73"/>
      <c r="WX491" s="73"/>
      <c r="WY491" s="73"/>
      <c r="WZ491" s="73"/>
      <c r="XA491" s="73"/>
      <c r="XB491" s="73"/>
      <c r="XC491" s="73"/>
      <c r="XD491" s="73"/>
      <c r="XE491" s="73"/>
      <c r="XF491" s="73"/>
      <c r="XG491" s="73"/>
      <c r="XH491" s="73"/>
      <c r="XI491" s="73"/>
      <c r="XJ491" s="73"/>
      <c r="XK491" s="73"/>
      <c r="XL491" s="73"/>
      <c r="XM491" s="73"/>
      <c r="XN491" s="73"/>
      <c r="XO491" s="73"/>
      <c r="XP491" s="73"/>
      <c r="XQ491" s="73"/>
      <c r="XR491" s="73"/>
      <c r="XS491" s="73"/>
      <c r="XT491" s="73"/>
      <c r="XU491" s="73"/>
      <c r="XV491" s="73"/>
      <c r="XW491" s="73"/>
      <c r="XX491" s="73"/>
      <c r="XY491" s="73"/>
      <c r="XZ491" s="73"/>
      <c r="YA491" s="73"/>
      <c r="YB491" s="73"/>
      <c r="YC491" s="73"/>
      <c r="YD491" s="73"/>
      <c r="YE491" s="73"/>
      <c r="YF491" s="73"/>
      <c r="YG491" s="73"/>
      <c r="YH491" s="73"/>
      <c r="YI491" s="73"/>
      <c r="YJ491" s="73"/>
      <c r="YK491" s="73"/>
      <c r="YL491" s="73"/>
      <c r="YM491" s="73"/>
      <c r="YN491" s="73"/>
      <c r="YO491" s="73"/>
      <c r="YP491" s="73"/>
      <c r="YQ491" s="73"/>
      <c r="YR491" s="73"/>
      <c r="YS491" s="73"/>
      <c r="YT491" s="73"/>
      <c r="YU491" s="73"/>
      <c r="YV491" s="73"/>
      <c r="YW491" s="73"/>
      <c r="YX491" s="73"/>
      <c r="YY491" s="73"/>
      <c r="YZ491" s="73"/>
      <c r="ZA491" s="73"/>
      <c r="ZB491" s="73"/>
      <c r="ZC491" s="73"/>
      <c r="ZD491" s="73"/>
      <c r="ZE491" s="73"/>
      <c r="ZF491" s="73"/>
      <c r="ZG491" s="73"/>
      <c r="ZH491" s="73"/>
      <c r="ZI491" s="73"/>
      <c r="ZJ491" s="73"/>
      <c r="ZK491" s="73"/>
      <c r="ZL491" s="73"/>
      <c r="ZM491" s="73"/>
      <c r="ZN491" s="73"/>
      <c r="ZO491" s="73"/>
      <c r="ZP491" s="73"/>
      <c r="ZQ491" s="73"/>
      <c r="ZR491" s="73"/>
      <c r="ZS491" s="73"/>
      <c r="ZT491" s="73"/>
      <c r="ZU491" s="73"/>
      <c r="ZV491" s="73"/>
      <c r="ZW491" s="73"/>
      <c r="ZX491" s="73"/>
      <c r="ZY491" s="73"/>
      <c r="ZZ491" s="73"/>
      <c r="AAA491" s="73"/>
      <c r="AAB491" s="73"/>
      <c r="AAC491" s="73"/>
      <c r="AAD491" s="73"/>
      <c r="AAE491" s="73"/>
      <c r="AAF491" s="73"/>
      <c r="AAG491" s="73"/>
      <c r="AAH491" s="73"/>
      <c r="AAI491" s="73"/>
      <c r="AAJ491" s="73"/>
      <c r="AAK491" s="73"/>
      <c r="AAL491" s="73"/>
      <c r="AAM491" s="73"/>
      <c r="AAN491" s="73"/>
      <c r="AAO491" s="73"/>
      <c r="AAP491" s="73"/>
      <c r="AAQ491" s="73"/>
      <c r="AAR491" s="73"/>
      <c r="AAS491" s="73"/>
      <c r="AAT491" s="73"/>
      <c r="AAU491" s="73"/>
      <c r="AAV491" s="73"/>
      <c r="AAW491" s="73"/>
      <c r="AAX491" s="73"/>
      <c r="AAY491" s="73"/>
      <c r="AAZ491" s="73"/>
      <c r="ABA491" s="73"/>
      <c r="ABB491" s="73"/>
      <c r="ABC491" s="73"/>
      <c r="ABD491" s="73"/>
      <c r="ABE491" s="73"/>
      <c r="ABF491" s="73"/>
      <c r="ABG491" s="73"/>
      <c r="ABH491" s="73"/>
      <c r="ABI491" s="73"/>
      <c r="ABJ491" s="73"/>
      <c r="ABK491" s="73"/>
      <c r="ABL491" s="73"/>
      <c r="ABM491" s="73"/>
      <c r="ABN491" s="73"/>
      <c r="ABO491" s="73"/>
      <c r="ABP491" s="73"/>
      <c r="ABQ491" s="73"/>
      <c r="ABR491" s="73"/>
      <c r="ABS491" s="73"/>
      <c r="ABT491" s="73"/>
      <c r="ABU491" s="73"/>
      <c r="ABV491" s="73"/>
      <c r="ABW491" s="73"/>
      <c r="ABX491" s="73"/>
      <c r="ABY491" s="73"/>
      <c r="ABZ491" s="73"/>
      <c r="ACA491" s="73"/>
      <c r="ACB491" s="73"/>
      <c r="ACC491" s="73"/>
      <c r="ACD491" s="73"/>
      <c r="ACE491" s="73"/>
      <c r="ACF491" s="73"/>
      <c r="ACG491" s="73"/>
      <c r="ACH491" s="73"/>
      <c r="ACI491" s="73"/>
      <c r="ACJ491" s="73"/>
      <c r="ACK491" s="73"/>
      <c r="ACL491" s="73"/>
      <c r="ACM491" s="73"/>
      <c r="ACN491" s="73"/>
      <c r="ACO491" s="73"/>
      <c r="ACP491" s="73"/>
      <c r="ACQ491" s="73"/>
      <c r="ACR491" s="73"/>
      <c r="ACS491" s="73"/>
      <c r="ACT491" s="73"/>
      <c r="ACU491" s="73"/>
      <c r="ACV491" s="73"/>
      <c r="ACW491" s="73"/>
      <c r="ACX491" s="73"/>
      <c r="ACY491" s="73"/>
      <c r="ACZ491" s="73"/>
      <c r="ADA491" s="73"/>
      <c r="ADB491" s="73"/>
      <c r="ADC491" s="73"/>
      <c r="ADD491" s="73"/>
      <c r="ADE491" s="73"/>
      <c r="ADF491" s="73"/>
      <c r="ADG491" s="73"/>
      <c r="ADH491" s="73"/>
      <c r="ADI491" s="73"/>
      <c r="ADJ491" s="73"/>
      <c r="ADK491" s="73"/>
      <c r="ADL491" s="73"/>
      <c r="ADM491" s="73"/>
      <c r="ADN491" s="73"/>
      <c r="ADO491" s="73"/>
      <c r="ADP491" s="73"/>
      <c r="ADQ491" s="73"/>
      <c r="ADR491" s="73"/>
      <c r="ADS491" s="73"/>
      <c r="ADT491" s="73"/>
      <c r="ADU491" s="73"/>
      <c r="ADV491" s="73"/>
      <c r="ADW491" s="73"/>
      <c r="ADX491" s="73"/>
      <c r="ADY491" s="73"/>
      <c r="ADZ491" s="73"/>
      <c r="AEA491" s="73"/>
      <c r="AEB491" s="73"/>
      <c r="AEC491" s="73"/>
      <c r="AED491" s="73"/>
      <c r="AEE491" s="73"/>
      <c r="AEF491" s="73"/>
      <c r="AEG491" s="73"/>
      <c r="AEH491" s="73"/>
      <c r="AEI491" s="73"/>
      <c r="AEJ491" s="73"/>
      <c r="AEK491" s="73"/>
      <c r="AEL491" s="73"/>
      <c r="AEM491" s="73"/>
      <c r="AEN491" s="73"/>
      <c r="AEO491" s="73"/>
      <c r="AEP491" s="73"/>
      <c r="AEQ491" s="73"/>
      <c r="AER491" s="73"/>
      <c r="AES491" s="73"/>
      <c r="AET491" s="73"/>
      <c r="AEU491" s="73"/>
      <c r="AEV491" s="73"/>
      <c r="AEW491" s="73"/>
      <c r="AEX491" s="73"/>
      <c r="AEY491" s="73"/>
      <c r="AEZ491" s="73"/>
      <c r="AFA491" s="73"/>
      <c r="AFB491" s="73"/>
      <c r="AFC491" s="73"/>
      <c r="AFD491" s="73"/>
      <c r="AFE491" s="73"/>
      <c r="AFF491" s="73"/>
      <c r="AFG491" s="73"/>
      <c r="AFH491" s="73"/>
      <c r="AFI491" s="73"/>
      <c r="AFJ491" s="73"/>
      <c r="AFK491" s="73"/>
      <c r="AFL491" s="73"/>
      <c r="AFM491" s="73"/>
      <c r="AFN491" s="73"/>
      <c r="AFO491" s="73"/>
      <c r="AFP491" s="73"/>
      <c r="AFQ491" s="73"/>
      <c r="AFR491" s="73"/>
      <c r="AFS491" s="73"/>
      <c r="AFT491" s="73"/>
      <c r="AFU491" s="73"/>
      <c r="AFV491" s="73"/>
      <c r="AFW491" s="73"/>
      <c r="AFX491" s="73"/>
      <c r="AFY491" s="73"/>
      <c r="AFZ491" s="73"/>
      <c r="AGA491" s="73"/>
      <c r="AGB491" s="73"/>
      <c r="AGC491" s="73"/>
      <c r="AGD491" s="73"/>
      <c r="AGE491" s="73"/>
      <c r="AGF491" s="73"/>
      <c r="AGG491" s="73"/>
      <c r="AGH491" s="73"/>
      <c r="AGI491" s="73"/>
      <c r="AGJ491" s="73"/>
      <c r="AGK491" s="73"/>
      <c r="AGL491" s="73"/>
      <c r="AGM491" s="73"/>
      <c r="AGN491" s="73"/>
      <c r="AGO491" s="73"/>
      <c r="AGP491" s="73"/>
      <c r="AGQ491" s="73"/>
      <c r="AGR491" s="73"/>
      <c r="AGS491" s="73"/>
      <c r="AGT491" s="73"/>
      <c r="AGU491" s="73"/>
      <c r="AGV491" s="73"/>
      <c r="AGW491" s="73"/>
      <c r="AGX491" s="73"/>
      <c r="AGY491" s="73"/>
      <c r="AGZ491" s="73"/>
      <c r="AHA491" s="73"/>
      <c r="AHB491" s="73"/>
      <c r="AHC491" s="73"/>
      <c r="AHD491" s="73"/>
      <c r="AHE491" s="73"/>
      <c r="AHF491" s="73"/>
      <c r="AHG491" s="73"/>
      <c r="AHH491" s="73"/>
      <c r="AHI491" s="73"/>
      <c r="AHJ491" s="73"/>
      <c r="AHK491" s="73"/>
      <c r="AHL491" s="73"/>
      <c r="AHM491" s="73"/>
      <c r="AHN491" s="73"/>
      <c r="AHO491" s="73"/>
      <c r="AHP491" s="73"/>
      <c r="AHQ491" s="73"/>
      <c r="AHR491" s="73"/>
      <c r="AHS491" s="73"/>
      <c r="AHT491" s="73"/>
      <c r="AHU491" s="73"/>
      <c r="AHV491" s="73"/>
      <c r="AHW491" s="73"/>
      <c r="AHX491" s="73"/>
      <c r="AHY491" s="73"/>
      <c r="AHZ491" s="73"/>
      <c r="AIA491" s="73"/>
      <c r="AIB491" s="73"/>
      <c r="AIC491" s="73"/>
      <c r="AID491" s="73"/>
      <c r="AIE491" s="73"/>
      <c r="AIF491" s="73"/>
      <c r="AIG491" s="73"/>
      <c r="AIH491" s="73"/>
      <c r="AII491" s="73"/>
      <c r="AIJ491" s="73"/>
      <c r="AIK491" s="73"/>
      <c r="AIL491" s="73"/>
      <c r="AIM491" s="73"/>
      <c r="AIN491" s="73"/>
      <c r="AIO491" s="73"/>
      <c r="AIP491" s="73"/>
      <c r="AIQ491" s="73"/>
      <c r="AIR491" s="73"/>
      <c r="AIS491" s="73"/>
      <c r="AIT491" s="73"/>
      <c r="AIU491" s="73"/>
      <c r="AIV491" s="73"/>
      <c r="AIW491" s="73"/>
      <c r="AIX491" s="73"/>
      <c r="AIY491" s="73"/>
      <c r="AIZ491" s="73"/>
      <c r="AJA491" s="73"/>
      <c r="AJB491" s="73"/>
      <c r="AJC491" s="73"/>
      <c r="AJD491" s="73"/>
      <c r="AJE491" s="73"/>
      <c r="AJF491" s="73"/>
      <c r="AJG491" s="73"/>
      <c r="AJH491" s="73"/>
      <c r="AJI491" s="73"/>
      <c r="AJJ491" s="73"/>
      <c r="AJK491" s="73"/>
      <c r="AJL491" s="73"/>
      <c r="AJM491" s="73"/>
      <c r="AJN491" s="73"/>
      <c r="AJO491" s="73"/>
      <c r="AJP491" s="73"/>
      <c r="AJQ491" s="73"/>
      <c r="AJR491" s="73"/>
      <c r="AJS491" s="73"/>
      <c r="AJT491" s="73"/>
      <c r="AJU491" s="73"/>
      <c r="AJV491" s="73"/>
      <c r="AJW491" s="73"/>
      <c r="AJX491" s="73"/>
      <c r="AJY491" s="73"/>
      <c r="AJZ491" s="73"/>
      <c r="AKA491" s="73"/>
      <c r="AKB491" s="73"/>
      <c r="AKC491" s="73"/>
      <c r="AKD491" s="73"/>
      <c r="AKE491" s="73"/>
      <c r="AKF491" s="73"/>
      <c r="AKG491" s="73"/>
      <c r="AKH491" s="73"/>
      <c r="AKI491" s="73"/>
      <c r="AKJ491" s="73"/>
      <c r="AKK491" s="73"/>
      <c r="AKL491" s="73"/>
      <c r="AKM491" s="73"/>
      <c r="AKN491" s="73"/>
      <c r="AKO491" s="73"/>
      <c r="AKP491" s="73"/>
      <c r="AKQ491" s="73"/>
      <c r="AKR491" s="73"/>
      <c r="AKS491" s="73"/>
      <c r="AKT491" s="73"/>
      <c r="AKU491" s="73"/>
      <c r="AKV491" s="73"/>
      <c r="AKW491" s="73"/>
      <c r="AKX491" s="73"/>
      <c r="AKY491" s="73"/>
      <c r="AKZ491" s="73"/>
      <c r="ALA491" s="73"/>
      <c r="ALB491" s="73"/>
      <c r="ALC491" s="73"/>
      <c r="ALD491" s="73"/>
      <c r="ALE491" s="73"/>
      <c r="ALF491" s="73"/>
      <c r="ALG491" s="73"/>
      <c r="ALH491" s="73"/>
      <c r="ALI491" s="73"/>
      <c r="ALJ491" s="73"/>
      <c r="ALK491" s="73"/>
      <c r="ALL491" s="73"/>
      <c r="ALM491" s="73"/>
      <c r="ALN491" s="73"/>
      <c r="ALO491" s="73"/>
      <c r="ALP491" s="73"/>
      <c r="ALQ491" s="73"/>
      <c r="ALR491" s="73"/>
      <c r="ALS491" s="73"/>
      <c r="ALT491" s="73"/>
      <c r="ALU491" s="73"/>
      <c r="ALV491" s="73"/>
      <c r="ALW491" s="73"/>
      <c r="ALX491" s="73"/>
      <c r="ALY491" s="73"/>
      <c r="ALZ491" s="73"/>
      <c r="AMA491" s="73"/>
      <c r="AMB491" s="73"/>
      <c r="AMC491" s="73"/>
      <c r="AMD491" s="73"/>
      <c r="AME491" s="73"/>
      <c r="AMF491" s="73"/>
      <c r="AMG491" s="73"/>
      <c r="AMH491" s="73"/>
      <c r="AMI491" s="73"/>
    </row>
    <row r="492" spans="1:1023" s="71" customFormat="1">
      <c r="A492" s="73" t="s">
        <v>64</v>
      </c>
      <c r="B492" s="91">
        <v>2003</v>
      </c>
      <c r="C492" s="73" t="s">
        <v>245</v>
      </c>
      <c r="D492" s="91">
        <v>200</v>
      </c>
      <c r="E492" s="73" t="s">
        <v>246</v>
      </c>
      <c r="F492" s="73">
        <v>1124</v>
      </c>
      <c r="G492" s="35" t="s">
        <v>121</v>
      </c>
      <c r="H492" s="35" t="s">
        <v>122</v>
      </c>
      <c r="I492" s="51">
        <v>1</v>
      </c>
      <c r="J492" s="73">
        <v>5</v>
      </c>
      <c r="K492" s="73">
        <v>5</v>
      </c>
      <c r="L492" s="73">
        <f t="shared" si="148"/>
        <v>300</v>
      </c>
      <c r="M492" s="73">
        <v>1000</v>
      </c>
      <c r="N492" s="73">
        <v>4000</v>
      </c>
      <c r="O492" s="73">
        <v>1500000</v>
      </c>
      <c r="P492" s="75">
        <f t="shared" si="139"/>
        <v>6.6666666666666666E-2</v>
      </c>
      <c r="Q492" s="75">
        <f t="shared" si="149"/>
        <v>0.26666666666666666</v>
      </c>
      <c r="R492" s="73">
        <v>0</v>
      </c>
      <c r="S492" s="73">
        <v>-1</v>
      </c>
      <c r="T492" s="73" t="s">
        <v>33</v>
      </c>
      <c r="U492" s="73">
        <v>-1</v>
      </c>
      <c r="V492" s="73">
        <v>0</v>
      </c>
      <c r="W492" s="73">
        <v>0</v>
      </c>
      <c r="X492" s="76">
        <f t="shared" si="135"/>
        <v>-0.4</v>
      </c>
      <c r="Y492" s="73">
        <v>-1</v>
      </c>
      <c r="Z492" s="73">
        <v>0</v>
      </c>
      <c r="AA492" s="73" t="s">
        <v>69</v>
      </c>
      <c r="AB492" s="73" t="s">
        <v>69</v>
      </c>
      <c r="AC492" s="73">
        <v>-1</v>
      </c>
      <c r="AD492" s="73">
        <v>0</v>
      </c>
      <c r="AE492" s="73">
        <v>-1</v>
      </c>
      <c r="AF492" s="73" t="s">
        <v>33</v>
      </c>
      <c r="AG492" s="73" t="s">
        <v>33</v>
      </c>
      <c r="AH492" s="76">
        <f t="shared" si="136"/>
        <v>-0.6</v>
      </c>
      <c r="AI492" s="76">
        <f t="shared" si="137"/>
        <v>-0.5</v>
      </c>
      <c r="AJ492" s="65">
        <v>24385</v>
      </c>
      <c r="AK492" s="73">
        <v>-1</v>
      </c>
      <c r="AL492" s="73">
        <v>-1</v>
      </c>
      <c r="AM492" s="73" t="s">
        <v>33</v>
      </c>
      <c r="AN492" s="73">
        <v>0</v>
      </c>
      <c r="AO492" s="73">
        <v>-1</v>
      </c>
      <c r="AP492" s="73" t="s">
        <v>33</v>
      </c>
      <c r="AQ492" s="73">
        <v>-1</v>
      </c>
      <c r="AR492" s="73" t="s">
        <v>33</v>
      </c>
      <c r="AS492" s="73">
        <v>1</v>
      </c>
      <c r="AT492" s="73">
        <v>0</v>
      </c>
      <c r="AU492" s="73" t="s">
        <v>33</v>
      </c>
      <c r="AV492" s="73" t="s">
        <v>33</v>
      </c>
      <c r="AW492" s="73" t="s">
        <v>33</v>
      </c>
      <c r="AX492" s="73" t="s">
        <v>33</v>
      </c>
      <c r="AY492" s="73" t="s">
        <v>33</v>
      </c>
      <c r="AZ492" s="76">
        <f t="shared" si="138"/>
        <v>-0.42857142857142855</v>
      </c>
      <c r="BA492" s="73">
        <v>0</v>
      </c>
      <c r="BB492" s="73" t="s">
        <v>33</v>
      </c>
      <c r="BC492" s="73">
        <f t="shared" si="150"/>
        <v>108</v>
      </c>
      <c r="BD492" s="73">
        <v>0</v>
      </c>
      <c r="BE492" s="73" t="s">
        <v>33</v>
      </c>
      <c r="BF492" s="73">
        <f t="shared" si="151"/>
        <v>108</v>
      </c>
      <c r="BG492" s="73"/>
      <c r="BH492" s="73"/>
      <c r="BI492" s="73"/>
      <c r="BJ492" s="73"/>
      <c r="BK492" s="73"/>
      <c r="BL492" s="73"/>
      <c r="BM492" s="73"/>
      <c r="BN492" s="73"/>
      <c r="BO492" s="73"/>
      <c r="BP492" s="73"/>
      <c r="BQ492" s="73"/>
      <c r="BR492" s="73"/>
      <c r="BS492" s="73"/>
      <c r="BT492" s="73"/>
      <c r="BU492" s="73"/>
      <c r="BV492" s="73"/>
      <c r="BW492" s="73"/>
      <c r="BX492" s="73"/>
      <c r="BY492" s="73"/>
      <c r="BZ492" s="73"/>
      <c r="CA492" s="73"/>
      <c r="CB492" s="73"/>
      <c r="CC492" s="73"/>
      <c r="CD492" s="73"/>
      <c r="CE492" s="73"/>
      <c r="CF492" s="73"/>
      <c r="CG492" s="73"/>
      <c r="CH492" s="73"/>
      <c r="CI492" s="73"/>
      <c r="CJ492" s="73"/>
      <c r="CK492" s="73"/>
      <c r="CL492" s="73"/>
      <c r="CM492" s="73"/>
      <c r="CN492" s="73"/>
      <c r="CO492" s="73"/>
      <c r="CP492" s="73"/>
      <c r="CQ492" s="73"/>
      <c r="CR492" s="73"/>
      <c r="CS492" s="73"/>
      <c r="CT492" s="73"/>
      <c r="CU492" s="73"/>
      <c r="CV492" s="73"/>
      <c r="CW492" s="73"/>
      <c r="CX492" s="73"/>
      <c r="CY492" s="73"/>
      <c r="CZ492" s="73"/>
      <c r="DA492" s="73"/>
      <c r="DB492" s="73"/>
      <c r="DC492" s="73"/>
      <c r="DD492" s="73"/>
      <c r="DE492" s="73"/>
      <c r="DF492" s="73"/>
      <c r="DG492" s="73"/>
      <c r="DH492" s="73"/>
      <c r="DI492" s="73"/>
      <c r="DJ492" s="73"/>
      <c r="DK492" s="73"/>
      <c r="DL492" s="73"/>
      <c r="DM492" s="73"/>
      <c r="DN492" s="73"/>
      <c r="DO492" s="73"/>
      <c r="DP492" s="73"/>
      <c r="DQ492" s="73"/>
      <c r="DR492" s="73"/>
      <c r="DS492" s="73"/>
      <c r="DT492" s="73"/>
      <c r="DU492" s="73"/>
      <c r="DV492" s="73"/>
      <c r="DW492" s="73"/>
      <c r="DX492" s="73"/>
      <c r="DY492" s="73"/>
      <c r="DZ492" s="73"/>
      <c r="EA492" s="73"/>
      <c r="EB492" s="73"/>
      <c r="EC492" s="73"/>
      <c r="ED492" s="73"/>
      <c r="EE492" s="73"/>
      <c r="EF492" s="73"/>
      <c r="EG492" s="73"/>
      <c r="EH492" s="73"/>
      <c r="EI492" s="73"/>
      <c r="EJ492" s="73"/>
      <c r="EK492" s="73"/>
      <c r="EL492" s="73"/>
      <c r="EM492" s="73"/>
      <c r="EN492" s="73"/>
      <c r="EO492" s="73"/>
      <c r="EP492" s="73"/>
      <c r="EQ492" s="73"/>
      <c r="ER492" s="73"/>
      <c r="ES492" s="73"/>
      <c r="ET492" s="73"/>
      <c r="EU492" s="73"/>
      <c r="EV492" s="73"/>
      <c r="EW492" s="73"/>
      <c r="EX492" s="73"/>
      <c r="EY492" s="73"/>
      <c r="EZ492" s="73"/>
      <c r="FA492" s="73"/>
      <c r="FB492" s="73"/>
      <c r="FC492" s="73"/>
      <c r="FD492" s="73"/>
      <c r="FE492" s="73"/>
      <c r="FF492" s="73"/>
      <c r="FG492" s="73"/>
      <c r="FH492" s="73"/>
      <c r="FI492" s="73"/>
      <c r="FJ492" s="73"/>
      <c r="FK492" s="73"/>
      <c r="FL492" s="73"/>
      <c r="FM492" s="73"/>
      <c r="FN492" s="73"/>
      <c r="FO492" s="73"/>
      <c r="FP492" s="73"/>
      <c r="FQ492" s="73"/>
      <c r="FR492" s="73"/>
      <c r="FS492" s="73"/>
      <c r="FT492" s="73"/>
      <c r="FU492" s="73"/>
      <c r="FV492" s="73"/>
      <c r="FW492" s="73"/>
      <c r="FX492" s="73"/>
      <c r="FY492" s="73"/>
      <c r="FZ492" s="73"/>
      <c r="GA492" s="73"/>
      <c r="GB492" s="73"/>
      <c r="GC492" s="73"/>
      <c r="GD492" s="73"/>
      <c r="GE492" s="73"/>
      <c r="GF492" s="73"/>
      <c r="GG492" s="73"/>
      <c r="GH492" s="73"/>
      <c r="GI492" s="73"/>
      <c r="GJ492" s="73"/>
      <c r="GK492" s="73"/>
      <c r="GL492" s="73"/>
      <c r="GM492" s="73"/>
      <c r="GN492" s="73"/>
      <c r="GO492" s="73"/>
      <c r="GP492" s="73"/>
      <c r="GQ492" s="73"/>
      <c r="GR492" s="73"/>
      <c r="GS492" s="73"/>
      <c r="GT492" s="73"/>
      <c r="GU492" s="73"/>
      <c r="GV492" s="73"/>
      <c r="GW492" s="73"/>
      <c r="GX492" s="73"/>
      <c r="GY492" s="73"/>
      <c r="GZ492" s="73"/>
      <c r="HA492" s="73"/>
      <c r="HB492" s="73"/>
      <c r="HC492" s="73"/>
      <c r="HD492" s="73"/>
      <c r="HE492" s="73"/>
      <c r="HF492" s="73"/>
      <c r="HG492" s="73"/>
      <c r="HH492" s="73"/>
      <c r="HI492" s="73"/>
      <c r="HJ492" s="73"/>
      <c r="HK492" s="73"/>
      <c r="HL492" s="73"/>
      <c r="HM492" s="73"/>
      <c r="HN492" s="73"/>
      <c r="HO492" s="73"/>
      <c r="HP492" s="73"/>
      <c r="HQ492" s="73"/>
      <c r="HR492" s="73"/>
      <c r="HS492" s="73"/>
      <c r="HT492" s="73"/>
      <c r="HU492" s="73"/>
      <c r="HV492" s="73"/>
      <c r="HW492" s="73"/>
      <c r="HX492" s="73"/>
      <c r="HY492" s="73"/>
      <c r="HZ492" s="73"/>
      <c r="IA492" s="73"/>
      <c r="IB492" s="73"/>
      <c r="IC492" s="73"/>
      <c r="ID492" s="73"/>
      <c r="IE492" s="73"/>
      <c r="IF492" s="73"/>
      <c r="IG492" s="73"/>
      <c r="IH492" s="73"/>
      <c r="II492" s="73"/>
      <c r="IJ492" s="73"/>
      <c r="IK492" s="73"/>
      <c r="IL492" s="73"/>
      <c r="IM492" s="73"/>
      <c r="IN492" s="73"/>
      <c r="IO492" s="73"/>
      <c r="IP492" s="73"/>
      <c r="IQ492" s="73"/>
      <c r="IR492" s="73"/>
      <c r="IS492" s="73"/>
      <c r="IT492" s="73"/>
      <c r="IU492" s="73"/>
      <c r="IV492" s="73"/>
      <c r="IW492" s="73"/>
      <c r="IX492" s="73"/>
      <c r="IY492" s="73"/>
      <c r="IZ492" s="73"/>
      <c r="JA492" s="73"/>
      <c r="JB492" s="73"/>
      <c r="JC492" s="73"/>
      <c r="JD492" s="73"/>
      <c r="JE492" s="73"/>
      <c r="JF492" s="73"/>
      <c r="JG492" s="73"/>
      <c r="JH492" s="73"/>
      <c r="JI492" s="73"/>
      <c r="JJ492" s="73"/>
      <c r="JK492" s="73"/>
      <c r="JL492" s="73"/>
      <c r="JM492" s="73"/>
      <c r="JN492" s="73"/>
      <c r="JO492" s="73"/>
      <c r="JP492" s="73"/>
      <c r="JQ492" s="73"/>
      <c r="JR492" s="73"/>
      <c r="JS492" s="73"/>
      <c r="JT492" s="73"/>
      <c r="JU492" s="73"/>
      <c r="JV492" s="73"/>
      <c r="JW492" s="73"/>
      <c r="JX492" s="73"/>
      <c r="JY492" s="73"/>
      <c r="JZ492" s="73"/>
      <c r="KA492" s="73"/>
      <c r="KB492" s="73"/>
      <c r="KC492" s="73"/>
      <c r="KD492" s="73"/>
      <c r="KE492" s="73"/>
      <c r="KF492" s="73"/>
      <c r="KG492" s="73"/>
      <c r="KH492" s="73"/>
      <c r="KI492" s="73"/>
      <c r="KJ492" s="73"/>
      <c r="KK492" s="73"/>
      <c r="KL492" s="73"/>
      <c r="KM492" s="73"/>
      <c r="KN492" s="73"/>
      <c r="KO492" s="73"/>
      <c r="KP492" s="73"/>
      <c r="KQ492" s="73"/>
      <c r="KR492" s="73"/>
      <c r="KS492" s="73"/>
      <c r="KT492" s="73"/>
      <c r="KU492" s="73"/>
      <c r="KV492" s="73"/>
      <c r="KW492" s="73"/>
      <c r="KX492" s="73"/>
      <c r="KY492" s="73"/>
      <c r="KZ492" s="73"/>
      <c r="LA492" s="73"/>
      <c r="LB492" s="73"/>
      <c r="LC492" s="73"/>
      <c r="LD492" s="73"/>
      <c r="LE492" s="73"/>
      <c r="LF492" s="73"/>
      <c r="LG492" s="73"/>
      <c r="LH492" s="73"/>
      <c r="LI492" s="73"/>
      <c r="LJ492" s="73"/>
      <c r="LK492" s="73"/>
      <c r="LL492" s="73"/>
      <c r="LM492" s="73"/>
      <c r="LN492" s="73"/>
      <c r="LO492" s="73"/>
      <c r="LP492" s="73"/>
      <c r="LQ492" s="73"/>
      <c r="LR492" s="73"/>
      <c r="LS492" s="73"/>
      <c r="LT492" s="73"/>
      <c r="LU492" s="73"/>
      <c r="LV492" s="73"/>
      <c r="LW492" s="73"/>
      <c r="LX492" s="73"/>
      <c r="LY492" s="73"/>
      <c r="LZ492" s="73"/>
      <c r="MA492" s="73"/>
      <c r="MB492" s="73"/>
      <c r="MC492" s="73"/>
      <c r="MD492" s="73"/>
      <c r="ME492" s="73"/>
      <c r="MF492" s="73"/>
      <c r="MG492" s="73"/>
      <c r="MH492" s="73"/>
      <c r="MI492" s="73"/>
      <c r="MJ492" s="73"/>
      <c r="MK492" s="73"/>
      <c r="ML492" s="73"/>
      <c r="MM492" s="73"/>
      <c r="MN492" s="73"/>
      <c r="MO492" s="73"/>
      <c r="MP492" s="73"/>
      <c r="MQ492" s="73"/>
      <c r="MR492" s="73"/>
      <c r="MS492" s="73"/>
      <c r="MT492" s="73"/>
      <c r="MU492" s="73"/>
      <c r="MV492" s="73"/>
      <c r="MW492" s="73"/>
      <c r="MX492" s="73"/>
      <c r="MY492" s="73"/>
      <c r="MZ492" s="73"/>
      <c r="NA492" s="73"/>
      <c r="NB492" s="73"/>
      <c r="NC492" s="73"/>
      <c r="ND492" s="73"/>
      <c r="NE492" s="73"/>
      <c r="NF492" s="73"/>
      <c r="NG492" s="73"/>
      <c r="NH492" s="73"/>
      <c r="NI492" s="73"/>
      <c r="NJ492" s="73"/>
      <c r="NK492" s="73"/>
      <c r="NL492" s="73"/>
      <c r="NM492" s="73"/>
      <c r="NN492" s="73"/>
      <c r="NO492" s="73"/>
      <c r="NP492" s="73"/>
      <c r="NQ492" s="73"/>
      <c r="NR492" s="73"/>
      <c r="NS492" s="73"/>
      <c r="NT492" s="73"/>
      <c r="NU492" s="73"/>
      <c r="NV492" s="73"/>
      <c r="NW492" s="73"/>
      <c r="NX492" s="73"/>
      <c r="NY492" s="73"/>
      <c r="NZ492" s="73"/>
      <c r="OA492" s="73"/>
      <c r="OB492" s="73"/>
      <c r="OC492" s="73"/>
      <c r="OD492" s="73"/>
      <c r="OE492" s="73"/>
      <c r="OF492" s="73"/>
      <c r="OG492" s="73"/>
      <c r="OH492" s="73"/>
      <c r="OI492" s="73"/>
      <c r="OJ492" s="73"/>
      <c r="OK492" s="73"/>
      <c r="OL492" s="73"/>
      <c r="OM492" s="73"/>
      <c r="ON492" s="73"/>
      <c r="OO492" s="73"/>
      <c r="OP492" s="73"/>
      <c r="OQ492" s="73"/>
      <c r="OR492" s="73"/>
      <c r="OS492" s="73"/>
      <c r="OT492" s="73"/>
      <c r="OU492" s="73"/>
      <c r="OV492" s="73"/>
      <c r="OW492" s="73"/>
      <c r="OX492" s="73"/>
      <c r="OY492" s="73"/>
      <c r="OZ492" s="73"/>
      <c r="PA492" s="73"/>
      <c r="PB492" s="73"/>
      <c r="PC492" s="73"/>
      <c r="PD492" s="73"/>
      <c r="PE492" s="73"/>
      <c r="PF492" s="73"/>
      <c r="PG492" s="73"/>
      <c r="PH492" s="73"/>
      <c r="PI492" s="73"/>
      <c r="PJ492" s="73"/>
      <c r="PK492" s="73"/>
      <c r="PL492" s="73"/>
      <c r="PM492" s="73"/>
      <c r="PN492" s="73"/>
      <c r="PO492" s="73"/>
      <c r="PP492" s="73"/>
      <c r="PQ492" s="73"/>
      <c r="PR492" s="73"/>
      <c r="PS492" s="73"/>
      <c r="PT492" s="73"/>
      <c r="PU492" s="73"/>
      <c r="PV492" s="73"/>
      <c r="PW492" s="73"/>
      <c r="PX492" s="73"/>
      <c r="PY492" s="73"/>
      <c r="PZ492" s="73"/>
      <c r="QA492" s="73"/>
      <c r="QB492" s="73"/>
      <c r="QC492" s="73"/>
      <c r="QD492" s="73"/>
      <c r="QE492" s="73"/>
      <c r="QF492" s="73"/>
      <c r="QG492" s="73"/>
      <c r="QH492" s="73"/>
      <c r="QI492" s="73"/>
      <c r="QJ492" s="73"/>
      <c r="QK492" s="73"/>
      <c r="QL492" s="73"/>
      <c r="QM492" s="73"/>
      <c r="QN492" s="73"/>
      <c r="QO492" s="73"/>
      <c r="QP492" s="73"/>
      <c r="QQ492" s="73"/>
      <c r="QR492" s="73"/>
      <c r="QS492" s="73"/>
      <c r="QT492" s="73"/>
      <c r="QU492" s="73"/>
      <c r="QV492" s="73"/>
      <c r="QW492" s="73"/>
      <c r="QX492" s="73"/>
      <c r="QY492" s="73"/>
      <c r="QZ492" s="73"/>
      <c r="RA492" s="73"/>
      <c r="RB492" s="73"/>
      <c r="RC492" s="73"/>
      <c r="RD492" s="73"/>
      <c r="RE492" s="73"/>
      <c r="RF492" s="73"/>
      <c r="RG492" s="73"/>
      <c r="RH492" s="73"/>
      <c r="RI492" s="73"/>
      <c r="RJ492" s="73"/>
      <c r="RK492" s="73"/>
      <c r="RL492" s="73"/>
      <c r="RM492" s="73"/>
      <c r="RN492" s="73"/>
      <c r="RO492" s="73"/>
      <c r="RP492" s="73"/>
      <c r="RQ492" s="73"/>
      <c r="RR492" s="73"/>
      <c r="RS492" s="73"/>
      <c r="RT492" s="73"/>
      <c r="RU492" s="73"/>
      <c r="RV492" s="73"/>
      <c r="RW492" s="73"/>
      <c r="RX492" s="73"/>
      <c r="RY492" s="73"/>
      <c r="RZ492" s="73"/>
      <c r="SA492" s="73"/>
      <c r="SB492" s="73"/>
      <c r="SC492" s="73"/>
      <c r="SD492" s="73"/>
      <c r="SE492" s="73"/>
      <c r="SF492" s="73"/>
      <c r="SG492" s="73"/>
      <c r="SH492" s="73"/>
      <c r="SI492" s="73"/>
      <c r="SJ492" s="73"/>
      <c r="SK492" s="73"/>
      <c r="SL492" s="73"/>
      <c r="SM492" s="73"/>
      <c r="SN492" s="73"/>
      <c r="SO492" s="73"/>
      <c r="SP492" s="73"/>
      <c r="SQ492" s="73"/>
      <c r="SR492" s="73"/>
      <c r="SS492" s="73"/>
      <c r="ST492" s="73"/>
      <c r="SU492" s="73"/>
      <c r="SV492" s="73"/>
      <c r="SW492" s="73"/>
      <c r="SX492" s="73"/>
      <c r="SY492" s="73"/>
      <c r="SZ492" s="73"/>
      <c r="TA492" s="73"/>
      <c r="TB492" s="73"/>
      <c r="TC492" s="73"/>
      <c r="TD492" s="73"/>
      <c r="TE492" s="73"/>
      <c r="TF492" s="73"/>
      <c r="TG492" s="73"/>
      <c r="TH492" s="73"/>
      <c r="TI492" s="73"/>
      <c r="TJ492" s="73"/>
      <c r="TK492" s="73"/>
      <c r="TL492" s="73"/>
      <c r="TM492" s="73"/>
      <c r="TN492" s="73"/>
      <c r="TO492" s="73"/>
      <c r="TP492" s="73"/>
      <c r="TQ492" s="73"/>
      <c r="TR492" s="73"/>
      <c r="TS492" s="73"/>
      <c r="TT492" s="73"/>
      <c r="TU492" s="73"/>
      <c r="TV492" s="73"/>
      <c r="TW492" s="73"/>
      <c r="TX492" s="73"/>
      <c r="TY492" s="73"/>
      <c r="TZ492" s="73"/>
      <c r="UA492" s="73"/>
      <c r="UB492" s="73"/>
      <c r="UC492" s="73"/>
      <c r="UD492" s="73"/>
      <c r="UE492" s="73"/>
      <c r="UF492" s="73"/>
      <c r="UG492" s="73"/>
      <c r="UH492" s="73"/>
      <c r="UI492" s="73"/>
      <c r="UJ492" s="73"/>
      <c r="UK492" s="73"/>
      <c r="UL492" s="73"/>
      <c r="UM492" s="73"/>
      <c r="UN492" s="73"/>
      <c r="UO492" s="73"/>
      <c r="UP492" s="73"/>
      <c r="UQ492" s="73"/>
      <c r="UR492" s="73"/>
      <c r="US492" s="73"/>
      <c r="UT492" s="73"/>
      <c r="UU492" s="73"/>
      <c r="UV492" s="73"/>
      <c r="UW492" s="73"/>
      <c r="UX492" s="73"/>
      <c r="UY492" s="73"/>
      <c r="UZ492" s="73"/>
      <c r="VA492" s="73"/>
      <c r="VB492" s="73"/>
      <c r="VC492" s="73"/>
      <c r="VD492" s="73"/>
      <c r="VE492" s="73"/>
      <c r="VF492" s="73"/>
      <c r="VG492" s="73"/>
      <c r="VH492" s="73"/>
      <c r="VI492" s="73"/>
      <c r="VJ492" s="73"/>
      <c r="VK492" s="73"/>
      <c r="VL492" s="73"/>
      <c r="VM492" s="73"/>
      <c r="VN492" s="73"/>
      <c r="VO492" s="73"/>
      <c r="VP492" s="73"/>
      <c r="VQ492" s="73"/>
      <c r="VR492" s="73"/>
      <c r="VS492" s="73"/>
      <c r="VT492" s="73"/>
      <c r="VU492" s="73"/>
      <c r="VV492" s="73"/>
      <c r="VW492" s="73"/>
      <c r="VX492" s="73"/>
      <c r="VY492" s="73"/>
      <c r="VZ492" s="73"/>
      <c r="WA492" s="73"/>
      <c r="WB492" s="73"/>
      <c r="WC492" s="73"/>
      <c r="WD492" s="73"/>
      <c r="WE492" s="73"/>
      <c r="WF492" s="73"/>
      <c r="WG492" s="73"/>
      <c r="WH492" s="73"/>
      <c r="WI492" s="73"/>
      <c r="WJ492" s="73"/>
      <c r="WK492" s="73"/>
      <c r="WL492" s="73"/>
      <c r="WM492" s="73"/>
      <c r="WN492" s="73"/>
      <c r="WO492" s="73"/>
      <c r="WP492" s="73"/>
      <c r="WQ492" s="73"/>
      <c r="WR492" s="73"/>
      <c r="WS492" s="73"/>
      <c r="WT492" s="73"/>
      <c r="WU492" s="73"/>
      <c r="WV492" s="73"/>
      <c r="WW492" s="73"/>
      <c r="WX492" s="73"/>
      <c r="WY492" s="73"/>
      <c r="WZ492" s="73"/>
      <c r="XA492" s="73"/>
      <c r="XB492" s="73"/>
      <c r="XC492" s="73"/>
      <c r="XD492" s="73"/>
      <c r="XE492" s="73"/>
      <c r="XF492" s="73"/>
      <c r="XG492" s="73"/>
      <c r="XH492" s="73"/>
      <c r="XI492" s="73"/>
      <c r="XJ492" s="73"/>
      <c r="XK492" s="73"/>
      <c r="XL492" s="73"/>
      <c r="XM492" s="73"/>
      <c r="XN492" s="73"/>
      <c r="XO492" s="73"/>
      <c r="XP492" s="73"/>
      <c r="XQ492" s="73"/>
      <c r="XR492" s="73"/>
      <c r="XS492" s="73"/>
      <c r="XT492" s="73"/>
      <c r="XU492" s="73"/>
      <c r="XV492" s="73"/>
      <c r="XW492" s="73"/>
      <c r="XX492" s="73"/>
      <c r="XY492" s="73"/>
      <c r="XZ492" s="73"/>
      <c r="YA492" s="73"/>
      <c r="YB492" s="73"/>
      <c r="YC492" s="73"/>
      <c r="YD492" s="73"/>
      <c r="YE492" s="73"/>
      <c r="YF492" s="73"/>
      <c r="YG492" s="73"/>
      <c r="YH492" s="73"/>
      <c r="YI492" s="73"/>
      <c r="YJ492" s="73"/>
      <c r="YK492" s="73"/>
      <c r="YL492" s="73"/>
      <c r="YM492" s="73"/>
      <c r="YN492" s="73"/>
      <c r="YO492" s="73"/>
      <c r="YP492" s="73"/>
      <c r="YQ492" s="73"/>
      <c r="YR492" s="73"/>
      <c r="YS492" s="73"/>
      <c r="YT492" s="73"/>
      <c r="YU492" s="73"/>
      <c r="YV492" s="73"/>
      <c r="YW492" s="73"/>
      <c r="YX492" s="73"/>
      <c r="YY492" s="73"/>
      <c r="YZ492" s="73"/>
      <c r="ZA492" s="73"/>
      <c r="ZB492" s="73"/>
      <c r="ZC492" s="73"/>
      <c r="ZD492" s="73"/>
      <c r="ZE492" s="73"/>
      <c r="ZF492" s="73"/>
      <c r="ZG492" s="73"/>
      <c r="ZH492" s="73"/>
      <c r="ZI492" s="73"/>
      <c r="ZJ492" s="73"/>
      <c r="ZK492" s="73"/>
      <c r="ZL492" s="73"/>
      <c r="ZM492" s="73"/>
      <c r="ZN492" s="73"/>
      <c r="ZO492" s="73"/>
      <c r="ZP492" s="73"/>
      <c r="ZQ492" s="73"/>
      <c r="ZR492" s="73"/>
      <c r="ZS492" s="73"/>
      <c r="ZT492" s="73"/>
      <c r="ZU492" s="73"/>
      <c r="ZV492" s="73"/>
      <c r="ZW492" s="73"/>
      <c r="ZX492" s="73"/>
      <c r="ZY492" s="73"/>
      <c r="ZZ492" s="73"/>
      <c r="AAA492" s="73"/>
      <c r="AAB492" s="73"/>
      <c r="AAC492" s="73"/>
      <c r="AAD492" s="73"/>
      <c r="AAE492" s="73"/>
      <c r="AAF492" s="73"/>
      <c r="AAG492" s="73"/>
      <c r="AAH492" s="73"/>
      <c r="AAI492" s="73"/>
      <c r="AAJ492" s="73"/>
      <c r="AAK492" s="73"/>
      <c r="AAL492" s="73"/>
      <c r="AAM492" s="73"/>
      <c r="AAN492" s="73"/>
      <c r="AAO492" s="73"/>
      <c r="AAP492" s="73"/>
      <c r="AAQ492" s="73"/>
      <c r="AAR492" s="73"/>
      <c r="AAS492" s="73"/>
      <c r="AAT492" s="73"/>
      <c r="AAU492" s="73"/>
      <c r="AAV492" s="73"/>
      <c r="AAW492" s="73"/>
      <c r="AAX492" s="73"/>
      <c r="AAY492" s="73"/>
      <c r="AAZ492" s="73"/>
      <c r="ABA492" s="73"/>
      <c r="ABB492" s="73"/>
      <c r="ABC492" s="73"/>
      <c r="ABD492" s="73"/>
      <c r="ABE492" s="73"/>
      <c r="ABF492" s="73"/>
      <c r="ABG492" s="73"/>
      <c r="ABH492" s="73"/>
      <c r="ABI492" s="73"/>
      <c r="ABJ492" s="73"/>
      <c r="ABK492" s="73"/>
      <c r="ABL492" s="73"/>
      <c r="ABM492" s="73"/>
      <c r="ABN492" s="73"/>
      <c r="ABO492" s="73"/>
      <c r="ABP492" s="73"/>
      <c r="ABQ492" s="73"/>
      <c r="ABR492" s="73"/>
      <c r="ABS492" s="73"/>
      <c r="ABT492" s="73"/>
      <c r="ABU492" s="73"/>
      <c r="ABV492" s="73"/>
      <c r="ABW492" s="73"/>
      <c r="ABX492" s="73"/>
      <c r="ABY492" s="73"/>
      <c r="ABZ492" s="73"/>
      <c r="ACA492" s="73"/>
      <c r="ACB492" s="73"/>
      <c r="ACC492" s="73"/>
      <c r="ACD492" s="73"/>
      <c r="ACE492" s="73"/>
      <c r="ACF492" s="73"/>
      <c r="ACG492" s="73"/>
      <c r="ACH492" s="73"/>
      <c r="ACI492" s="73"/>
      <c r="ACJ492" s="73"/>
      <c r="ACK492" s="73"/>
      <c r="ACL492" s="73"/>
      <c r="ACM492" s="73"/>
      <c r="ACN492" s="73"/>
      <c r="ACO492" s="73"/>
      <c r="ACP492" s="73"/>
      <c r="ACQ492" s="73"/>
      <c r="ACR492" s="73"/>
      <c r="ACS492" s="73"/>
      <c r="ACT492" s="73"/>
      <c r="ACU492" s="73"/>
      <c r="ACV492" s="73"/>
      <c r="ACW492" s="73"/>
      <c r="ACX492" s="73"/>
      <c r="ACY492" s="73"/>
      <c r="ACZ492" s="73"/>
      <c r="ADA492" s="73"/>
      <c r="ADB492" s="73"/>
      <c r="ADC492" s="73"/>
      <c r="ADD492" s="73"/>
      <c r="ADE492" s="73"/>
      <c r="ADF492" s="73"/>
      <c r="ADG492" s="73"/>
      <c r="ADH492" s="73"/>
      <c r="ADI492" s="73"/>
      <c r="ADJ492" s="73"/>
      <c r="ADK492" s="73"/>
      <c r="ADL492" s="73"/>
      <c r="ADM492" s="73"/>
      <c r="ADN492" s="73"/>
      <c r="ADO492" s="73"/>
      <c r="ADP492" s="73"/>
      <c r="ADQ492" s="73"/>
      <c r="ADR492" s="73"/>
      <c r="ADS492" s="73"/>
      <c r="ADT492" s="73"/>
      <c r="ADU492" s="73"/>
      <c r="ADV492" s="73"/>
      <c r="ADW492" s="73"/>
      <c r="ADX492" s="73"/>
      <c r="ADY492" s="73"/>
      <c r="ADZ492" s="73"/>
      <c r="AEA492" s="73"/>
      <c r="AEB492" s="73"/>
      <c r="AEC492" s="73"/>
      <c r="AED492" s="73"/>
      <c r="AEE492" s="73"/>
      <c r="AEF492" s="73"/>
      <c r="AEG492" s="73"/>
      <c r="AEH492" s="73"/>
      <c r="AEI492" s="73"/>
      <c r="AEJ492" s="73"/>
      <c r="AEK492" s="73"/>
      <c r="AEL492" s="73"/>
      <c r="AEM492" s="73"/>
      <c r="AEN492" s="73"/>
      <c r="AEO492" s="73"/>
      <c r="AEP492" s="73"/>
      <c r="AEQ492" s="73"/>
      <c r="AER492" s="73"/>
      <c r="AES492" s="73"/>
      <c r="AET492" s="73"/>
      <c r="AEU492" s="73"/>
      <c r="AEV492" s="73"/>
      <c r="AEW492" s="73"/>
      <c r="AEX492" s="73"/>
      <c r="AEY492" s="73"/>
      <c r="AEZ492" s="73"/>
      <c r="AFA492" s="73"/>
      <c r="AFB492" s="73"/>
      <c r="AFC492" s="73"/>
      <c r="AFD492" s="73"/>
      <c r="AFE492" s="73"/>
      <c r="AFF492" s="73"/>
      <c r="AFG492" s="73"/>
      <c r="AFH492" s="73"/>
      <c r="AFI492" s="73"/>
      <c r="AFJ492" s="73"/>
      <c r="AFK492" s="73"/>
      <c r="AFL492" s="73"/>
      <c r="AFM492" s="73"/>
      <c r="AFN492" s="73"/>
      <c r="AFO492" s="73"/>
      <c r="AFP492" s="73"/>
      <c r="AFQ492" s="73"/>
      <c r="AFR492" s="73"/>
      <c r="AFS492" s="73"/>
      <c r="AFT492" s="73"/>
      <c r="AFU492" s="73"/>
      <c r="AFV492" s="73"/>
      <c r="AFW492" s="73"/>
      <c r="AFX492" s="73"/>
      <c r="AFY492" s="73"/>
      <c r="AFZ492" s="73"/>
      <c r="AGA492" s="73"/>
      <c r="AGB492" s="73"/>
      <c r="AGC492" s="73"/>
      <c r="AGD492" s="73"/>
      <c r="AGE492" s="73"/>
      <c r="AGF492" s="73"/>
      <c r="AGG492" s="73"/>
      <c r="AGH492" s="73"/>
      <c r="AGI492" s="73"/>
      <c r="AGJ492" s="73"/>
      <c r="AGK492" s="73"/>
      <c r="AGL492" s="73"/>
      <c r="AGM492" s="73"/>
      <c r="AGN492" s="73"/>
      <c r="AGO492" s="73"/>
      <c r="AGP492" s="73"/>
      <c r="AGQ492" s="73"/>
      <c r="AGR492" s="73"/>
      <c r="AGS492" s="73"/>
      <c r="AGT492" s="73"/>
      <c r="AGU492" s="73"/>
      <c r="AGV492" s="73"/>
      <c r="AGW492" s="73"/>
      <c r="AGX492" s="73"/>
      <c r="AGY492" s="73"/>
      <c r="AGZ492" s="73"/>
      <c r="AHA492" s="73"/>
      <c r="AHB492" s="73"/>
      <c r="AHC492" s="73"/>
      <c r="AHD492" s="73"/>
      <c r="AHE492" s="73"/>
      <c r="AHF492" s="73"/>
      <c r="AHG492" s="73"/>
      <c r="AHH492" s="73"/>
      <c r="AHI492" s="73"/>
      <c r="AHJ492" s="73"/>
      <c r="AHK492" s="73"/>
      <c r="AHL492" s="73"/>
      <c r="AHM492" s="73"/>
      <c r="AHN492" s="73"/>
      <c r="AHO492" s="73"/>
      <c r="AHP492" s="73"/>
      <c r="AHQ492" s="73"/>
      <c r="AHR492" s="73"/>
      <c r="AHS492" s="73"/>
      <c r="AHT492" s="73"/>
      <c r="AHU492" s="73"/>
      <c r="AHV492" s="73"/>
      <c r="AHW492" s="73"/>
      <c r="AHX492" s="73"/>
      <c r="AHY492" s="73"/>
      <c r="AHZ492" s="73"/>
      <c r="AIA492" s="73"/>
      <c r="AIB492" s="73"/>
      <c r="AIC492" s="73"/>
      <c r="AID492" s="73"/>
      <c r="AIE492" s="73"/>
      <c r="AIF492" s="73"/>
      <c r="AIG492" s="73"/>
      <c r="AIH492" s="73"/>
      <c r="AII492" s="73"/>
      <c r="AIJ492" s="73"/>
      <c r="AIK492" s="73"/>
      <c r="AIL492" s="73"/>
      <c r="AIM492" s="73"/>
      <c r="AIN492" s="73"/>
      <c r="AIO492" s="73"/>
      <c r="AIP492" s="73"/>
      <c r="AIQ492" s="73"/>
      <c r="AIR492" s="73"/>
      <c r="AIS492" s="73"/>
      <c r="AIT492" s="73"/>
      <c r="AIU492" s="73"/>
      <c r="AIV492" s="73"/>
      <c r="AIW492" s="73"/>
      <c r="AIX492" s="73"/>
      <c r="AIY492" s="73"/>
      <c r="AIZ492" s="73"/>
      <c r="AJA492" s="73"/>
      <c r="AJB492" s="73"/>
      <c r="AJC492" s="73"/>
      <c r="AJD492" s="73"/>
      <c r="AJE492" s="73"/>
      <c r="AJF492" s="73"/>
      <c r="AJG492" s="73"/>
      <c r="AJH492" s="73"/>
      <c r="AJI492" s="73"/>
      <c r="AJJ492" s="73"/>
      <c r="AJK492" s="73"/>
      <c r="AJL492" s="73"/>
      <c r="AJM492" s="73"/>
      <c r="AJN492" s="73"/>
      <c r="AJO492" s="73"/>
      <c r="AJP492" s="73"/>
      <c r="AJQ492" s="73"/>
      <c r="AJR492" s="73"/>
      <c r="AJS492" s="73"/>
      <c r="AJT492" s="73"/>
      <c r="AJU492" s="73"/>
      <c r="AJV492" s="73"/>
      <c r="AJW492" s="73"/>
      <c r="AJX492" s="73"/>
      <c r="AJY492" s="73"/>
      <c r="AJZ492" s="73"/>
      <c r="AKA492" s="73"/>
      <c r="AKB492" s="73"/>
      <c r="AKC492" s="73"/>
      <c r="AKD492" s="73"/>
      <c r="AKE492" s="73"/>
      <c r="AKF492" s="73"/>
      <c r="AKG492" s="73"/>
      <c r="AKH492" s="73"/>
      <c r="AKI492" s="73"/>
      <c r="AKJ492" s="73"/>
      <c r="AKK492" s="73"/>
      <c r="AKL492" s="73"/>
      <c r="AKM492" s="73"/>
      <c r="AKN492" s="73"/>
      <c r="AKO492" s="73"/>
      <c r="AKP492" s="73"/>
      <c r="AKQ492" s="73"/>
      <c r="AKR492" s="73"/>
      <c r="AKS492" s="73"/>
      <c r="AKT492" s="73"/>
      <c r="AKU492" s="73"/>
      <c r="AKV492" s="73"/>
      <c r="AKW492" s="73"/>
      <c r="AKX492" s="73"/>
      <c r="AKY492" s="73"/>
      <c r="AKZ492" s="73"/>
      <c r="ALA492" s="73"/>
      <c r="ALB492" s="73"/>
      <c r="ALC492" s="73"/>
      <c r="ALD492" s="73"/>
      <c r="ALE492" s="73"/>
      <c r="ALF492" s="73"/>
      <c r="ALG492" s="73"/>
      <c r="ALH492" s="73"/>
      <c r="ALI492" s="73"/>
      <c r="ALJ492" s="73"/>
      <c r="ALK492" s="73"/>
      <c r="ALL492" s="73"/>
      <c r="ALM492" s="73"/>
      <c r="ALN492" s="73"/>
      <c r="ALO492" s="73"/>
      <c r="ALP492" s="73"/>
      <c r="ALQ492" s="73"/>
      <c r="ALR492" s="73"/>
      <c r="ALS492" s="73"/>
      <c r="ALT492" s="73"/>
      <c r="ALU492" s="73"/>
      <c r="ALV492" s="73"/>
      <c r="ALW492" s="73"/>
      <c r="ALX492" s="73"/>
      <c r="ALY492" s="73"/>
      <c r="ALZ492" s="73"/>
      <c r="AMA492" s="73"/>
      <c r="AMB492" s="73"/>
      <c r="AMC492" s="73"/>
      <c r="AMD492" s="73"/>
      <c r="AME492" s="73"/>
      <c r="AMF492" s="73"/>
      <c r="AMG492" s="73"/>
      <c r="AMH492" s="73"/>
      <c r="AMI492" s="73"/>
    </row>
    <row r="493" spans="1:1023" s="71" customFormat="1">
      <c r="A493" s="73" t="s">
        <v>64</v>
      </c>
      <c r="B493" s="91">
        <v>2004</v>
      </c>
      <c r="C493" s="73" t="s">
        <v>245</v>
      </c>
      <c r="D493" s="91">
        <v>200</v>
      </c>
      <c r="E493" s="73" t="s">
        <v>246</v>
      </c>
      <c r="F493" s="73">
        <v>1124</v>
      </c>
      <c r="G493" s="35" t="s">
        <v>121</v>
      </c>
      <c r="H493" s="35" t="s">
        <v>122</v>
      </c>
      <c r="I493" s="51">
        <v>1</v>
      </c>
      <c r="J493" s="73">
        <v>5</v>
      </c>
      <c r="K493" s="73">
        <v>5</v>
      </c>
      <c r="L493" s="73">
        <f t="shared" si="148"/>
        <v>300</v>
      </c>
      <c r="M493" s="73">
        <v>1000</v>
      </c>
      <c r="N493" s="73">
        <v>4000</v>
      </c>
      <c r="O493" s="73">
        <v>1500000</v>
      </c>
      <c r="P493" s="75">
        <f t="shared" si="139"/>
        <v>6.6666666666666666E-2</v>
      </c>
      <c r="Q493" s="75">
        <f t="shared" si="149"/>
        <v>0.26666666666666666</v>
      </c>
      <c r="R493" s="73">
        <v>0</v>
      </c>
      <c r="S493" s="73">
        <v>-1</v>
      </c>
      <c r="T493" s="73" t="s">
        <v>33</v>
      </c>
      <c r="U493" s="73">
        <v>-1</v>
      </c>
      <c r="V493" s="73">
        <v>0</v>
      </c>
      <c r="W493" s="73">
        <v>0</v>
      </c>
      <c r="X493" s="76">
        <f t="shared" si="135"/>
        <v>-0.4</v>
      </c>
      <c r="Y493" s="73">
        <v>-1</v>
      </c>
      <c r="Z493" s="73">
        <v>0</v>
      </c>
      <c r="AA493" s="73" t="s">
        <v>69</v>
      </c>
      <c r="AB493" s="73" t="s">
        <v>69</v>
      </c>
      <c r="AC493" s="73">
        <v>-1</v>
      </c>
      <c r="AD493" s="73">
        <v>0</v>
      </c>
      <c r="AE493" s="73">
        <v>-1</v>
      </c>
      <c r="AF493" s="73" t="s">
        <v>33</v>
      </c>
      <c r="AG493" s="73" t="s">
        <v>33</v>
      </c>
      <c r="AH493" s="76">
        <f t="shared" si="136"/>
        <v>-0.6</v>
      </c>
      <c r="AI493" s="76">
        <f t="shared" si="137"/>
        <v>-0.5</v>
      </c>
      <c r="AJ493" s="65">
        <v>29247</v>
      </c>
      <c r="AK493" s="73">
        <v>-1</v>
      </c>
      <c r="AL493" s="73">
        <v>-1</v>
      </c>
      <c r="AM493" s="73" t="s">
        <v>33</v>
      </c>
      <c r="AN493" s="73">
        <v>0</v>
      </c>
      <c r="AO493" s="73">
        <v>-1</v>
      </c>
      <c r="AP493" s="73" t="s">
        <v>33</v>
      </c>
      <c r="AQ493" s="73">
        <v>-1</v>
      </c>
      <c r="AR493" s="73" t="s">
        <v>33</v>
      </c>
      <c r="AS493" s="73">
        <v>1</v>
      </c>
      <c r="AT493" s="73">
        <v>0</v>
      </c>
      <c r="AU493" s="73" t="s">
        <v>33</v>
      </c>
      <c r="AV493" s="73" t="s">
        <v>33</v>
      </c>
      <c r="AW493" s="73" t="s">
        <v>33</v>
      </c>
      <c r="AX493" s="73" t="s">
        <v>33</v>
      </c>
      <c r="AY493" s="73" t="s">
        <v>33</v>
      </c>
      <c r="AZ493" s="76">
        <f t="shared" si="138"/>
        <v>-0.42857142857142855</v>
      </c>
      <c r="BA493" s="73">
        <v>0</v>
      </c>
      <c r="BB493" s="73" t="s">
        <v>33</v>
      </c>
      <c r="BC493" s="73">
        <f t="shared" si="150"/>
        <v>120</v>
      </c>
      <c r="BD493" s="73">
        <v>0</v>
      </c>
      <c r="BE493" s="73" t="s">
        <v>33</v>
      </c>
      <c r="BF493" s="73">
        <f t="shared" si="151"/>
        <v>120</v>
      </c>
      <c r="BG493" s="73"/>
      <c r="BH493" s="73"/>
      <c r="BI493" s="73"/>
      <c r="BJ493" s="73"/>
      <c r="BK493" s="73"/>
      <c r="BL493" s="73"/>
      <c r="BM493" s="73"/>
      <c r="BN493" s="73"/>
      <c r="BO493" s="73"/>
      <c r="BP493" s="73"/>
      <c r="BQ493" s="73"/>
      <c r="BR493" s="73"/>
      <c r="BS493" s="73"/>
      <c r="BT493" s="73"/>
      <c r="BU493" s="73"/>
      <c r="BV493" s="73"/>
      <c r="BW493" s="73"/>
      <c r="BX493" s="73"/>
      <c r="BY493" s="73"/>
      <c r="BZ493" s="73"/>
      <c r="CA493" s="73"/>
      <c r="CB493" s="73"/>
      <c r="CC493" s="73"/>
      <c r="CD493" s="73"/>
      <c r="CE493" s="73"/>
      <c r="CF493" s="73"/>
      <c r="CG493" s="73"/>
      <c r="CH493" s="73"/>
      <c r="CI493" s="73"/>
      <c r="CJ493" s="73"/>
      <c r="CK493" s="73"/>
      <c r="CL493" s="73"/>
      <c r="CM493" s="73"/>
      <c r="CN493" s="73"/>
      <c r="CO493" s="73"/>
      <c r="CP493" s="73"/>
      <c r="CQ493" s="73"/>
      <c r="CR493" s="73"/>
      <c r="CS493" s="73"/>
      <c r="CT493" s="73"/>
      <c r="CU493" s="73"/>
      <c r="CV493" s="73"/>
      <c r="CW493" s="73"/>
      <c r="CX493" s="73"/>
      <c r="CY493" s="73"/>
      <c r="CZ493" s="73"/>
      <c r="DA493" s="73"/>
      <c r="DB493" s="73"/>
      <c r="DC493" s="73"/>
      <c r="DD493" s="73"/>
      <c r="DE493" s="73"/>
      <c r="DF493" s="73"/>
      <c r="DG493" s="73"/>
      <c r="DH493" s="73"/>
      <c r="DI493" s="73"/>
      <c r="DJ493" s="73"/>
      <c r="DK493" s="73"/>
      <c r="DL493" s="73"/>
      <c r="DM493" s="73"/>
      <c r="DN493" s="73"/>
      <c r="DO493" s="73"/>
      <c r="DP493" s="73"/>
      <c r="DQ493" s="73"/>
      <c r="DR493" s="73"/>
      <c r="DS493" s="73"/>
      <c r="DT493" s="73"/>
      <c r="DU493" s="73"/>
      <c r="DV493" s="73"/>
      <c r="DW493" s="73"/>
      <c r="DX493" s="73"/>
      <c r="DY493" s="73"/>
      <c r="DZ493" s="73"/>
      <c r="EA493" s="73"/>
      <c r="EB493" s="73"/>
      <c r="EC493" s="73"/>
      <c r="ED493" s="73"/>
      <c r="EE493" s="73"/>
      <c r="EF493" s="73"/>
      <c r="EG493" s="73"/>
      <c r="EH493" s="73"/>
      <c r="EI493" s="73"/>
      <c r="EJ493" s="73"/>
      <c r="EK493" s="73"/>
      <c r="EL493" s="73"/>
      <c r="EM493" s="73"/>
      <c r="EN493" s="73"/>
      <c r="EO493" s="73"/>
      <c r="EP493" s="73"/>
      <c r="EQ493" s="73"/>
      <c r="ER493" s="73"/>
      <c r="ES493" s="73"/>
      <c r="ET493" s="73"/>
      <c r="EU493" s="73"/>
      <c r="EV493" s="73"/>
      <c r="EW493" s="73"/>
      <c r="EX493" s="73"/>
      <c r="EY493" s="73"/>
      <c r="EZ493" s="73"/>
      <c r="FA493" s="73"/>
      <c r="FB493" s="73"/>
      <c r="FC493" s="73"/>
      <c r="FD493" s="73"/>
      <c r="FE493" s="73"/>
      <c r="FF493" s="73"/>
      <c r="FG493" s="73"/>
      <c r="FH493" s="73"/>
      <c r="FI493" s="73"/>
      <c r="FJ493" s="73"/>
      <c r="FK493" s="73"/>
      <c r="FL493" s="73"/>
      <c r="FM493" s="73"/>
      <c r="FN493" s="73"/>
      <c r="FO493" s="73"/>
      <c r="FP493" s="73"/>
      <c r="FQ493" s="73"/>
      <c r="FR493" s="73"/>
      <c r="FS493" s="73"/>
      <c r="FT493" s="73"/>
      <c r="FU493" s="73"/>
      <c r="FV493" s="73"/>
      <c r="FW493" s="73"/>
      <c r="FX493" s="73"/>
      <c r="FY493" s="73"/>
      <c r="FZ493" s="73"/>
      <c r="GA493" s="73"/>
      <c r="GB493" s="73"/>
      <c r="GC493" s="73"/>
      <c r="GD493" s="73"/>
      <c r="GE493" s="73"/>
      <c r="GF493" s="73"/>
      <c r="GG493" s="73"/>
      <c r="GH493" s="73"/>
      <c r="GI493" s="73"/>
      <c r="GJ493" s="73"/>
      <c r="GK493" s="73"/>
      <c r="GL493" s="73"/>
      <c r="GM493" s="73"/>
      <c r="GN493" s="73"/>
      <c r="GO493" s="73"/>
      <c r="GP493" s="73"/>
      <c r="GQ493" s="73"/>
      <c r="GR493" s="73"/>
      <c r="GS493" s="73"/>
      <c r="GT493" s="73"/>
      <c r="GU493" s="73"/>
      <c r="GV493" s="73"/>
      <c r="GW493" s="73"/>
      <c r="GX493" s="73"/>
      <c r="GY493" s="73"/>
      <c r="GZ493" s="73"/>
      <c r="HA493" s="73"/>
      <c r="HB493" s="73"/>
      <c r="HC493" s="73"/>
      <c r="HD493" s="73"/>
      <c r="HE493" s="73"/>
      <c r="HF493" s="73"/>
      <c r="HG493" s="73"/>
      <c r="HH493" s="73"/>
      <c r="HI493" s="73"/>
      <c r="HJ493" s="73"/>
      <c r="HK493" s="73"/>
      <c r="HL493" s="73"/>
      <c r="HM493" s="73"/>
      <c r="HN493" s="73"/>
      <c r="HO493" s="73"/>
      <c r="HP493" s="73"/>
      <c r="HQ493" s="73"/>
      <c r="HR493" s="73"/>
      <c r="HS493" s="73"/>
      <c r="HT493" s="73"/>
      <c r="HU493" s="73"/>
      <c r="HV493" s="73"/>
      <c r="HW493" s="73"/>
      <c r="HX493" s="73"/>
      <c r="HY493" s="73"/>
      <c r="HZ493" s="73"/>
      <c r="IA493" s="73"/>
      <c r="IB493" s="73"/>
      <c r="IC493" s="73"/>
      <c r="ID493" s="73"/>
      <c r="IE493" s="73"/>
      <c r="IF493" s="73"/>
      <c r="IG493" s="73"/>
      <c r="IH493" s="73"/>
      <c r="II493" s="73"/>
      <c r="IJ493" s="73"/>
      <c r="IK493" s="73"/>
      <c r="IL493" s="73"/>
      <c r="IM493" s="73"/>
      <c r="IN493" s="73"/>
      <c r="IO493" s="73"/>
      <c r="IP493" s="73"/>
      <c r="IQ493" s="73"/>
      <c r="IR493" s="73"/>
      <c r="IS493" s="73"/>
      <c r="IT493" s="73"/>
      <c r="IU493" s="73"/>
      <c r="IV493" s="73"/>
      <c r="IW493" s="73"/>
      <c r="IX493" s="73"/>
      <c r="IY493" s="73"/>
      <c r="IZ493" s="73"/>
      <c r="JA493" s="73"/>
      <c r="JB493" s="73"/>
      <c r="JC493" s="73"/>
      <c r="JD493" s="73"/>
      <c r="JE493" s="73"/>
      <c r="JF493" s="73"/>
      <c r="JG493" s="73"/>
      <c r="JH493" s="73"/>
      <c r="JI493" s="73"/>
      <c r="JJ493" s="73"/>
      <c r="JK493" s="73"/>
      <c r="JL493" s="73"/>
      <c r="JM493" s="73"/>
      <c r="JN493" s="73"/>
      <c r="JO493" s="73"/>
      <c r="JP493" s="73"/>
      <c r="JQ493" s="73"/>
      <c r="JR493" s="73"/>
      <c r="JS493" s="73"/>
      <c r="JT493" s="73"/>
      <c r="JU493" s="73"/>
      <c r="JV493" s="73"/>
      <c r="JW493" s="73"/>
      <c r="JX493" s="73"/>
      <c r="JY493" s="73"/>
      <c r="JZ493" s="73"/>
      <c r="KA493" s="73"/>
      <c r="KB493" s="73"/>
      <c r="KC493" s="73"/>
      <c r="KD493" s="73"/>
      <c r="KE493" s="73"/>
      <c r="KF493" s="73"/>
      <c r="KG493" s="73"/>
      <c r="KH493" s="73"/>
      <c r="KI493" s="73"/>
      <c r="KJ493" s="73"/>
      <c r="KK493" s="73"/>
      <c r="KL493" s="73"/>
      <c r="KM493" s="73"/>
      <c r="KN493" s="73"/>
      <c r="KO493" s="73"/>
      <c r="KP493" s="73"/>
      <c r="KQ493" s="73"/>
      <c r="KR493" s="73"/>
      <c r="KS493" s="73"/>
      <c r="KT493" s="73"/>
      <c r="KU493" s="73"/>
      <c r="KV493" s="73"/>
      <c r="KW493" s="73"/>
      <c r="KX493" s="73"/>
      <c r="KY493" s="73"/>
      <c r="KZ493" s="73"/>
      <c r="LA493" s="73"/>
      <c r="LB493" s="73"/>
      <c r="LC493" s="73"/>
      <c r="LD493" s="73"/>
      <c r="LE493" s="73"/>
      <c r="LF493" s="73"/>
      <c r="LG493" s="73"/>
      <c r="LH493" s="73"/>
      <c r="LI493" s="73"/>
      <c r="LJ493" s="73"/>
      <c r="LK493" s="73"/>
      <c r="LL493" s="73"/>
      <c r="LM493" s="73"/>
      <c r="LN493" s="73"/>
      <c r="LO493" s="73"/>
      <c r="LP493" s="73"/>
      <c r="LQ493" s="73"/>
      <c r="LR493" s="73"/>
      <c r="LS493" s="73"/>
      <c r="LT493" s="73"/>
      <c r="LU493" s="73"/>
      <c r="LV493" s="73"/>
      <c r="LW493" s="73"/>
      <c r="LX493" s="73"/>
      <c r="LY493" s="73"/>
      <c r="LZ493" s="73"/>
      <c r="MA493" s="73"/>
      <c r="MB493" s="73"/>
      <c r="MC493" s="73"/>
      <c r="MD493" s="73"/>
      <c r="ME493" s="73"/>
      <c r="MF493" s="73"/>
      <c r="MG493" s="73"/>
      <c r="MH493" s="73"/>
      <c r="MI493" s="73"/>
      <c r="MJ493" s="73"/>
      <c r="MK493" s="73"/>
      <c r="ML493" s="73"/>
      <c r="MM493" s="73"/>
      <c r="MN493" s="73"/>
      <c r="MO493" s="73"/>
      <c r="MP493" s="73"/>
      <c r="MQ493" s="73"/>
      <c r="MR493" s="73"/>
      <c r="MS493" s="73"/>
      <c r="MT493" s="73"/>
      <c r="MU493" s="73"/>
      <c r="MV493" s="73"/>
      <c r="MW493" s="73"/>
      <c r="MX493" s="73"/>
      <c r="MY493" s="73"/>
      <c r="MZ493" s="73"/>
      <c r="NA493" s="73"/>
      <c r="NB493" s="73"/>
      <c r="NC493" s="73"/>
      <c r="ND493" s="73"/>
      <c r="NE493" s="73"/>
      <c r="NF493" s="73"/>
      <c r="NG493" s="73"/>
      <c r="NH493" s="73"/>
      <c r="NI493" s="73"/>
      <c r="NJ493" s="73"/>
      <c r="NK493" s="73"/>
      <c r="NL493" s="73"/>
      <c r="NM493" s="73"/>
      <c r="NN493" s="73"/>
      <c r="NO493" s="73"/>
      <c r="NP493" s="73"/>
      <c r="NQ493" s="73"/>
      <c r="NR493" s="73"/>
      <c r="NS493" s="73"/>
      <c r="NT493" s="73"/>
      <c r="NU493" s="73"/>
      <c r="NV493" s="73"/>
      <c r="NW493" s="73"/>
      <c r="NX493" s="73"/>
      <c r="NY493" s="73"/>
      <c r="NZ493" s="73"/>
      <c r="OA493" s="73"/>
      <c r="OB493" s="73"/>
      <c r="OC493" s="73"/>
      <c r="OD493" s="73"/>
      <c r="OE493" s="73"/>
      <c r="OF493" s="73"/>
      <c r="OG493" s="73"/>
      <c r="OH493" s="73"/>
      <c r="OI493" s="73"/>
      <c r="OJ493" s="73"/>
      <c r="OK493" s="73"/>
      <c r="OL493" s="73"/>
      <c r="OM493" s="73"/>
      <c r="ON493" s="73"/>
      <c r="OO493" s="73"/>
      <c r="OP493" s="73"/>
      <c r="OQ493" s="73"/>
      <c r="OR493" s="73"/>
      <c r="OS493" s="73"/>
      <c r="OT493" s="73"/>
      <c r="OU493" s="73"/>
      <c r="OV493" s="73"/>
      <c r="OW493" s="73"/>
      <c r="OX493" s="73"/>
      <c r="OY493" s="73"/>
      <c r="OZ493" s="73"/>
      <c r="PA493" s="73"/>
      <c r="PB493" s="73"/>
      <c r="PC493" s="73"/>
      <c r="PD493" s="73"/>
      <c r="PE493" s="73"/>
      <c r="PF493" s="73"/>
      <c r="PG493" s="73"/>
      <c r="PH493" s="73"/>
      <c r="PI493" s="73"/>
      <c r="PJ493" s="73"/>
      <c r="PK493" s="73"/>
      <c r="PL493" s="73"/>
      <c r="PM493" s="73"/>
      <c r="PN493" s="73"/>
      <c r="PO493" s="73"/>
      <c r="PP493" s="73"/>
      <c r="PQ493" s="73"/>
      <c r="PR493" s="73"/>
      <c r="PS493" s="73"/>
      <c r="PT493" s="73"/>
      <c r="PU493" s="73"/>
      <c r="PV493" s="73"/>
      <c r="PW493" s="73"/>
      <c r="PX493" s="73"/>
      <c r="PY493" s="73"/>
      <c r="PZ493" s="73"/>
      <c r="QA493" s="73"/>
      <c r="QB493" s="73"/>
      <c r="QC493" s="73"/>
      <c r="QD493" s="73"/>
      <c r="QE493" s="73"/>
      <c r="QF493" s="73"/>
      <c r="QG493" s="73"/>
      <c r="QH493" s="73"/>
      <c r="QI493" s="73"/>
      <c r="QJ493" s="73"/>
      <c r="QK493" s="73"/>
      <c r="QL493" s="73"/>
      <c r="QM493" s="73"/>
      <c r="QN493" s="73"/>
      <c r="QO493" s="73"/>
      <c r="QP493" s="73"/>
      <c r="QQ493" s="73"/>
      <c r="QR493" s="73"/>
      <c r="QS493" s="73"/>
      <c r="QT493" s="73"/>
      <c r="QU493" s="73"/>
      <c r="QV493" s="73"/>
      <c r="QW493" s="73"/>
      <c r="QX493" s="73"/>
      <c r="QY493" s="73"/>
      <c r="QZ493" s="73"/>
      <c r="RA493" s="73"/>
      <c r="RB493" s="73"/>
      <c r="RC493" s="73"/>
      <c r="RD493" s="73"/>
      <c r="RE493" s="73"/>
      <c r="RF493" s="73"/>
      <c r="RG493" s="73"/>
      <c r="RH493" s="73"/>
      <c r="RI493" s="73"/>
      <c r="RJ493" s="73"/>
      <c r="RK493" s="73"/>
      <c r="RL493" s="73"/>
      <c r="RM493" s="73"/>
      <c r="RN493" s="73"/>
      <c r="RO493" s="73"/>
      <c r="RP493" s="73"/>
      <c r="RQ493" s="73"/>
      <c r="RR493" s="73"/>
      <c r="RS493" s="73"/>
      <c r="RT493" s="73"/>
      <c r="RU493" s="73"/>
      <c r="RV493" s="73"/>
      <c r="RW493" s="73"/>
      <c r="RX493" s="73"/>
      <c r="RY493" s="73"/>
      <c r="RZ493" s="73"/>
      <c r="SA493" s="73"/>
      <c r="SB493" s="73"/>
      <c r="SC493" s="73"/>
      <c r="SD493" s="73"/>
      <c r="SE493" s="73"/>
      <c r="SF493" s="73"/>
      <c r="SG493" s="73"/>
      <c r="SH493" s="73"/>
      <c r="SI493" s="73"/>
      <c r="SJ493" s="73"/>
      <c r="SK493" s="73"/>
      <c r="SL493" s="73"/>
      <c r="SM493" s="73"/>
      <c r="SN493" s="73"/>
      <c r="SO493" s="73"/>
      <c r="SP493" s="73"/>
      <c r="SQ493" s="73"/>
      <c r="SR493" s="73"/>
      <c r="SS493" s="73"/>
      <c r="ST493" s="73"/>
      <c r="SU493" s="73"/>
      <c r="SV493" s="73"/>
      <c r="SW493" s="73"/>
      <c r="SX493" s="73"/>
      <c r="SY493" s="73"/>
      <c r="SZ493" s="73"/>
      <c r="TA493" s="73"/>
      <c r="TB493" s="73"/>
      <c r="TC493" s="73"/>
      <c r="TD493" s="73"/>
      <c r="TE493" s="73"/>
      <c r="TF493" s="73"/>
      <c r="TG493" s="73"/>
      <c r="TH493" s="73"/>
      <c r="TI493" s="73"/>
      <c r="TJ493" s="73"/>
      <c r="TK493" s="73"/>
      <c r="TL493" s="73"/>
      <c r="TM493" s="73"/>
      <c r="TN493" s="73"/>
      <c r="TO493" s="73"/>
      <c r="TP493" s="73"/>
      <c r="TQ493" s="73"/>
      <c r="TR493" s="73"/>
      <c r="TS493" s="73"/>
      <c r="TT493" s="73"/>
      <c r="TU493" s="73"/>
      <c r="TV493" s="73"/>
      <c r="TW493" s="73"/>
      <c r="TX493" s="73"/>
      <c r="TY493" s="73"/>
      <c r="TZ493" s="73"/>
      <c r="UA493" s="73"/>
      <c r="UB493" s="73"/>
      <c r="UC493" s="73"/>
      <c r="UD493" s="73"/>
      <c r="UE493" s="73"/>
      <c r="UF493" s="73"/>
      <c r="UG493" s="73"/>
      <c r="UH493" s="73"/>
      <c r="UI493" s="73"/>
      <c r="UJ493" s="73"/>
      <c r="UK493" s="73"/>
      <c r="UL493" s="73"/>
      <c r="UM493" s="73"/>
      <c r="UN493" s="73"/>
      <c r="UO493" s="73"/>
      <c r="UP493" s="73"/>
      <c r="UQ493" s="73"/>
      <c r="UR493" s="73"/>
      <c r="US493" s="73"/>
      <c r="UT493" s="73"/>
      <c r="UU493" s="73"/>
      <c r="UV493" s="73"/>
      <c r="UW493" s="73"/>
      <c r="UX493" s="73"/>
      <c r="UY493" s="73"/>
      <c r="UZ493" s="73"/>
      <c r="VA493" s="73"/>
      <c r="VB493" s="73"/>
      <c r="VC493" s="73"/>
      <c r="VD493" s="73"/>
      <c r="VE493" s="73"/>
      <c r="VF493" s="73"/>
      <c r="VG493" s="73"/>
      <c r="VH493" s="73"/>
      <c r="VI493" s="73"/>
      <c r="VJ493" s="73"/>
      <c r="VK493" s="73"/>
      <c r="VL493" s="73"/>
      <c r="VM493" s="73"/>
      <c r="VN493" s="73"/>
      <c r="VO493" s="73"/>
      <c r="VP493" s="73"/>
      <c r="VQ493" s="73"/>
      <c r="VR493" s="73"/>
      <c r="VS493" s="73"/>
      <c r="VT493" s="73"/>
      <c r="VU493" s="73"/>
      <c r="VV493" s="73"/>
      <c r="VW493" s="73"/>
      <c r="VX493" s="73"/>
      <c r="VY493" s="73"/>
      <c r="VZ493" s="73"/>
      <c r="WA493" s="73"/>
      <c r="WB493" s="73"/>
      <c r="WC493" s="73"/>
      <c r="WD493" s="73"/>
      <c r="WE493" s="73"/>
      <c r="WF493" s="73"/>
      <c r="WG493" s="73"/>
      <c r="WH493" s="73"/>
      <c r="WI493" s="73"/>
      <c r="WJ493" s="73"/>
      <c r="WK493" s="73"/>
      <c r="WL493" s="73"/>
      <c r="WM493" s="73"/>
      <c r="WN493" s="73"/>
      <c r="WO493" s="73"/>
      <c r="WP493" s="73"/>
      <c r="WQ493" s="73"/>
      <c r="WR493" s="73"/>
      <c r="WS493" s="73"/>
      <c r="WT493" s="73"/>
      <c r="WU493" s="73"/>
      <c r="WV493" s="73"/>
      <c r="WW493" s="73"/>
      <c r="WX493" s="73"/>
      <c r="WY493" s="73"/>
      <c r="WZ493" s="73"/>
      <c r="XA493" s="73"/>
      <c r="XB493" s="73"/>
      <c r="XC493" s="73"/>
      <c r="XD493" s="73"/>
      <c r="XE493" s="73"/>
      <c r="XF493" s="73"/>
      <c r="XG493" s="73"/>
      <c r="XH493" s="73"/>
      <c r="XI493" s="73"/>
      <c r="XJ493" s="73"/>
      <c r="XK493" s="73"/>
      <c r="XL493" s="73"/>
      <c r="XM493" s="73"/>
      <c r="XN493" s="73"/>
      <c r="XO493" s="73"/>
      <c r="XP493" s="73"/>
      <c r="XQ493" s="73"/>
      <c r="XR493" s="73"/>
      <c r="XS493" s="73"/>
      <c r="XT493" s="73"/>
      <c r="XU493" s="73"/>
      <c r="XV493" s="73"/>
      <c r="XW493" s="73"/>
      <c r="XX493" s="73"/>
      <c r="XY493" s="73"/>
      <c r="XZ493" s="73"/>
      <c r="YA493" s="73"/>
      <c r="YB493" s="73"/>
      <c r="YC493" s="73"/>
      <c r="YD493" s="73"/>
      <c r="YE493" s="73"/>
      <c r="YF493" s="73"/>
      <c r="YG493" s="73"/>
      <c r="YH493" s="73"/>
      <c r="YI493" s="73"/>
      <c r="YJ493" s="73"/>
      <c r="YK493" s="73"/>
      <c r="YL493" s="73"/>
      <c r="YM493" s="73"/>
      <c r="YN493" s="73"/>
      <c r="YO493" s="73"/>
      <c r="YP493" s="73"/>
      <c r="YQ493" s="73"/>
      <c r="YR493" s="73"/>
      <c r="YS493" s="73"/>
      <c r="YT493" s="73"/>
      <c r="YU493" s="73"/>
      <c r="YV493" s="73"/>
      <c r="YW493" s="73"/>
      <c r="YX493" s="73"/>
      <c r="YY493" s="73"/>
      <c r="YZ493" s="73"/>
      <c r="ZA493" s="73"/>
      <c r="ZB493" s="73"/>
      <c r="ZC493" s="73"/>
      <c r="ZD493" s="73"/>
      <c r="ZE493" s="73"/>
      <c r="ZF493" s="73"/>
      <c r="ZG493" s="73"/>
      <c r="ZH493" s="73"/>
      <c r="ZI493" s="73"/>
      <c r="ZJ493" s="73"/>
      <c r="ZK493" s="73"/>
      <c r="ZL493" s="73"/>
      <c r="ZM493" s="73"/>
      <c r="ZN493" s="73"/>
      <c r="ZO493" s="73"/>
      <c r="ZP493" s="73"/>
      <c r="ZQ493" s="73"/>
      <c r="ZR493" s="73"/>
      <c r="ZS493" s="73"/>
      <c r="ZT493" s="73"/>
      <c r="ZU493" s="73"/>
      <c r="ZV493" s="73"/>
      <c r="ZW493" s="73"/>
      <c r="ZX493" s="73"/>
      <c r="ZY493" s="73"/>
      <c r="ZZ493" s="73"/>
      <c r="AAA493" s="73"/>
      <c r="AAB493" s="73"/>
      <c r="AAC493" s="73"/>
      <c r="AAD493" s="73"/>
      <c r="AAE493" s="73"/>
      <c r="AAF493" s="73"/>
      <c r="AAG493" s="73"/>
      <c r="AAH493" s="73"/>
      <c r="AAI493" s="73"/>
      <c r="AAJ493" s="73"/>
      <c r="AAK493" s="73"/>
      <c r="AAL493" s="73"/>
      <c r="AAM493" s="73"/>
      <c r="AAN493" s="73"/>
      <c r="AAO493" s="73"/>
      <c r="AAP493" s="73"/>
      <c r="AAQ493" s="73"/>
      <c r="AAR493" s="73"/>
      <c r="AAS493" s="73"/>
      <c r="AAT493" s="73"/>
      <c r="AAU493" s="73"/>
      <c r="AAV493" s="73"/>
      <c r="AAW493" s="73"/>
      <c r="AAX493" s="73"/>
      <c r="AAY493" s="73"/>
      <c r="AAZ493" s="73"/>
      <c r="ABA493" s="73"/>
      <c r="ABB493" s="73"/>
      <c r="ABC493" s="73"/>
      <c r="ABD493" s="73"/>
      <c r="ABE493" s="73"/>
      <c r="ABF493" s="73"/>
      <c r="ABG493" s="73"/>
      <c r="ABH493" s="73"/>
      <c r="ABI493" s="73"/>
      <c r="ABJ493" s="73"/>
      <c r="ABK493" s="73"/>
      <c r="ABL493" s="73"/>
      <c r="ABM493" s="73"/>
      <c r="ABN493" s="73"/>
      <c r="ABO493" s="73"/>
      <c r="ABP493" s="73"/>
      <c r="ABQ493" s="73"/>
      <c r="ABR493" s="73"/>
      <c r="ABS493" s="73"/>
      <c r="ABT493" s="73"/>
      <c r="ABU493" s="73"/>
      <c r="ABV493" s="73"/>
      <c r="ABW493" s="73"/>
      <c r="ABX493" s="73"/>
      <c r="ABY493" s="73"/>
      <c r="ABZ493" s="73"/>
      <c r="ACA493" s="73"/>
      <c r="ACB493" s="73"/>
      <c r="ACC493" s="73"/>
      <c r="ACD493" s="73"/>
      <c r="ACE493" s="73"/>
      <c r="ACF493" s="73"/>
      <c r="ACG493" s="73"/>
      <c r="ACH493" s="73"/>
      <c r="ACI493" s="73"/>
      <c r="ACJ493" s="73"/>
      <c r="ACK493" s="73"/>
      <c r="ACL493" s="73"/>
      <c r="ACM493" s="73"/>
      <c r="ACN493" s="73"/>
      <c r="ACO493" s="73"/>
      <c r="ACP493" s="73"/>
      <c r="ACQ493" s="73"/>
      <c r="ACR493" s="73"/>
      <c r="ACS493" s="73"/>
      <c r="ACT493" s="73"/>
      <c r="ACU493" s="73"/>
      <c r="ACV493" s="73"/>
      <c r="ACW493" s="73"/>
      <c r="ACX493" s="73"/>
      <c r="ACY493" s="73"/>
      <c r="ACZ493" s="73"/>
      <c r="ADA493" s="73"/>
      <c r="ADB493" s="73"/>
      <c r="ADC493" s="73"/>
      <c r="ADD493" s="73"/>
      <c r="ADE493" s="73"/>
      <c r="ADF493" s="73"/>
      <c r="ADG493" s="73"/>
      <c r="ADH493" s="73"/>
      <c r="ADI493" s="73"/>
      <c r="ADJ493" s="73"/>
      <c r="ADK493" s="73"/>
      <c r="ADL493" s="73"/>
      <c r="ADM493" s="73"/>
      <c r="ADN493" s="73"/>
      <c r="ADO493" s="73"/>
      <c r="ADP493" s="73"/>
      <c r="ADQ493" s="73"/>
      <c r="ADR493" s="73"/>
      <c r="ADS493" s="73"/>
      <c r="ADT493" s="73"/>
      <c r="ADU493" s="73"/>
      <c r="ADV493" s="73"/>
      <c r="ADW493" s="73"/>
      <c r="ADX493" s="73"/>
      <c r="ADY493" s="73"/>
      <c r="ADZ493" s="73"/>
      <c r="AEA493" s="73"/>
      <c r="AEB493" s="73"/>
      <c r="AEC493" s="73"/>
      <c r="AED493" s="73"/>
      <c r="AEE493" s="73"/>
      <c r="AEF493" s="73"/>
      <c r="AEG493" s="73"/>
      <c r="AEH493" s="73"/>
      <c r="AEI493" s="73"/>
      <c r="AEJ493" s="73"/>
      <c r="AEK493" s="73"/>
      <c r="AEL493" s="73"/>
      <c r="AEM493" s="73"/>
      <c r="AEN493" s="73"/>
      <c r="AEO493" s="73"/>
      <c r="AEP493" s="73"/>
      <c r="AEQ493" s="73"/>
      <c r="AER493" s="73"/>
      <c r="AES493" s="73"/>
      <c r="AET493" s="73"/>
      <c r="AEU493" s="73"/>
      <c r="AEV493" s="73"/>
      <c r="AEW493" s="73"/>
      <c r="AEX493" s="73"/>
      <c r="AEY493" s="73"/>
      <c r="AEZ493" s="73"/>
      <c r="AFA493" s="73"/>
      <c r="AFB493" s="73"/>
      <c r="AFC493" s="73"/>
      <c r="AFD493" s="73"/>
      <c r="AFE493" s="73"/>
      <c r="AFF493" s="73"/>
      <c r="AFG493" s="73"/>
      <c r="AFH493" s="73"/>
      <c r="AFI493" s="73"/>
      <c r="AFJ493" s="73"/>
      <c r="AFK493" s="73"/>
      <c r="AFL493" s="73"/>
      <c r="AFM493" s="73"/>
      <c r="AFN493" s="73"/>
      <c r="AFO493" s="73"/>
      <c r="AFP493" s="73"/>
      <c r="AFQ493" s="73"/>
      <c r="AFR493" s="73"/>
      <c r="AFS493" s="73"/>
      <c r="AFT493" s="73"/>
      <c r="AFU493" s="73"/>
      <c r="AFV493" s="73"/>
      <c r="AFW493" s="73"/>
      <c r="AFX493" s="73"/>
      <c r="AFY493" s="73"/>
      <c r="AFZ493" s="73"/>
      <c r="AGA493" s="73"/>
      <c r="AGB493" s="73"/>
      <c r="AGC493" s="73"/>
      <c r="AGD493" s="73"/>
      <c r="AGE493" s="73"/>
      <c r="AGF493" s="73"/>
      <c r="AGG493" s="73"/>
      <c r="AGH493" s="73"/>
      <c r="AGI493" s="73"/>
      <c r="AGJ493" s="73"/>
      <c r="AGK493" s="73"/>
      <c r="AGL493" s="73"/>
      <c r="AGM493" s="73"/>
      <c r="AGN493" s="73"/>
      <c r="AGO493" s="73"/>
      <c r="AGP493" s="73"/>
      <c r="AGQ493" s="73"/>
      <c r="AGR493" s="73"/>
      <c r="AGS493" s="73"/>
      <c r="AGT493" s="73"/>
      <c r="AGU493" s="73"/>
      <c r="AGV493" s="73"/>
      <c r="AGW493" s="73"/>
      <c r="AGX493" s="73"/>
      <c r="AGY493" s="73"/>
      <c r="AGZ493" s="73"/>
      <c r="AHA493" s="73"/>
      <c r="AHB493" s="73"/>
      <c r="AHC493" s="73"/>
      <c r="AHD493" s="73"/>
      <c r="AHE493" s="73"/>
      <c r="AHF493" s="73"/>
      <c r="AHG493" s="73"/>
      <c r="AHH493" s="73"/>
      <c r="AHI493" s="73"/>
      <c r="AHJ493" s="73"/>
      <c r="AHK493" s="73"/>
      <c r="AHL493" s="73"/>
      <c r="AHM493" s="73"/>
      <c r="AHN493" s="73"/>
      <c r="AHO493" s="73"/>
      <c r="AHP493" s="73"/>
      <c r="AHQ493" s="73"/>
      <c r="AHR493" s="73"/>
      <c r="AHS493" s="73"/>
      <c r="AHT493" s="73"/>
      <c r="AHU493" s="73"/>
      <c r="AHV493" s="73"/>
      <c r="AHW493" s="73"/>
      <c r="AHX493" s="73"/>
      <c r="AHY493" s="73"/>
      <c r="AHZ493" s="73"/>
      <c r="AIA493" s="73"/>
      <c r="AIB493" s="73"/>
      <c r="AIC493" s="73"/>
      <c r="AID493" s="73"/>
      <c r="AIE493" s="73"/>
      <c r="AIF493" s="73"/>
      <c r="AIG493" s="73"/>
      <c r="AIH493" s="73"/>
      <c r="AII493" s="73"/>
      <c r="AIJ493" s="73"/>
      <c r="AIK493" s="73"/>
      <c r="AIL493" s="73"/>
      <c r="AIM493" s="73"/>
      <c r="AIN493" s="73"/>
      <c r="AIO493" s="73"/>
      <c r="AIP493" s="73"/>
      <c r="AIQ493" s="73"/>
      <c r="AIR493" s="73"/>
      <c r="AIS493" s="73"/>
      <c r="AIT493" s="73"/>
      <c r="AIU493" s="73"/>
      <c r="AIV493" s="73"/>
      <c r="AIW493" s="73"/>
      <c r="AIX493" s="73"/>
      <c r="AIY493" s="73"/>
      <c r="AIZ493" s="73"/>
      <c r="AJA493" s="73"/>
      <c r="AJB493" s="73"/>
      <c r="AJC493" s="73"/>
      <c r="AJD493" s="73"/>
      <c r="AJE493" s="73"/>
      <c r="AJF493" s="73"/>
      <c r="AJG493" s="73"/>
      <c r="AJH493" s="73"/>
      <c r="AJI493" s="73"/>
      <c r="AJJ493" s="73"/>
      <c r="AJK493" s="73"/>
      <c r="AJL493" s="73"/>
      <c r="AJM493" s="73"/>
      <c r="AJN493" s="73"/>
      <c r="AJO493" s="73"/>
      <c r="AJP493" s="73"/>
      <c r="AJQ493" s="73"/>
      <c r="AJR493" s="73"/>
      <c r="AJS493" s="73"/>
      <c r="AJT493" s="73"/>
      <c r="AJU493" s="73"/>
      <c r="AJV493" s="73"/>
      <c r="AJW493" s="73"/>
      <c r="AJX493" s="73"/>
      <c r="AJY493" s="73"/>
      <c r="AJZ493" s="73"/>
      <c r="AKA493" s="73"/>
      <c r="AKB493" s="73"/>
      <c r="AKC493" s="73"/>
      <c r="AKD493" s="73"/>
      <c r="AKE493" s="73"/>
      <c r="AKF493" s="73"/>
      <c r="AKG493" s="73"/>
      <c r="AKH493" s="73"/>
      <c r="AKI493" s="73"/>
      <c r="AKJ493" s="73"/>
      <c r="AKK493" s="73"/>
      <c r="AKL493" s="73"/>
      <c r="AKM493" s="73"/>
      <c r="AKN493" s="73"/>
      <c r="AKO493" s="73"/>
      <c r="AKP493" s="73"/>
      <c r="AKQ493" s="73"/>
      <c r="AKR493" s="73"/>
      <c r="AKS493" s="73"/>
      <c r="AKT493" s="73"/>
      <c r="AKU493" s="73"/>
      <c r="AKV493" s="73"/>
      <c r="AKW493" s="73"/>
      <c r="AKX493" s="73"/>
      <c r="AKY493" s="73"/>
      <c r="AKZ493" s="73"/>
      <c r="ALA493" s="73"/>
      <c r="ALB493" s="73"/>
      <c r="ALC493" s="73"/>
      <c r="ALD493" s="73"/>
      <c r="ALE493" s="73"/>
      <c r="ALF493" s="73"/>
      <c r="ALG493" s="73"/>
      <c r="ALH493" s="73"/>
      <c r="ALI493" s="73"/>
      <c r="ALJ493" s="73"/>
      <c r="ALK493" s="73"/>
      <c r="ALL493" s="73"/>
      <c r="ALM493" s="73"/>
      <c r="ALN493" s="73"/>
      <c r="ALO493" s="73"/>
      <c r="ALP493" s="73"/>
      <c r="ALQ493" s="73"/>
      <c r="ALR493" s="73"/>
      <c r="ALS493" s="73"/>
      <c r="ALT493" s="73"/>
      <c r="ALU493" s="73"/>
      <c r="ALV493" s="73"/>
      <c r="ALW493" s="73"/>
      <c r="ALX493" s="73"/>
      <c r="ALY493" s="73"/>
      <c r="ALZ493" s="73"/>
      <c r="AMA493" s="73"/>
      <c r="AMB493" s="73"/>
      <c r="AMC493" s="73"/>
      <c r="AMD493" s="73"/>
      <c r="AME493" s="73"/>
      <c r="AMF493" s="73"/>
      <c r="AMG493" s="73"/>
      <c r="AMH493" s="73"/>
      <c r="AMI493" s="73"/>
    </row>
    <row r="494" spans="1:1023" s="73" customFormat="1">
      <c r="A494" s="73" t="s">
        <v>64</v>
      </c>
      <c r="B494" s="91">
        <v>2005</v>
      </c>
      <c r="C494" s="73" t="s">
        <v>245</v>
      </c>
      <c r="D494" s="91">
        <v>200</v>
      </c>
      <c r="E494" s="73" t="s">
        <v>246</v>
      </c>
      <c r="F494" s="73">
        <v>1124</v>
      </c>
      <c r="G494" s="35" t="s">
        <v>121</v>
      </c>
      <c r="H494" s="35" t="s">
        <v>122</v>
      </c>
      <c r="I494" s="51">
        <v>1</v>
      </c>
      <c r="J494" s="73">
        <v>5</v>
      </c>
      <c r="K494" s="73">
        <v>5</v>
      </c>
      <c r="L494" s="73">
        <f t="shared" si="148"/>
        <v>300</v>
      </c>
      <c r="M494" s="73">
        <v>1000</v>
      </c>
      <c r="N494" s="73">
        <v>4000</v>
      </c>
      <c r="O494" s="73">
        <v>1500000</v>
      </c>
      <c r="P494" s="75">
        <f t="shared" si="139"/>
        <v>6.6666666666666666E-2</v>
      </c>
      <c r="Q494" s="75">
        <f t="shared" si="149"/>
        <v>0.26666666666666666</v>
      </c>
      <c r="R494" s="73">
        <v>0</v>
      </c>
      <c r="S494" s="73">
        <v>-1</v>
      </c>
      <c r="T494" s="73" t="s">
        <v>33</v>
      </c>
      <c r="U494" s="73">
        <v>-1</v>
      </c>
      <c r="V494" s="73">
        <v>0</v>
      </c>
      <c r="W494" s="73">
        <v>0</v>
      </c>
      <c r="X494" s="76">
        <f t="shared" si="135"/>
        <v>-0.4</v>
      </c>
      <c r="Y494" s="73">
        <v>-1</v>
      </c>
      <c r="Z494" s="73">
        <v>0</v>
      </c>
      <c r="AA494" s="73" t="s">
        <v>69</v>
      </c>
      <c r="AB494" s="73" t="s">
        <v>69</v>
      </c>
      <c r="AC494" s="73">
        <v>-1</v>
      </c>
      <c r="AD494" s="73">
        <v>0</v>
      </c>
      <c r="AE494" s="73">
        <v>-1</v>
      </c>
      <c r="AF494" s="73" t="s">
        <v>33</v>
      </c>
      <c r="AG494" s="73" t="s">
        <v>33</v>
      </c>
      <c r="AH494" s="76">
        <f t="shared" si="136"/>
        <v>-0.6</v>
      </c>
      <c r="AI494" s="76">
        <f t="shared" si="137"/>
        <v>-0.5</v>
      </c>
      <c r="AJ494" s="65">
        <v>30362</v>
      </c>
      <c r="AK494" s="73">
        <v>-1</v>
      </c>
      <c r="AL494" s="73">
        <v>-1</v>
      </c>
      <c r="AM494" s="73" t="s">
        <v>33</v>
      </c>
      <c r="AN494" s="73">
        <v>0</v>
      </c>
      <c r="AO494" s="73">
        <v>-1</v>
      </c>
      <c r="AP494" s="73" t="s">
        <v>33</v>
      </c>
      <c r="AQ494" s="73">
        <v>-1</v>
      </c>
      <c r="AR494" s="73" t="s">
        <v>33</v>
      </c>
      <c r="AS494" s="73">
        <v>1</v>
      </c>
      <c r="AT494" s="73">
        <v>0</v>
      </c>
      <c r="AU494" s="73" t="s">
        <v>33</v>
      </c>
      <c r="AV494" s="73" t="s">
        <v>33</v>
      </c>
      <c r="AW494" s="73" t="s">
        <v>33</v>
      </c>
      <c r="AX494" s="73" t="s">
        <v>33</v>
      </c>
      <c r="AY494" s="73" t="s">
        <v>33</v>
      </c>
      <c r="AZ494" s="76">
        <f t="shared" si="138"/>
        <v>-0.42857142857142855</v>
      </c>
      <c r="BA494" s="73">
        <v>0</v>
      </c>
      <c r="BB494" s="73" t="s">
        <v>33</v>
      </c>
      <c r="BC494" s="73">
        <f t="shared" si="150"/>
        <v>132</v>
      </c>
      <c r="BD494" s="73">
        <v>0</v>
      </c>
      <c r="BE494" s="73" t="s">
        <v>33</v>
      </c>
      <c r="BF494" s="73">
        <f t="shared" si="151"/>
        <v>132</v>
      </c>
    </row>
    <row r="495" spans="1:1023" s="73" customFormat="1">
      <c r="A495" s="73" t="s">
        <v>64</v>
      </c>
      <c r="B495" s="91">
        <v>2006</v>
      </c>
      <c r="C495" s="73" t="s">
        <v>245</v>
      </c>
      <c r="D495" s="91">
        <v>200</v>
      </c>
      <c r="E495" s="73" t="s">
        <v>246</v>
      </c>
      <c r="F495" s="73">
        <v>1124</v>
      </c>
      <c r="G495" s="35" t="s">
        <v>121</v>
      </c>
      <c r="H495" s="35" t="s">
        <v>122</v>
      </c>
      <c r="I495" s="51">
        <v>1</v>
      </c>
      <c r="J495" s="73">
        <v>5</v>
      </c>
      <c r="K495" s="73">
        <v>5</v>
      </c>
      <c r="L495" s="73">
        <f t="shared" si="148"/>
        <v>300</v>
      </c>
      <c r="M495" s="73">
        <v>1000</v>
      </c>
      <c r="N495" s="73">
        <v>4000</v>
      </c>
      <c r="O495" s="73">
        <v>1500000</v>
      </c>
      <c r="P495" s="75">
        <f t="shared" si="139"/>
        <v>6.6666666666666666E-2</v>
      </c>
      <c r="Q495" s="75">
        <f t="shared" si="149"/>
        <v>0.26666666666666666</v>
      </c>
      <c r="R495" s="73">
        <v>0</v>
      </c>
      <c r="S495" s="73">
        <v>-1</v>
      </c>
      <c r="T495" s="73" t="s">
        <v>33</v>
      </c>
      <c r="U495" s="73">
        <v>-1</v>
      </c>
      <c r="V495" s="73">
        <v>0</v>
      </c>
      <c r="W495" s="73">
        <v>0</v>
      </c>
      <c r="X495" s="76">
        <f t="shared" si="135"/>
        <v>-0.4</v>
      </c>
      <c r="Y495" s="73">
        <v>-1</v>
      </c>
      <c r="Z495" s="73">
        <v>-1</v>
      </c>
      <c r="AA495" s="73" t="s">
        <v>33</v>
      </c>
      <c r="AB495" s="73" t="s">
        <v>33</v>
      </c>
      <c r="AC495" s="73">
        <v>-1</v>
      </c>
      <c r="AD495" s="73">
        <v>0</v>
      </c>
      <c r="AE495" s="73">
        <v>-1</v>
      </c>
      <c r="AF495" s="73" t="s">
        <v>33</v>
      </c>
      <c r="AG495" s="73" t="s">
        <v>33</v>
      </c>
      <c r="AH495" s="76">
        <f t="shared" si="136"/>
        <v>-0.8</v>
      </c>
      <c r="AI495" s="76">
        <f t="shared" si="137"/>
        <v>-0.60000000000000009</v>
      </c>
      <c r="AJ495" s="65">
        <v>32238</v>
      </c>
      <c r="AK495" s="73">
        <v>-1</v>
      </c>
      <c r="AL495" s="73">
        <v>-1</v>
      </c>
      <c r="AM495" s="73" t="s">
        <v>33</v>
      </c>
      <c r="AN495" s="73">
        <v>0</v>
      </c>
      <c r="AO495" s="73">
        <v>-1</v>
      </c>
      <c r="AP495" s="73" t="s">
        <v>33</v>
      </c>
      <c r="AQ495" s="73">
        <v>-1</v>
      </c>
      <c r="AR495" s="73" t="s">
        <v>33</v>
      </c>
      <c r="AS495" s="73">
        <v>1</v>
      </c>
      <c r="AT495" s="73">
        <v>0</v>
      </c>
      <c r="AU495" s="73" t="s">
        <v>33</v>
      </c>
      <c r="AV495" s="73" t="s">
        <v>33</v>
      </c>
      <c r="AW495" s="73" t="s">
        <v>33</v>
      </c>
      <c r="AX495" s="73" t="s">
        <v>33</v>
      </c>
      <c r="AY495" s="73" t="s">
        <v>33</v>
      </c>
      <c r="AZ495" s="76">
        <f t="shared" si="138"/>
        <v>-0.42857142857142855</v>
      </c>
      <c r="BA495" s="73">
        <v>0</v>
      </c>
      <c r="BB495" s="73" t="s">
        <v>33</v>
      </c>
      <c r="BC495" s="73">
        <f t="shared" si="150"/>
        <v>144</v>
      </c>
      <c r="BD495" s="73">
        <v>0</v>
      </c>
      <c r="BE495" s="73" t="s">
        <v>33</v>
      </c>
      <c r="BF495" s="73">
        <f t="shared" si="151"/>
        <v>144</v>
      </c>
    </row>
    <row r="496" spans="1:1023" s="73" customFormat="1">
      <c r="A496" s="73" t="s">
        <v>64</v>
      </c>
      <c r="B496" s="91">
        <v>2007</v>
      </c>
      <c r="C496" s="73" t="s">
        <v>245</v>
      </c>
      <c r="D496" s="91">
        <v>200</v>
      </c>
      <c r="E496" s="73" t="s">
        <v>246</v>
      </c>
      <c r="F496" s="73">
        <v>1124</v>
      </c>
      <c r="G496" s="35" t="s">
        <v>121</v>
      </c>
      <c r="H496" s="35" t="s">
        <v>122</v>
      </c>
      <c r="I496" s="51">
        <v>1</v>
      </c>
      <c r="J496" s="73">
        <v>5</v>
      </c>
      <c r="K496" s="73">
        <v>5</v>
      </c>
      <c r="L496" s="73">
        <f t="shared" si="148"/>
        <v>300</v>
      </c>
      <c r="M496" s="73">
        <v>1000</v>
      </c>
      <c r="N496" s="73">
        <v>4000</v>
      </c>
      <c r="O496" s="73">
        <v>1500000</v>
      </c>
      <c r="P496" s="75">
        <f t="shared" si="139"/>
        <v>6.6666666666666666E-2</v>
      </c>
      <c r="Q496" s="75">
        <f t="shared" si="149"/>
        <v>0.26666666666666666</v>
      </c>
      <c r="R496" s="73">
        <v>0</v>
      </c>
      <c r="S496" s="73">
        <v>-1</v>
      </c>
      <c r="T496" s="73" t="s">
        <v>33</v>
      </c>
      <c r="U496" s="73">
        <v>-1</v>
      </c>
      <c r="V496" s="73">
        <v>0</v>
      </c>
      <c r="W496" s="73">
        <v>0</v>
      </c>
      <c r="X496" s="76">
        <f t="shared" si="135"/>
        <v>-0.4</v>
      </c>
      <c r="Y496" s="73">
        <v>0</v>
      </c>
      <c r="Z496" s="73">
        <v>-1</v>
      </c>
      <c r="AA496" s="73" t="s">
        <v>33</v>
      </c>
      <c r="AB496" s="73" t="s">
        <v>33</v>
      </c>
      <c r="AC496" s="73">
        <v>0</v>
      </c>
      <c r="AD496" s="73">
        <v>1</v>
      </c>
      <c r="AE496" s="73" t="s">
        <v>33</v>
      </c>
      <c r="AF496" s="73" t="s">
        <v>33</v>
      </c>
      <c r="AG496" s="73" t="s">
        <v>33</v>
      </c>
      <c r="AH496" s="76">
        <f t="shared" si="136"/>
        <v>0</v>
      </c>
      <c r="AI496" s="76">
        <f t="shared" si="137"/>
        <v>-0.2</v>
      </c>
      <c r="AJ496" s="65">
        <v>36807</v>
      </c>
      <c r="AK496" s="73">
        <v>0</v>
      </c>
      <c r="AL496" s="73">
        <v>0</v>
      </c>
      <c r="AM496" s="73">
        <v>1</v>
      </c>
      <c r="AN496" s="73">
        <v>0</v>
      </c>
      <c r="AO496" s="73">
        <v>-1</v>
      </c>
      <c r="AP496" s="73" t="s">
        <v>33</v>
      </c>
      <c r="AQ496" s="73">
        <v>1</v>
      </c>
      <c r="AR496" s="73" t="s">
        <v>33</v>
      </c>
      <c r="AS496" s="73">
        <v>1</v>
      </c>
      <c r="AT496" s="73">
        <v>0</v>
      </c>
      <c r="AU496" s="73" t="s">
        <v>33</v>
      </c>
      <c r="AV496" s="73" t="s">
        <v>33</v>
      </c>
      <c r="AW496" s="73" t="s">
        <v>33</v>
      </c>
      <c r="AX496" s="73" t="s">
        <v>33</v>
      </c>
      <c r="AY496" s="73" t="s">
        <v>33</v>
      </c>
      <c r="AZ496" s="76">
        <f t="shared" si="138"/>
        <v>0.25</v>
      </c>
      <c r="BA496" s="73">
        <v>0</v>
      </c>
      <c r="BB496" s="73" t="s">
        <v>33</v>
      </c>
      <c r="BC496" s="73">
        <f t="shared" si="150"/>
        <v>156</v>
      </c>
      <c r="BD496" s="73">
        <v>0</v>
      </c>
      <c r="BE496" s="73" t="s">
        <v>33</v>
      </c>
      <c r="BF496" s="73">
        <f t="shared" si="151"/>
        <v>156</v>
      </c>
    </row>
    <row r="497" spans="1:1023" s="73" customFormat="1">
      <c r="A497" s="73" t="s">
        <v>64</v>
      </c>
      <c r="B497" s="91">
        <v>2008</v>
      </c>
      <c r="C497" s="73" t="s">
        <v>245</v>
      </c>
      <c r="D497" s="91">
        <v>200</v>
      </c>
      <c r="E497" s="73" t="s">
        <v>246</v>
      </c>
      <c r="F497" s="73">
        <v>1124</v>
      </c>
      <c r="G497" s="35" t="s">
        <v>121</v>
      </c>
      <c r="H497" s="35" t="s">
        <v>122</v>
      </c>
      <c r="I497" s="51">
        <v>1</v>
      </c>
      <c r="J497" s="73">
        <v>5</v>
      </c>
      <c r="K497" s="73">
        <v>5</v>
      </c>
      <c r="L497" s="73">
        <f t="shared" si="148"/>
        <v>300</v>
      </c>
      <c r="M497" s="73">
        <v>1000</v>
      </c>
      <c r="N497" s="73">
        <v>4000</v>
      </c>
      <c r="O497" s="73">
        <v>1500000</v>
      </c>
      <c r="P497" s="75">
        <f t="shared" si="139"/>
        <v>6.6666666666666666E-2</v>
      </c>
      <c r="Q497" s="75">
        <f t="shared" si="149"/>
        <v>0.26666666666666666</v>
      </c>
      <c r="R497" s="73">
        <v>0</v>
      </c>
      <c r="S497" s="73">
        <v>-1</v>
      </c>
      <c r="T497" s="73" t="s">
        <v>33</v>
      </c>
      <c r="U497" s="73">
        <v>-1</v>
      </c>
      <c r="V497" s="73">
        <v>0</v>
      </c>
      <c r="W497" s="73">
        <v>0</v>
      </c>
      <c r="X497" s="76">
        <f t="shared" si="135"/>
        <v>-0.4</v>
      </c>
      <c r="Y497" s="73">
        <v>0</v>
      </c>
      <c r="Z497" s="73">
        <v>-1</v>
      </c>
      <c r="AA497" s="73" t="s">
        <v>33</v>
      </c>
      <c r="AB497" s="73" t="s">
        <v>33</v>
      </c>
      <c r="AC497" s="73">
        <v>0</v>
      </c>
      <c r="AD497" s="73">
        <v>1</v>
      </c>
      <c r="AE497" s="73" t="s">
        <v>33</v>
      </c>
      <c r="AF497" s="73" t="s">
        <v>33</v>
      </c>
      <c r="AG497" s="73" t="s">
        <v>33</v>
      </c>
      <c r="AH497" s="76">
        <f t="shared" si="136"/>
        <v>0</v>
      </c>
      <c r="AI497" s="76">
        <f t="shared" si="137"/>
        <v>-0.2</v>
      </c>
      <c r="AJ497" s="65">
        <v>34355</v>
      </c>
      <c r="AK497" s="73">
        <v>0</v>
      </c>
      <c r="AL497" s="73">
        <v>0</v>
      </c>
      <c r="AM497" s="73">
        <v>1</v>
      </c>
      <c r="AN497" s="73">
        <v>0</v>
      </c>
      <c r="AO497" s="73">
        <v>-1</v>
      </c>
      <c r="AP497" s="73" t="s">
        <v>33</v>
      </c>
      <c r="AQ497" s="73">
        <v>1</v>
      </c>
      <c r="AR497" s="73" t="s">
        <v>33</v>
      </c>
      <c r="AS497" s="73">
        <v>1</v>
      </c>
      <c r="AT497" s="73">
        <v>0</v>
      </c>
      <c r="AU497" s="73" t="s">
        <v>33</v>
      </c>
      <c r="AV497" s="73" t="s">
        <v>33</v>
      </c>
      <c r="AW497" s="73" t="s">
        <v>33</v>
      </c>
      <c r="AX497" s="73" t="s">
        <v>33</v>
      </c>
      <c r="AY497" s="73" t="s">
        <v>33</v>
      </c>
      <c r="AZ497" s="76">
        <f t="shared" si="138"/>
        <v>0.25</v>
      </c>
      <c r="BA497" s="73">
        <v>0</v>
      </c>
      <c r="BB497" s="73" t="s">
        <v>33</v>
      </c>
      <c r="BC497" s="73">
        <f t="shared" si="150"/>
        <v>168</v>
      </c>
      <c r="BD497" s="73">
        <v>0</v>
      </c>
      <c r="BE497" s="73" t="s">
        <v>33</v>
      </c>
      <c r="BF497" s="73">
        <f t="shared" si="151"/>
        <v>168</v>
      </c>
    </row>
    <row r="498" spans="1:1023" s="73" customFormat="1">
      <c r="A498" s="73" t="s">
        <v>64</v>
      </c>
      <c r="B498" s="91">
        <v>2009</v>
      </c>
      <c r="C498" s="73" t="s">
        <v>245</v>
      </c>
      <c r="D498" s="91">
        <v>200</v>
      </c>
      <c r="E498" s="73" t="s">
        <v>246</v>
      </c>
      <c r="F498" s="73">
        <v>1124</v>
      </c>
      <c r="G498" s="35" t="s">
        <v>121</v>
      </c>
      <c r="H498" s="35" t="s">
        <v>122</v>
      </c>
      <c r="I498" s="51">
        <v>1</v>
      </c>
      <c r="J498" s="73">
        <v>5</v>
      </c>
      <c r="K498" s="73">
        <v>5</v>
      </c>
      <c r="L498" s="73">
        <f t="shared" si="148"/>
        <v>300</v>
      </c>
      <c r="M498" s="73">
        <v>1000</v>
      </c>
      <c r="N498" s="73">
        <v>4000</v>
      </c>
      <c r="O498" s="73">
        <v>1500000</v>
      </c>
      <c r="P498" s="75">
        <f t="shared" si="139"/>
        <v>6.6666666666666666E-2</v>
      </c>
      <c r="Q498" s="75">
        <f t="shared" si="149"/>
        <v>0.26666666666666666</v>
      </c>
      <c r="R498" s="73">
        <v>0</v>
      </c>
      <c r="S498" s="73">
        <v>-1</v>
      </c>
      <c r="T498" s="73" t="s">
        <v>33</v>
      </c>
      <c r="U498" s="73">
        <v>-1</v>
      </c>
      <c r="V498" s="73">
        <v>0</v>
      </c>
      <c r="W498" s="73">
        <v>0</v>
      </c>
      <c r="X498" s="76">
        <f t="shared" ref="X498:X555" si="152">AVERAGE(R498:W498)</f>
        <v>-0.4</v>
      </c>
      <c r="Y498" s="73">
        <v>0</v>
      </c>
      <c r="Z498" s="73">
        <v>-1</v>
      </c>
      <c r="AA498" s="73" t="s">
        <v>33</v>
      </c>
      <c r="AB498" s="73" t="s">
        <v>33</v>
      </c>
      <c r="AC498" s="73">
        <v>0</v>
      </c>
      <c r="AD498" s="73">
        <v>1</v>
      </c>
      <c r="AE498" s="73" t="s">
        <v>33</v>
      </c>
      <c r="AF498" s="73" t="s">
        <v>33</v>
      </c>
      <c r="AG498" s="73" t="s">
        <v>33</v>
      </c>
      <c r="AH498" s="76">
        <f t="shared" ref="AH498:AH555" si="153">AVERAGE(Y498:AG498)</f>
        <v>0</v>
      </c>
      <c r="AI498" s="76">
        <f t="shared" ref="AI498:AI553" si="154">AVERAGE(X498, AH498)</f>
        <v>-0.2</v>
      </c>
      <c r="AJ498" s="65">
        <v>28009</v>
      </c>
      <c r="AK498" s="73">
        <v>0</v>
      </c>
      <c r="AL498" s="73">
        <v>0</v>
      </c>
      <c r="AM498" s="73">
        <v>1</v>
      </c>
      <c r="AN498" s="73">
        <v>0</v>
      </c>
      <c r="AO498" s="73">
        <v>-1</v>
      </c>
      <c r="AP498" s="73" t="s">
        <v>33</v>
      </c>
      <c r="AQ498" s="73">
        <v>1</v>
      </c>
      <c r="AR498" s="73" t="s">
        <v>33</v>
      </c>
      <c r="AS498" s="73">
        <v>1</v>
      </c>
      <c r="AT498" s="73">
        <v>0</v>
      </c>
      <c r="AU498" s="73" t="s">
        <v>33</v>
      </c>
      <c r="AV498" s="73" t="s">
        <v>33</v>
      </c>
      <c r="AW498" s="73" t="s">
        <v>33</v>
      </c>
      <c r="AX498" s="73" t="s">
        <v>33</v>
      </c>
      <c r="AY498" s="73" t="s">
        <v>33</v>
      </c>
      <c r="AZ498" s="76">
        <f t="shared" si="138"/>
        <v>0.25</v>
      </c>
      <c r="BA498" s="73">
        <v>0</v>
      </c>
      <c r="BB498" s="73" t="s">
        <v>33</v>
      </c>
      <c r="BC498" s="73">
        <f t="shared" si="150"/>
        <v>180</v>
      </c>
      <c r="BD498" s="73">
        <v>0</v>
      </c>
      <c r="BE498" s="73" t="s">
        <v>33</v>
      </c>
      <c r="BF498" s="73">
        <f t="shared" si="151"/>
        <v>180</v>
      </c>
    </row>
    <row r="499" spans="1:1023" s="73" customFormat="1">
      <c r="A499" s="73" t="s">
        <v>64</v>
      </c>
      <c r="B499" s="91">
        <v>2010</v>
      </c>
      <c r="C499" s="73" t="s">
        <v>245</v>
      </c>
      <c r="D499" s="91">
        <v>200</v>
      </c>
      <c r="E499" s="73" t="s">
        <v>246</v>
      </c>
      <c r="F499" s="73">
        <v>1124</v>
      </c>
      <c r="G499" s="35" t="s">
        <v>121</v>
      </c>
      <c r="H499" s="35" t="s">
        <v>122</v>
      </c>
      <c r="I499" s="51">
        <v>1</v>
      </c>
      <c r="J499" s="73">
        <v>5</v>
      </c>
      <c r="K499" s="73">
        <v>5</v>
      </c>
      <c r="L499" s="73">
        <f t="shared" si="148"/>
        <v>300</v>
      </c>
      <c r="M499" s="73">
        <v>1000</v>
      </c>
      <c r="N499" s="73">
        <v>4000</v>
      </c>
      <c r="O499" s="73">
        <v>1500000</v>
      </c>
      <c r="P499" s="75">
        <f t="shared" si="139"/>
        <v>6.6666666666666666E-2</v>
      </c>
      <c r="Q499" s="75">
        <f t="shared" si="149"/>
        <v>0.26666666666666666</v>
      </c>
      <c r="R499" s="73">
        <v>0</v>
      </c>
      <c r="S499" s="73">
        <v>-1</v>
      </c>
      <c r="T499" s="73" t="s">
        <v>33</v>
      </c>
      <c r="U499" s="73">
        <v>-1</v>
      </c>
      <c r="V499" s="73">
        <v>0</v>
      </c>
      <c r="W499" s="73">
        <v>0</v>
      </c>
      <c r="X499" s="76">
        <f t="shared" si="152"/>
        <v>-0.4</v>
      </c>
      <c r="Y499" s="73">
        <v>0</v>
      </c>
      <c r="Z499" s="73">
        <v>-1</v>
      </c>
      <c r="AA499" s="73" t="s">
        <v>33</v>
      </c>
      <c r="AB499" s="73" t="s">
        <v>33</v>
      </c>
      <c r="AC499" s="73">
        <v>0</v>
      </c>
      <c r="AD499" s="73">
        <v>1</v>
      </c>
      <c r="AE499" s="73" t="s">
        <v>33</v>
      </c>
      <c r="AF499" s="73" t="s">
        <v>33</v>
      </c>
      <c r="AG499" s="73" t="s">
        <v>33</v>
      </c>
      <c r="AH499" s="76">
        <f t="shared" si="153"/>
        <v>0</v>
      </c>
      <c r="AI499" s="76">
        <f t="shared" si="154"/>
        <v>-0.2</v>
      </c>
      <c r="AJ499" s="65">
        <v>28892</v>
      </c>
      <c r="AK499" s="73">
        <v>0</v>
      </c>
      <c r="AL499" s="73">
        <v>0</v>
      </c>
      <c r="AM499" s="73">
        <v>1</v>
      </c>
      <c r="AN499" s="73">
        <v>0</v>
      </c>
      <c r="AO499" s="73">
        <v>-1</v>
      </c>
      <c r="AP499" s="73" t="s">
        <v>33</v>
      </c>
      <c r="AQ499" s="73">
        <v>1</v>
      </c>
      <c r="AR499" s="73" t="s">
        <v>33</v>
      </c>
      <c r="AS499" s="73">
        <v>1</v>
      </c>
      <c r="AT499" s="73">
        <v>0</v>
      </c>
      <c r="AU499" s="73" t="s">
        <v>33</v>
      </c>
      <c r="AV499" s="73" t="s">
        <v>33</v>
      </c>
      <c r="AW499" s="73" t="s">
        <v>33</v>
      </c>
      <c r="AX499" s="73" t="s">
        <v>33</v>
      </c>
      <c r="AY499" s="73" t="s">
        <v>33</v>
      </c>
      <c r="AZ499" s="76">
        <f t="shared" si="138"/>
        <v>0.25</v>
      </c>
      <c r="BA499" s="73">
        <v>0</v>
      </c>
      <c r="BB499" s="73" t="s">
        <v>33</v>
      </c>
      <c r="BC499" s="73">
        <f t="shared" si="150"/>
        <v>192</v>
      </c>
      <c r="BD499" s="73">
        <v>0</v>
      </c>
      <c r="BE499" s="73" t="s">
        <v>33</v>
      </c>
      <c r="BF499" s="73">
        <f t="shared" si="151"/>
        <v>192</v>
      </c>
    </row>
    <row r="500" spans="1:1023" s="73" customFormat="1">
      <c r="A500" s="73" t="s">
        <v>64</v>
      </c>
      <c r="B500" s="91">
        <v>2011</v>
      </c>
      <c r="C500" s="73" t="s">
        <v>245</v>
      </c>
      <c r="D500" s="91">
        <v>200</v>
      </c>
      <c r="E500" s="73" t="s">
        <v>246</v>
      </c>
      <c r="F500" s="73">
        <v>1124</v>
      </c>
      <c r="G500" s="35" t="s">
        <v>121</v>
      </c>
      <c r="H500" s="35" t="s">
        <v>122</v>
      </c>
      <c r="I500" s="51">
        <v>1</v>
      </c>
      <c r="J500" s="73">
        <v>5</v>
      </c>
      <c r="K500" s="73">
        <v>5</v>
      </c>
      <c r="L500" s="73">
        <f t="shared" si="148"/>
        <v>300</v>
      </c>
      <c r="M500" s="73">
        <v>1000</v>
      </c>
      <c r="N500" s="73">
        <v>4000</v>
      </c>
      <c r="O500" s="73">
        <v>1500000</v>
      </c>
      <c r="P500" s="75">
        <f t="shared" si="139"/>
        <v>6.6666666666666666E-2</v>
      </c>
      <c r="Q500" s="75">
        <f t="shared" si="149"/>
        <v>0.26666666666666666</v>
      </c>
      <c r="R500" s="73">
        <v>0</v>
      </c>
      <c r="S500" s="73">
        <v>-1</v>
      </c>
      <c r="T500" s="73" t="s">
        <v>33</v>
      </c>
      <c r="U500" s="73">
        <v>-1</v>
      </c>
      <c r="V500" s="73">
        <v>0</v>
      </c>
      <c r="W500" s="73">
        <v>0</v>
      </c>
      <c r="X500" s="76">
        <f t="shared" si="152"/>
        <v>-0.4</v>
      </c>
      <c r="Y500" s="73">
        <v>0</v>
      </c>
      <c r="Z500" s="73">
        <v>-1</v>
      </c>
      <c r="AA500" s="73" t="s">
        <v>33</v>
      </c>
      <c r="AB500" s="73" t="s">
        <v>33</v>
      </c>
      <c r="AC500" s="73">
        <v>0</v>
      </c>
      <c r="AD500" s="73">
        <v>1</v>
      </c>
      <c r="AE500" s="73" t="s">
        <v>33</v>
      </c>
      <c r="AF500" s="73" t="s">
        <v>33</v>
      </c>
      <c r="AG500" s="73" t="s">
        <v>33</v>
      </c>
      <c r="AH500" s="76">
        <f t="shared" si="153"/>
        <v>0</v>
      </c>
      <c r="AI500" s="76">
        <f t="shared" si="154"/>
        <v>-0.2</v>
      </c>
      <c r="AJ500" s="65">
        <v>30752</v>
      </c>
      <c r="AK500" s="73">
        <v>0</v>
      </c>
      <c r="AL500" s="73">
        <v>0</v>
      </c>
      <c r="AM500" s="73">
        <v>1</v>
      </c>
      <c r="AN500" s="73">
        <v>0</v>
      </c>
      <c r="AO500" s="73">
        <v>-1</v>
      </c>
      <c r="AP500" s="73" t="s">
        <v>33</v>
      </c>
      <c r="AQ500" s="73">
        <v>1</v>
      </c>
      <c r="AR500" s="73" t="s">
        <v>33</v>
      </c>
      <c r="AS500" s="73">
        <v>1</v>
      </c>
      <c r="AT500" s="73">
        <v>0</v>
      </c>
      <c r="AU500" s="73" t="s">
        <v>33</v>
      </c>
      <c r="AV500" s="73" t="s">
        <v>33</v>
      </c>
      <c r="AW500" s="73" t="s">
        <v>33</v>
      </c>
      <c r="AX500" s="73" t="s">
        <v>33</v>
      </c>
      <c r="AY500" s="73" t="s">
        <v>33</v>
      </c>
      <c r="AZ500" s="76">
        <f t="shared" si="138"/>
        <v>0.25</v>
      </c>
      <c r="BA500" s="73">
        <v>0</v>
      </c>
      <c r="BB500" s="73" t="s">
        <v>33</v>
      </c>
      <c r="BC500" s="73">
        <f t="shared" si="150"/>
        <v>204</v>
      </c>
      <c r="BD500" s="73">
        <v>0</v>
      </c>
      <c r="BE500" s="73" t="s">
        <v>33</v>
      </c>
      <c r="BF500" s="73">
        <f t="shared" si="151"/>
        <v>204</v>
      </c>
    </row>
    <row r="501" spans="1:1023" s="73" customFormat="1">
      <c r="A501" s="73" t="s">
        <v>64</v>
      </c>
      <c r="B501" s="91">
        <v>2012</v>
      </c>
      <c r="C501" s="73" t="s">
        <v>245</v>
      </c>
      <c r="D501" s="91">
        <v>200</v>
      </c>
      <c r="E501" s="73" t="s">
        <v>246</v>
      </c>
      <c r="F501" s="73">
        <v>1124</v>
      </c>
      <c r="G501" s="35" t="s">
        <v>121</v>
      </c>
      <c r="H501" s="35" t="s">
        <v>122</v>
      </c>
      <c r="I501" s="51">
        <v>1</v>
      </c>
      <c r="J501" s="73">
        <v>5</v>
      </c>
      <c r="K501" s="73">
        <v>5</v>
      </c>
      <c r="L501" s="73">
        <f t="shared" si="148"/>
        <v>300</v>
      </c>
      <c r="M501" s="73">
        <v>1000</v>
      </c>
      <c r="N501" s="73">
        <v>4000</v>
      </c>
      <c r="O501" s="73">
        <v>1500000</v>
      </c>
      <c r="P501" s="75">
        <f t="shared" si="139"/>
        <v>6.6666666666666666E-2</v>
      </c>
      <c r="Q501" s="75">
        <f t="shared" si="149"/>
        <v>0.26666666666666666</v>
      </c>
      <c r="R501" s="73">
        <v>0</v>
      </c>
      <c r="S501" s="73">
        <v>-1</v>
      </c>
      <c r="T501" s="73" t="s">
        <v>33</v>
      </c>
      <c r="U501" s="73">
        <v>-1</v>
      </c>
      <c r="V501" s="73">
        <v>0</v>
      </c>
      <c r="W501" s="73">
        <v>0</v>
      </c>
      <c r="X501" s="76">
        <f t="shared" si="152"/>
        <v>-0.4</v>
      </c>
      <c r="Y501" s="73">
        <v>0</v>
      </c>
      <c r="Z501" s="73">
        <v>-1</v>
      </c>
      <c r="AA501" s="73" t="s">
        <v>33</v>
      </c>
      <c r="AB501" s="73" t="s">
        <v>33</v>
      </c>
      <c r="AC501" s="73">
        <v>0</v>
      </c>
      <c r="AD501" s="73">
        <v>1</v>
      </c>
      <c r="AE501" s="73" t="s">
        <v>33</v>
      </c>
      <c r="AF501" s="73" t="s">
        <v>33</v>
      </c>
      <c r="AG501" s="73" t="s">
        <v>33</v>
      </c>
      <c r="AH501" s="76">
        <f t="shared" si="153"/>
        <v>0</v>
      </c>
      <c r="AI501" s="76">
        <f t="shared" si="154"/>
        <v>-0.2</v>
      </c>
      <c r="AJ501" s="65">
        <v>30533</v>
      </c>
      <c r="AK501" s="73">
        <v>0</v>
      </c>
      <c r="AL501" s="73">
        <v>0</v>
      </c>
      <c r="AM501" s="73">
        <v>1</v>
      </c>
      <c r="AN501" s="73">
        <v>0</v>
      </c>
      <c r="AO501" s="73">
        <v>-1</v>
      </c>
      <c r="AP501" s="73" t="s">
        <v>33</v>
      </c>
      <c r="AQ501" s="73">
        <v>1</v>
      </c>
      <c r="AR501" s="73" t="s">
        <v>33</v>
      </c>
      <c r="AS501" s="73">
        <v>1</v>
      </c>
      <c r="AT501" s="73">
        <v>0</v>
      </c>
      <c r="AU501" s="73" t="s">
        <v>33</v>
      </c>
      <c r="AV501" s="73" t="s">
        <v>33</v>
      </c>
      <c r="AW501" s="73" t="s">
        <v>33</v>
      </c>
      <c r="AX501" s="73" t="s">
        <v>33</v>
      </c>
      <c r="AY501" s="73" t="s">
        <v>33</v>
      </c>
      <c r="AZ501" s="76">
        <f t="shared" si="138"/>
        <v>0.25</v>
      </c>
      <c r="BA501" s="73">
        <v>0</v>
      </c>
      <c r="BB501" s="73" t="s">
        <v>33</v>
      </c>
      <c r="BC501" s="73">
        <f t="shared" si="150"/>
        <v>216</v>
      </c>
      <c r="BD501" s="73">
        <v>0</v>
      </c>
      <c r="BE501" s="73" t="s">
        <v>33</v>
      </c>
      <c r="BF501" s="73">
        <f t="shared" si="151"/>
        <v>216</v>
      </c>
    </row>
    <row r="502" spans="1:1023" s="73" customFormat="1">
      <c r="A502" s="71" t="s">
        <v>43</v>
      </c>
      <c r="B502" s="83">
        <v>1994</v>
      </c>
      <c r="C502" s="71" t="s">
        <v>247</v>
      </c>
      <c r="D502" s="83">
        <v>679</v>
      </c>
      <c r="E502" s="71" t="s">
        <v>248</v>
      </c>
      <c r="F502" s="71">
        <v>1196</v>
      </c>
      <c r="G502" s="6">
        <v>34452</v>
      </c>
      <c r="H502" s="6">
        <v>34522</v>
      </c>
      <c r="I502" s="45">
        <v>0</v>
      </c>
      <c r="J502" s="71">
        <v>4</v>
      </c>
      <c r="K502" s="71">
        <v>4</v>
      </c>
      <c r="L502" s="71">
        <v>2</v>
      </c>
      <c r="M502" s="71">
        <v>1000</v>
      </c>
      <c r="N502" s="71">
        <v>10000</v>
      </c>
      <c r="O502" s="71">
        <v>13700000</v>
      </c>
      <c r="P502" s="75">
        <f t="shared" si="139"/>
        <v>7.2992700729927014E-3</v>
      </c>
      <c r="Q502" s="75">
        <f t="shared" si="149"/>
        <v>7.2992700729927001E-2</v>
      </c>
      <c r="R502" s="71">
        <v>-1</v>
      </c>
      <c r="S502" s="71">
        <v>-1</v>
      </c>
      <c r="T502" s="71">
        <v>-1</v>
      </c>
      <c r="U502" s="71">
        <v>0</v>
      </c>
      <c r="V502" s="71">
        <v>-1</v>
      </c>
      <c r="W502" s="71">
        <v>0</v>
      </c>
      <c r="X502" s="76">
        <f t="shared" si="152"/>
        <v>-0.66666666666666663</v>
      </c>
      <c r="Y502" s="71">
        <v>-1</v>
      </c>
      <c r="Z502" s="71">
        <v>-1</v>
      </c>
      <c r="AA502" s="71" t="s">
        <v>33</v>
      </c>
      <c r="AB502" s="71" t="s">
        <v>33</v>
      </c>
      <c r="AC502" s="71">
        <v>-1</v>
      </c>
      <c r="AD502" s="71">
        <v>-1</v>
      </c>
      <c r="AE502" s="71">
        <v>-1</v>
      </c>
      <c r="AF502" s="74" t="s">
        <v>33</v>
      </c>
      <c r="AG502" s="74" t="s">
        <v>33</v>
      </c>
      <c r="AH502" s="76">
        <f t="shared" si="153"/>
        <v>-1</v>
      </c>
      <c r="AI502" s="76">
        <f t="shared" si="154"/>
        <v>-0.83333333333333326</v>
      </c>
      <c r="AJ502" s="65">
        <v>289</v>
      </c>
      <c r="AK502" s="71">
        <v>-1</v>
      </c>
      <c r="AL502" s="71">
        <v>-1</v>
      </c>
      <c r="AM502" s="71" t="s">
        <v>33</v>
      </c>
      <c r="AN502" s="71">
        <v>-1</v>
      </c>
      <c r="AO502" s="71">
        <v>-1</v>
      </c>
      <c r="AP502" s="71" t="s">
        <v>33</v>
      </c>
      <c r="AQ502" s="71">
        <v>-1</v>
      </c>
      <c r="AR502" s="71">
        <v>-1</v>
      </c>
      <c r="AS502" s="71" t="s">
        <v>33</v>
      </c>
      <c r="AT502" s="74" t="s">
        <v>33</v>
      </c>
      <c r="AU502" s="71" t="s">
        <v>33</v>
      </c>
      <c r="AV502" s="71" t="s">
        <v>33</v>
      </c>
      <c r="AW502" s="71" t="s">
        <v>33</v>
      </c>
      <c r="AX502" s="71" t="s">
        <v>33</v>
      </c>
      <c r="AY502" s="71" t="s">
        <v>33</v>
      </c>
      <c r="AZ502" s="76">
        <f t="shared" si="138"/>
        <v>-1</v>
      </c>
      <c r="BA502" s="71">
        <v>0</v>
      </c>
      <c r="BB502" s="74" t="s">
        <v>33</v>
      </c>
      <c r="BC502" s="71">
        <v>6</v>
      </c>
      <c r="BD502" s="71">
        <v>1</v>
      </c>
      <c r="BE502" s="36" t="s">
        <v>142</v>
      </c>
      <c r="BF502" s="71">
        <f t="shared" ref="BF502:BF516" si="155">BF503-12</f>
        <v>5</v>
      </c>
      <c r="BG502" s="71"/>
      <c r="BH502" s="71"/>
      <c r="BI502" s="71"/>
      <c r="BJ502" s="71"/>
      <c r="BK502" s="71"/>
      <c r="BL502" s="71"/>
      <c r="BM502" s="71"/>
      <c r="BN502" s="71"/>
      <c r="BO502" s="71"/>
      <c r="BP502" s="71"/>
      <c r="BQ502" s="71"/>
      <c r="BR502" s="71"/>
      <c r="BS502" s="71"/>
      <c r="BT502" s="71"/>
      <c r="BU502" s="71"/>
      <c r="BV502" s="71"/>
      <c r="BW502" s="71"/>
      <c r="BX502" s="71"/>
      <c r="BY502" s="71"/>
      <c r="BZ502" s="71"/>
      <c r="CA502" s="71"/>
      <c r="CB502" s="71"/>
      <c r="CC502" s="71"/>
      <c r="CD502" s="71"/>
      <c r="CE502" s="71"/>
      <c r="CF502" s="71"/>
      <c r="CG502" s="71"/>
      <c r="CH502" s="71"/>
      <c r="CI502" s="71"/>
      <c r="CJ502" s="71"/>
      <c r="CK502" s="71"/>
      <c r="CL502" s="71"/>
      <c r="CM502" s="71"/>
      <c r="CN502" s="71"/>
      <c r="CO502" s="71"/>
      <c r="CP502" s="71"/>
      <c r="CQ502" s="71"/>
      <c r="CR502" s="71"/>
      <c r="CS502" s="71"/>
      <c r="CT502" s="71"/>
      <c r="CU502" s="71"/>
      <c r="CV502" s="71"/>
      <c r="CW502" s="71"/>
      <c r="CX502" s="71"/>
      <c r="CY502" s="71"/>
      <c r="CZ502" s="71"/>
      <c r="DA502" s="71"/>
      <c r="DB502" s="71"/>
      <c r="DC502" s="71"/>
      <c r="DD502" s="71"/>
      <c r="DE502" s="71"/>
      <c r="DF502" s="71"/>
      <c r="DG502" s="71"/>
      <c r="DH502" s="71"/>
      <c r="DI502" s="71"/>
      <c r="DJ502" s="71"/>
      <c r="DK502" s="71"/>
      <c r="DL502" s="71"/>
      <c r="DM502" s="71"/>
      <c r="DN502" s="71"/>
      <c r="DO502" s="71"/>
      <c r="DP502" s="71"/>
      <c r="DQ502" s="71"/>
      <c r="DR502" s="71"/>
      <c r="DS502" s="71"/>
      <c r="DT502" s="71"/>
      <c r="DU502" s="71"/>
      <c r="DV502" s="71"/>
      <c r="DW502" s="71"/>
      <c r="DX502" s="71"/>
      <c r="DY502" s="71"/>
      <c r="DZ502" s="71"/>
      <c r="EA502" s="71"/>
      <c r="EB502" s="71"/>
      <c r="EC502" s="71"/>
      <c r="ED502" s="71"/>
      <c r="EE502" s="71"/>
      <c r="EF502" s="71"/>
      <c r="EG502" s="71"/>
      <c r="EH502" s="71"/>
      <c r="EI502" s="71"/>
      <c r="EJ502" s="71"/>
      <c r="EK502" s="71"/>
      <c r="EL502" s="71"/>
      <c r="EM502" s="71"/>
      <c r="EN502" s="71"/>
      <c r="EO502" s="71"/>
      <c r="EP502" s="71"/>
      <c r="EQ502" s="71"/>
      <c r="ER502" s="71"/>
      <c r="ES502" s="71"/>
      <c r="ET502" s="71"/>
      <c r="EU502" s="71"/>
      <c r="EV502" s="71"/>
      <c r="EW502" s="71"/>
      <c r="EX502" s="71"/>
      <c r="EY502" s="71"/>
      <c r="EZ502" s="71"/>
      <c r="FA502" s="71"/>
      <c r="FB502" s="71"/>
      <c r="FC502" s="71"/>
      <c r="FD502" s="71"/>
      <c r="FE502" s="71"/>
      <c r="FF502" s="71"/>
      <c r="FG502" s="71"/>
      <c r="FH502" s="71"/>
      <c r="FI502" s="71"/>
      <c r="FJ502" s="71"/>
      <c r="FK502" s="71"/>
      <c r="FL502" s="71"/>
      <c r="FM502" s="71"/>
      <c r="FN502" s="71"/>
      <c r="FO502" s="71"/>
      <c r="FP502" s="71"/>
      <c r="FQ502" s="71"/>
      <c r="FR502" s="71"/>
      <c r="FS502" s="71"/>
      <c r="FT502" s="71"/>
      <c r="FU502" s="71"/>
      <c r="FV502" s="71"/>
      <c r="FW502" s="71"/>
      <c r="FX502" s="71"/>
      <c r="FY502" s="71"/>
      <c r="FZ502" s="71"/>
      <c r="GA502" s="71"/>
      <c r="GB502" s="71"/>
      <c r="GC502" s="71"/>
      <c r="GD502" s="71"/>
      <c r="GE502" s="71"/>
      <c r="GF502" s="71"/>
      <c r="GG502" s="71"/>
      <c r="GH502" s="71"/>
      <c r="GI502" s="71"/>
      <c r="GJ502" s="71"/>
      <c r="GK502" s="71"/>
      <c r="GL502" s="71"/>
      <c r="GM502" s="71"/>
      <c r="GN502" s="71"/>
      <c r="GO502" s="71"/>
      <c r="GP502" s="71"/>
      <c r="GQ502" s="71"/>
      <c r="GR502" s="71"/>
      <c r="GS502" s="71"/>
      <c r="GT502" s="71"/>
      <c r="GU502" s="71"/>
      <c r="GV502" s="71"/>
      <c r="GW502" s="71"/>
      <c r="GX502" s="71"/>
      <c r="GY502" s="71"/>
      <c r="GZ502" s="71"/>
      <c r="HA502" s="71"/>
      <c r="HB502" s="71"/>
      <c r="HC502" s="71"/>
      <c r="HD502" s="71"/>
      <c r="HE502" s="71"/>
      <c r="HF502" s="71"/>
      <c r="HG502" s="71"/>
      <c r="HH502" s="71"/>
      <c r="HI502" s="71"/>
      <c r="HJ502" s="71"/>
      <c r="HK502" s="71"/>
      <c r="HL502" s="71"/>
      <c r="HM502" s="71"/>
      <c r="HN502" s="71"/>
      <c r="HO502" s="71"/>
      <c r="HP502" s="71"/>
      <c r="HQ502" s="71"/>
      <c r="HR502" s="71"/>
      <c r="HS502" s="71"/>
      <c r="HT502" s="71"/>
      <c r="HU502" s="71"/>
      <c r="HV502" s="71"/>
      <c r="HW502" s="71"/>
      <c r="HX502" s="71"/>
      <c r="HY502" s="71"/>
      <c r="HZ502" s="71"/>
      <c r="IA502" s="71"/>
      <c r="IB502" s="71"/>
      <c r="IC502" s="71"/>
      <c r="ID502" s="71"/>
      <c r="IE502" s="71"/>
      <c r="IF502" s="71"/>
      <c r="IG502" s="71"/>
      <c r="IH502" s="71"/>
      <c r="II502" s="71"/>
      <c r="IJ502" s="71"/>
      <c r="IK502" s="71"/>
      <c r="IL502" s="71"/>
      <c r="IM502" s="71"/>
      <c r="IN502" s="71"/>
      <c r="IO502" s="71"/>
      <c r="IP502" s="71"/>
      <c r="IQ502" s="71"/>
      <c r="IR502" s="71"/>
      <c r="IS502" s="71"/>
      <c r="IT502" s="71"/>
      <c r="IU502" s="71"/>
      <c r="IV502" s="71"/>
      <c r="IW502" s="71"/>
      <c r="IX502" s="71"/>
      <c r="IY502" s="71"/>
      <c r="IZ502" s="71"/>
      <c r="JA502" s="71"/>
      <c r="JB502" s="71"/>
      <c r="JC502" s="71"/>
      <c r="JD502" s="71"/>
      <c r="JE502" s="71"/>
      <c r="JF502" s="71"/>
      <c r="JG502" s="71"/>
      <c r="JH502" s="71"/>
      <c r="JI502" s="71"/>
      <c r="JJ502" s="71"/>
      <c r="JK502" s="71"/>
      <c r="JL502" s="71"/>
      <c r="JM502" s="71"/>
      <c r="JN502" s="71"/>
      <c r="JO502" s="71"/>
      <c r="JP502" s="71"/>
      <c r="JQ502" s="71"/>
      <c r="JR502" s="71"/>
      <c r="JS502" s="71"/>
      <c r="JT502" s="71"/>
      <c r="JU502" s="71"/>
      <c r="JV502" s="71"/>
      <c r="JW502" s="71"/>
      <c r="JX502" s="71"/>
      <c r="JY502" s="71"/>
      <c r="JZ502" s="71"/>
      <c r="KA502" s="71"/>
      <c r="KB502" s="71"/>
      <c r="KC502" s="71"/>
      <c r="KD502" s="71"/>
      <c r="KE502" s="71"/>
      <c r="KF502" s="71"/>
      <c r="KG502" s="71"/>
      <c r="KH502" s="71"/>
      <c r="KI502" s="71"/>
      <c r="KJ502" s="71"/>
      <c r="KK502" s="71"/>
      <c r="KL502" s="71"/>
      <c r="KM502" s="71"/>
      <c r="KN502" s="71"/>
      <c r="KO502" s="71"/>
      <c r="KP502" s="71"/>
      <c r="KQ502" s="71"/>
      <c r="KR502" s="71"/>
      <c r="KS502" s="71"/>
      <c r="KT502" s="71"/>
      <c r="KU502" s="71"/>
      <c r="KV502" s="71"/>
      <c r="KW502" s="71"/>
      <c r="KX502" s="71"/>
      <c r="KY502" s="71"/>
      <c r="KZ502" s="71"/>
      <c r="LA502" s="71"/>
      <c r="LB502" s="71"/>
      <c r="LC502" s="71"/>
      <c r="LD502" s="71"/>
      <c r="LE502" s="71"/>
      <c r="LF502" s="71"/>
      <c r="LG502" s="71"/>
      <c r="LH502" s="71"/>
      <c r="LI502" s="71"/>
      <c r="LJ502" s="71"/>
      <c r="LK502" s="71"/>
      <c r="LL502" s="71"/>
      <c r="LM502" s="71"/>
      <c r="LN502" s="71"/>
      <c r="LO502" s="71"/>
      <c r="LP502" s="71"/>
      <c r="LQ502" s="71"/>
      <c r="LR502" s="71"/>
      <c r="LS502" s="71"/>
      <c r="LT502" s="71"/>
      <c r="LU502" s="71"/>
      <c r="LV502" s="71"/>
      <c r="LW502" s="71"/>
      <c r="LX502" s="71"/>
      <c r="LY502" s="71"/>
      <c r="LZ502" s="71"/>
      <c r="MA502" s="71"/>
      <c r="MB502" s="71"/>
      <c r="MC502" s="71"/>
      <c r="MD502" s="71"/>
      <c r="ME502" s="71"/>
      <c r="MF502" s="71"/>
      <c r="MG502" s="71"/>
      <c r="MH502" s="71"/>
      <c r="MI502" s="71"/>
      <c r="MJ502" s="71"/>
      <c r="MK502" s="71"/>
      <c r="ML502" s="71"/>
      <c r="MM502" s="71"/>
      <c r="MN502" s="71"/>
      <c r="MO502" s="71"/>
      <c r="MP502" s="71"/>
      <c r="MQ502" s="71"/>
      <c r="MR502" s="71"/>
      <c r="MS502" s="71"/>
      <c r="MT502" s="71"/>
      <c r="MU502" s="71"/>
      <c r="MV502" s="71"/>
      <c r="MW502" s="71"/>
      <c r="MX502" s="71"/>
      <c r="MY502" s="71"/>
      <c r="MZ502" s="71"/>
      <c r="NA502" s="71"/>
      <c r="NB502" s="71"/>
      <c r="NC502" s="71"/>
      <c r="ND502" s="71"/>
      <c r="NE502" s="71"/>
      <c r="NF502" s="71"/>
      <c r="NG502" s="71"/>
      <c r="NH502" s="71"/>
      <c r="NI502" s="71"/>
      <c r="NJ502" s="71"/>
      <c r="NK502" s="71"/>
      <c r="NL502" s="71"/>
      <c r="NM502" s="71"/>
      <c r="NN502" s="71"/>
      <c r="NO502" s="71"/>
      <c r="NP502" s="71"/>
      <c r="NQ502" s="71"/>
      <c r="NR502" s="71"/>
      <c r="NS502" s="71"/>
      <c r="NT502" s="71"/>
      <c r="NU502" s="71"/>
      <c r="NV502" s="71"/>
      <c r="NW502" s="71"/>
      <c r="NX502" s="71"/>
      <c r="NY502" s="71"/>
      <c r="NZ502" s="71"/>
      <c r="OA502" s="71"/>
      <c r="OB502" s="71"/>
      <c r="OC502" s="71"/>
      <c r="OD502" s="71"/>
      <c r="OE502" s="71"/>
      <c r="OF502" s="71"/>
      <c r="OG502" s="71"/>
      <c r="OH502" s="71"/>
      <c r="OI502" s="71"/>
      <c r="OJ502" s="71"/>
      <c r="OK502" s="71"/>
      <c r="OL502" s="71"/>
      <c r="OM502" s="71"/>
      <c r="ON502" s="71"/>
      <c r="OO502" s="71"/>
      <c r="OP502" s="71"/>
      <c r="OQ502" s="71"/>
      <c r="OR502" s="71"/>
      <c r="OS502" s="71"/>
      <c r="OT502" s="71"/>
      <c r="OU502" s="71"/>
      <c r="OV502" s="71"/>
      <c r="OW502" s="71"/>
      <c r="OX502" s="71"/>
      <c r="OY502" s="71"/>
      <c r="OZ502" s="71"/>
      <c r="PA502" s="71"/>
      <c r="PB502" s="71"/>
      <c r="PC502" s="71"/>
      <c r="PD502" s="71"/>
      <c r="PE502" s="71"/>
      <c r="PF502" s="71"/>
      <c r="PG502" s="71"/>
      <c r="PH502" s="71"/>
      <c r="PI502" s="71"/>
      <c r="PJ502" s="71"/>
      <c r="PK502" s="71"/>
      <c r="PL502" s="71"/>
      <c r="PM502" s="71"/>
      <c r="PN502" s="71"/>
      <c r="PO502" s="71"/>
      <c r="PP502" s="71"/>
      <c r="PQ502" s="71"/>
      <c r="PR502" s="71"/>
      <c r="PS502" s="71"/>
      <c r="PT502" s="71"/>
      <c r="PU502" s="71"/>
      <c r="PV502" s="71"/>
      <c r="PW502" s="71"/>
      <c r="PX502" s="71"/>
      <c r="PY502" s="71"/>
      <c r="PZ502" s="71"/>
      <c r="QA502" s="71"/>
      <c r="QB502" s="71"/>
      <c r="QC502" s="71"/>
      <c r="QD502" s="71"/>
      <c r="QE502" s="71"/>
      <c r="QF502" s="71"/>
      <c r="QG502" s="71"/>
      <c r="QH502" s="71"/>
      <c r="QI502" s="71"/>
      <c r="QJ502" s="71"/>
      <c r="QK502" s="71"/>
      <c r="QL502" s="71"/>
      <c r="QM502" s="71"/>
      <c r="QN502" s="71"/>
      <c r="QO502" s="71"/>
      <c r="QP502" s="71"/>
      <c r="QQ502" s="71"/>
      <c r="QR502" s="71"/>
      <c r="QS502" s="71"/>
      <c r="QT502" s="71"/>
      <c r="QU502" s="71"/>
      <c r="QV502" s="71"/>
      <c r="QW502" s="71"/>
      <c r="QX502" s="71"/>
      <c r="QY502" s="71"/>
      <c r="QZ502" s="71"/>
      <c r="RA502" s="71"/>
      <c r="RB502" s="71"/>
      <c r="RC502" s="71"/>
      <c r="RD502" s="71"/>
      <c r="RE502" s="71"/>
      <c r="RF502" s="71"/>
      <c r="RG502" s="71"/>
      <c r="RH502" s="71"/>
      <c r="RI502" s="71"/>
      <c r="RJ502" s="71"/>
      <c r="RK502" s="71"/>
      <c r="RL502" s="71"/>
      <c r="RM502" s="71"/>
      <c r="RN502" s="71"/>
      <c r="RO502" s="71"/>
      <c r="RP502" s="71"/>
      <c r="RQ502" s="71"/>
      <c r="RR502" s="71"/>
      <c r="RS502" s="71"/>
      <c r="RT502" s="71"/>
      <c r="RU502" s="71"/>
      <c r="RV502" s="71"/>
      <c r="RW502" s="71"/>
      <c r="RX502" s="71"/>
      <c r="RY502" s="71"/>
      <c r="RZ502" s="71"/>
      <c r="SA502" s="71"/>
      <c r="SB502" s="71"/>
      <c r="SC502" s="71"/>
      <c r="SD502" s="71"/>
      <c r="SE502" s="71"/>
      <c r="SF502" s="71"/>
      <c r="SG502" s="71"/>
      <c r="SH502" s="71"/>
      <c r="SI502" s="71"/>
      <c r="SJ502" s="71"/>
      <c r="SK502" s="71"/>
      <c r="SL502" s="71"/>
      <c r="SM502" s="71"/>
      <c r="SN502" s="71"/>
      <c r="SO502" s="71"/>
      <c r="SP502" s="71"/>
      <c r="SQ502" s="71"/>
      <c r="SR502" s="71"/>
      <c r="SS502" s="71"/>
      <c r="ST502" s="71"/>
      <c r="SU502" s="71"/>
      <c r="SV502" s="71"/>
      <c r="SW502" s="71"/>
      <c r="SX502" s="71"/>
      <c r="SY502" s="71"/>
      <c r="SZ502" s="71"/>
      <c r="TA502" s="71"/>
      <c r="TB502" s="71"/>
      <c r="TC502" s="71"/>
      <c r="TD502" s="71"/>
      <c r="TE502" s="71"/>
      <c r="TF502" s="71"/>
      <c r="TG502" s="71"/>
      <c r="TH502" s="71"/>
      <c r="TI502" s="71"/>
      <c r="TJ502" s="71"/>
      <c r="TK502" s="71"/>
      <c r="TL502" s="71"/>
      <c r="TM502" s="71"/>
      <c r="TN502" s="71"/>
      <c r="TO502" s="71"/>
      <c r="TP502" s="71"/>
      <c r="TQ502" s="71"/>
      <c r="TR502" s="71"/>
      <c r="TS502" s="71"/>
      <c r="TT502" s="71"/>
      <c r="TU502" s="71"/>
      <c r="TV502" s="71"/>
      <c r="TW502" s="71"/>
      <c r="TX502" s="71"/>
      <c r="TY502" s="71"/>
      <c r="TZ502" s="71"/>
      <c r="UA502" s="71"/>
      <c r="UB502" s="71"/>
      <c r="UC502" s="71"/>
      <c r="UD502" s="71"/>
      <c r="UE502" s="71"/>
      <c r="UF502" s="71"/>
      <c r="UG502" s="71"/>
      <c r="UH502" s="71"/>
      <c r="UI502" s="71"/>
      <c r="UJ502" s="71"/>
      <c r="UK502" s="71"/>
      <c r="UL502" s="71"/>
      <c r="UM502" s="71"/>
      <c r="UN502" s="71"/>
      <c r="UO502" s="71"/>
      <c r="UP502" s="71"/>
      <c r="UQ502" s="71"/>
      <c r="UR502" s="71"/>
      <c r="US502" s="71"/>
      <c r="UT502" s="71"/>
      <c r="UU502" s="71"/>
      <c r="UV502" s="71"/>
      <c r="UW502" s="71"/>
      <c r="UX502" s="71"/>
      <c r="UY502" s="71"/>
      <c r="UZ502" s="71"/>
      <c r="VA502" s="71"/>
      <c r="VB502" s="71"/>
      <c r="VC502" s="71"/>
      <c r="VD502" s="71"/>
      <c r="VE502" s="71"/>
      <c r="VF502" s="71"/>
      <c r="VG502" s="71"/>
      <c r="VH502" s="71"/>
      <c r="VI502" s="71"/>
      <c r="VJ502" s="71"/>
      <c r="VK502" s="71"/>
      <c r="VL502" s="71"/>
      <c r="VM502" s="71"/>
      <c r="VN502" s="71"/>
      <c r="VO502" s="71"/>
      <c r="VP502" s="71"/>
      <c r="VQ502" s="71"/>
      <c r="VR502" s="71"/>
      <c r="VS502" s="71"/>
      <c r="VT502" s="71"/>
      <c r="VU502" s="71"/>
      <c r="VV502" s="71"/>
      <c r="VW502" s="71"/>
      <c r="VX502" s="71"/>
      <c r="VY502" s="71"/>
      <c r="VZ502" s="71"/>
      <c r="WA502" s="71"/>
      <c r="WB502" s="71"/>
      <c r="WC502" s="71"/>
      <c r="WD502" s="71"/>
      <c r="WE502" s="71"/>
      <c r="WF502" s="71"/>
      <c r="WG502" s="71"/>
      <c r="WH502" s="71"/>
      <c r="WI502" s="71"/>
      <c r="WJ502" s="71"/>
      <c r="WK502" s="71"/>
      <c r="WL502" s="71"/>
      <c r="WM502" s="71"/>
      <c r="WN502" s="71"/>
      <c r="WO502" s="71"/>
      <c r="WP502" s="71"/>
      <c r="WQ502" s="71"/>
      <c r="WR502" s="71"/>
      <c r="WS502" s="71"/>
      <c r="WT502" s="71"/>
      <c r="WU502" s="71"/>
      <c r="WV502" s="71"/>
      <c r="WW502" s="71"/>
      <c r="WX502" s="71"/>
      <c r="WY502" s="71"/>
      <c r="WZ502" s="71"/>
      <c r="XA502" s="71"/>
      <c r="XB502" s="71"/>
      <c r="XC502" s="71"/>
      <c r="XD502" s="71"/>
      <c r="XE502" s="71"/>
      <c r="XF502" s="71"/>
      <c r="XG502" s="71"/>
      <c r="XH502" s="71"/>
      <c r="XI502" s="71"/>
      <c r="XJ502" s="71"/>
      <c r="XK502" s="71"/>
      <c r="XL502" s="71"/>
      <c r="XM502" s="71"/>
      <c r="XN502" s="71"/>
      <c r="XO502" s="71"/>
      <c r="XP502" s="71"/>
      <c r="XQ502" s="71"/>
      <c r="XR502" s="71"/>
      <c r="XS502" s="71"/>
      <c r="XT502" s="71"/>
      <c r="XU502" s="71"/>
      <c r="XV502" s="71"/>
      <c r="XW502" s="71"/>
      <c r="XX502" s="71"/>
      <c r="XY502" s="71"/>
      <c r="XZ502" s="71"/>
      <c r="YA502" s="71"/>
      <c r="YB502" s="71"/>
      <c r="YC502" s="71"/>
      <c r="YD502" s="71"/>
      <c r="YE502" s="71"/>
      <c r="YF502" s="71"/>
      <c r="YG502" s="71"/>
      <c r="YH502" s="71"/>
      <c r="YI502" s="71"/>
      <c r="YJ502" s="71"/>
      <c r="YK502" s="71"/>
      <c r="YL502" s="71"/>
      <c r="YM502" s="71"/>
      <c r="YN502" s="71"/>
      <c r="YO502" s="71"/>
      <c r="YP502" s="71"/>
      <c r="YQ502" s="71"/>
      <c r="YR502" s="71"/>
      <c r="YS502" s="71"/>
      <c r="YT502" s="71"/>
      <c r="YU502" s="71"/>
      <c r="YV502" s="71"/>
      <c r="YW502" s="71"/>
      <c r="YX502" s="71"/>
      <c r="YY502" s="71"/>
      <c r="YZ502" s="71"/>
      <c r="ZA502" s="71"/>
      <c r="ZB502" s="71"/>
      <c r="ZC502" s="71"/>
      <c r="ZD502" s="71"/>
      <c r="ZE502" s="71"/>
      <c r="ZF502" s="71"/>
      <c r="ZG502" s="71"/>
      <c r="ZH502" s="71"/>
      <c r="ZI502" s="71"/>
      <c r="ZJ502" s="71"/>
      <c r="ZK502" s="71"/>
      <c r="ZL502" s="71"/>
      <c r="ZM502" s="71"/>
      <c r="ZN502" s="71"/>
      <c r="ZO502" s="71"/>
      <c r="ZP502" s="71"/>
      <c r="ZQ502" s="71"/>
      <c r="ZR502" s="71"/>
      <c r="ZS502" s="71"/>
      <c r="ZT502" s="71"/>
      <c r="ZU502" s="71"/>
      <c r="ZV502" s="71"/>
      <c r="ZW502" s="71"/>
      <c r="ZX502" s="71"/>
      <c r="ZY502" s="71"/>
      <c r="ZZ502" s="71"/>
      <c r="AAA502" s="71"/>
      <c r="AAB502" s="71"/>
      <c r="AAC502" s="71"/>
      <c r="AAD502" s="71"/>
      <c r="AAE502" s="71"/>
      <c r="AAF502" s="71"/>
      <c r="AAG502" s="71"/>
      <c r="AAH502" s="71"/>
      <c r="AAI502" s="71"/>
      <c r="AAJ502" s="71"/>
      <c r="AAK502" s="71"/>
      <c r="AAL502" s="71"/>
      <c r="AAM502" s="71"/>
      <c r="AAN502" s="71"/>
      <c r="AAO502" s="71"/>
      <c r="AAP502" s="71"/>
      <c r="AAQ502" s="71"/>
      <c r="AAR502" s="71"/>
      <c r="AAS502" s="71"/>
      <c r="AAT502" s="71"/>
      <c r="AAU502" s="71"/>
      <c r="AAV502" s="71"/>
      <c r="AAW502" s="71"/>
      <c r="AAX502" s="71"/>
      <c r="AAY502" s="71"/>
      <c r="AAZ502" s="71"/>
      <c r="ABA502" s="71"/>
      <c r="ABB502" s="71"/>
      <c r="ABC502" s="71"/>
      <c r="ABD502" s="71"/>
      <c r="ABE502" s="71"/>
      <c r="ABF502" s="71"/>
      <c r="ABG502" s="71"/>
      <c r="ABH502" s="71"/>
      <c r="ABI502" s="71"/>
      <c r="ABJ502" s="71"/>
      <c r="ABK502" s="71"/>
      <c r="ABL502" s="71"/>
      <c r="ABM502" s="71"/>
      <c r="ABN502" s="71"/>
      <c r="ABO502" s="71"/>
      <c r="ABP502" s="71"/>
      <c r="ABQ502" s="71"/>
      <c r="ABR502" s="71"/>
      <c r="ABS502" s="71"/>
      <c r="ABT502" s="71"/>
      <c r="ABU502" s="71"/>
      <c r="ABV502" s="71"/>
      <c r="ABW502" s="71"/>
      <c r="ABX502" s="71"/>
      <c r="ABY502" s="71"/>
      <c r="ABZ502" s="71"/>
      <c r="ACA502" s="71"/>
      <c r="ACB502" s="71"/>
      <c r="ACC502" s="71"/>
      <c r="ACD502" s="71"/>
      <c r="ACE502" s="71"/>
      <c r="ACF502" s="71"/>
      <c r="ACG502" s="71"/>
      <c r="ACH502" s="71"/>
      <c r="ACI502" s="71"/>
      <c r="ACJ502" s="71"/>
      <c r="ACK502" s="71"/>
      <c r="ACL502" s="71"/>
      <c r="ACM502" s="71"/>
      <c r="ACN502" s="71"/>
      <c r="ACO502" s="71"/>
      <c r="ACP502" s="71"/>
      <c r="ACQ502" s="71"/>
      <c r="ACR502" s="71"/>
      <c r="ACS502" s="71"/>
      <c r="ACT502" s="71"/>
      <c r="ACU502" s="71"/>
      <c r="ACV502" s="71"/>
      <c r="ACW502" s="71"/>
      <c r="ACX502" s="71"/>
      <c r="ACY502" s="71"/>
      <c r="ACZ502" s="71"/>
      <c r="ADA502" s="71"/>
      <c r="ADB502" s="71"/>
      <c r="ADC502" s="71"/>
      <c r="ADD502" s="71"/>
      <c r="ADE502" s="71"/>
      <c r="ADF502" s="71"/>
      <c r="ADG502" s="71"/>
      <c r="ADH502" s="71"/>
      <c r="ADI502" s="71"/>
      <c r="ADJ502" s="71"/>
      <c r="ADK502" s="71"/>
      <c r="ADL502" s="71"/>
      <c r="ADM502" s="71"/>
      <c r="ADN502" s="71"/>
      <c r="ADO502" s="71"/>
      <c r="ADP502" s="71"/>
      <c r="ADQ502" s="71"/>
      <c r="ADR502" s="71"/>
      <c r="ADS502" s="71"/>
      <c r="ADT502" s="71"/>
      <c r="ADU502" s="71"/>
      <c r="ADV502" s="71"/>
      <c r="ADW502" s="71"/>
      <c r="ADX502" s="71"/>
      <c r="ADY502" s="71"/>
      <c r="ADZ502" s="71"/>
      <c r="AEA502" s="71"/>
      <c r="AEB502" s="71"/>
      <c r="AEC502" s="71"/>
      <c r="AED502" s="71"/>
      <c r="AEE502" s="71"/>
      <c r="AEF502" s="71"/>
      <c r="AEG502" s="71"/>
      <c r="AEH502" s="71"/>
      <c r="AEI502" s="71"/>
      <c r="AEJ502" s="71"/>
      <c r="AEK502" s="71"/>
      <c r="AEL502" s="71"/>
      <c r="AEM502" s="71"/>
      <c r="AEN502" s="71"/>
      <c r="AEO502" s="71"/>
      <c r="AEP502" s="71"/>
      <c r="AEQ502" s="71"/>
      <c r="AER502" s="71"/>
      <c r="AES502" s="71"/>
      <c r="AET502" s="71"/>
      <c r="AEU502" s="71"/>
      <c r="AEV502" s="71"/>
      <c r="AEW502" s="71"/>
      <c r="AEX502" s="71"/>
      <c r="AEY502" s="71"/>
      <c r="AEZ502" s="71"/>
      <c r="AFA502" s="71"/>
      <c r="AFB502" s="71"/>
      <c r="AFC502" s="71"/>
      <c r="AFD502" s="71"/>
      <c r="AFE502" s="71"/>
      <c r="AFF502" s="71"/>
      <c r="AFG502" s="71"/>
      <c r="AFH502" s="71"/>
      <c r="AFI502" s="71"/>
      <c r="AFJ502" s="71"/>
      <c r="AFK502" s="71"/>
      <c r="AFL502" s="71"/>
      <c r="AFM502" s="71"/>
      <c r="AFN502" s="71"/>
      <c r="AFO502" s="71"/>
      <c r="AFP502" s="71"/>
      <c r="AFQ502" s="71"/>
      <c r="AFR502" s="71"/>
      <c r="AFS502" s="71"/>
      <c r="AFT502" s="71"/>
      <c r="AFU502" s="71"/>
      <c r="AFV502" s="71"/>
      <c r="AFW502" s="71"/>
      <c r="AFX502" s="71"/>
      <c r="AFY502" s="71"/>
      <c r="AFZ502" s="71"/>
      <c r="AGA502" s="71"/>
      <c r="AGB502" s="71"/>
      <c r="AGC502" s="71"/>
      <c r="AGD502" s="71"/>
      <c r="AGE502" s="71"/>
      <c r="AGF502" s="71"/>
      <c r="AGG502" s="71"/>
      <c r="AGH502" s="71"/>
      <c r="AGI502" s="71"/>
      <c r="AGJ502" s="71"/>
      <c r="AGK502" s="71"/>
      <c r="AGL502" s="71"/>
      <c r="AGM502" s="71"/>
      <c r="AGN502" s="71"/>
      <c r="AGO502" s="71"/>
      <c r="AGP502" s="71"/>
      <c r="AGQ502" s="71"/>
      <c r="AGR502" s="71"/>
      <c r="AGS502" s="71"/>
      <c r="AGT502" s="71"/>
      <c r="AGU502" s="71"/>
      <c r="AGV502" s="71"/>
      <c r="AGW502" s="71"/>
      <c r="AGX502" s="71"/>
      <c r="AGY502" s="71"/>
      <c r="AGZ502" s="71"/>
      <c r="AHA502" s="71"/>
      <c r="AHB502" s="71"/>
      <c r="AHC502" s="71"/>
      <c r="AHD502" s="71"/>
      <c r="AHE502" s="71"/>
      <c r="AHF502" s="71"/>
      <c r="AHG502" s="71"/>
      <c r="AHH502" s="71"/>
      <c r="AHI502" s="71"/>
      <c r="AHJ502" s="71"/>
      <c r="AHK502" s="71"/>
      <c r="AHL502" s="71"/>
      <c r="AHM502" s="71"/>
      <c r="AHN502" s="71"/>
      <c r="AHO502" s="71"/>
      <c r="AHP502" s="71"/>
      <c r="AHQ502" s="71"/>
      <c r="AHR502" s="71"/>
      <c r="AHS502" s="71"/>
      <c r="AHT502" s="71"/>
      <c r="AHU502" s="71"/>
      <c r="AHV502" s="71"/>
      <c r="AHW502" s="71"/>
      <c r="AHX502" s="71"/>
      <c r="AHY502" s="71"/>
      <c r="AHZ502" s="71"/>
      <c r="AIA502" s="71"/>
      <c r="AIB502" s="71"/>
      <c r="AIC502" s="71"/>
      <c r="AID502" s="71"/>
      <c r="AIE502" s="71"/>
      <c r="AIF502" s="71"/>
      <c r="AIG502" s="71"/>
      <c r="AIH502" s="71"/>
      <c r="AII502" s="71"/>
      <c r="AIJ502" s="71"/>
      <c r="AIK502" s="71"/>
      <c r="AIL502" s="71"/>
      <c r="AIM502" s="71"/>
      <c r="AIN502" s="71"/>
      <c r="AIO502" s="71"/>
      <c r="AIP502" s="71"/>
      <c r="AIQ502" s="71"/>
      <c r="AIR502" s="71"/>
      <c r="AIS502" s="71"/>
      <c r="AIT502" s="71"/>
      <c r="AIU502" s="71"/>
      <c r="AIV502" s="71"/>
      <c r="AIW502" s="71"/>
      <c r="AIX502" s="71"/>
      <c r="AIY502" s="71"/>
      <c r="AIZ502" s="71"/>
      <c r="AJA502" s="71"/>
      <c r="AJB502" s="71"/>
      <c r="AJC502" s="71"/>
      <c r="AJD502" s="71"/>
      <c r="AJE502" s="71"/>
      <c r="AJF502" s="71"/>
      <c r="AJG502" s="71"/>
      <c r="AJH502" s="71"/>
      <c r="AJI502" s="71"/>
      <c r="AJJ502" s="71"/>
      <c r="AJK502" s="71"/>
      <c r="AJL502" s="71"/>
      <c r="AJM502" s="71"/>
      <c r="AJN502" s="71"/>
      <c r="AJO502" s="71"/>
      <c r="AJP502" s="71"/>
      <c r="AJQ502" s="71"/>
      <c r="AJR502" s="71"/>
      <c r="AJS502" s="71"/>
      <c r="AJT502" s="71"/>
      <c r="AJU502" s="71"/>
      <c r="AJV502" s="71"/>
      <c r="AJW502" s="71"/>
      <c r="AJX502" s="71"/>
      <c r="AJY502" s="71"/>
      <c r="AJZ502" s="71"/>
      <c r="AKA502" s="71"/>
      <c r="AKB502" s="71"/>
      <c r="AKC502" s="71"/>
      <c r="AKD502" s="71"/>
      <c r="AKE502" s="71"/>
      <c r="AKF502" s="71"/>
      <c r="AKG502" s="71"/>
      <c r="AKH502" s="71"/>
      <c r="AKI502" s="71"/>
      <c r="AKJ502" s="71"/>
      <c r="AKK502" s="71"/>
      <c r="AKL502" s="71"/>
      <c r="AKM502" s="71"/>
      <c r="AKN502" s="71"/>
      <c r="AKO502" s="71"/>
      <c r="AKP502" s="71"/>
      <c r="AKQ502" s="71"/>
      <c r="AKR502" s="71"/>
      <c r="AKS502" s="71"/>
      <c r="AKT502" s="71"/>
      <c r="AKU502" s="71"/>
      <c r="AKV502" s="71"/>
      <c r="AKW502" s="71"/>
      <c r="AKX502" s="71"/>
      <c r="AKY502" s="71"/>
      <c r="AKZ502" s="71"/>
      <c r="ALA502" s="71"/>
      <c r="ALB502" s="71"/>
      <c r="ALC502" s="71"/>
      <c r="ALD502" s="71"/>
      <c r="ALE502" s="71"/>
      <c r="ALF502" s="71"/>
      <c r="ALG502" s="71"/>
      <c r="ALH502" s="71"/>
      <c r="ALI502" s="71"/>
      <c r="ALJ502" s="71"/>
      <c r="ALK502" s="71"/>
      <c r="ALL502" s="71"/>
      <c r="ALM502" s="71"/>
      <c r="ALN502" s="71"/>
      <c r="ALO502" s="71"/>
      <c r="ALP502" s="71"/>
      <c r="ALQ502" s="71"/>
      <c r="ALR502" s="71"/>
      <c r="ALS502" s="71"/>
      <c r="ALT502" s="71"/>
      <c r="ALU502" s="71"/>
      <c r="ALV502" s="71"/>
      <c r="ALW502" s="71"/>
      <c r="ALX502" s="71"/>
      <c r="ALY502" s="71"/>
      <c r="ALZ502" s="71"/>
      <c r="AMA502" s="71"/>
      <c r="AMB502" s="71"/>
      <c r="AMC502" s="71"/>
      <c r="AMD502" s="71"/>
      <c r="AME502" s="71"/>
      <c r="AMF502" s="71"/>
      <c r="AMG502" s="71"/>
      <c r="AMH502" s="71"/>
      <c r="AMI502" s="71"/>
    </row>
    <row r="503" spans="1:1023" s="73" customFormat="1">
      <c r="A503" s="71" t="s">
        <v>43</v>
      </c>
      <c r="B503" s="83">
        <v>1995</v>
      </c>
      <c r="C503" s="71" t="s">
        <v>247</v>
      </c>
      <c r="D503" s="83">
        <v>679</v>
      </c>
      <c r="E503" s="71" t="s">
        <v>248</v>
      </c>
      <c r="F503" s="71">
        <v>1196</v>
      </c>
      <c r="G503" s="6">
        <v>34452</v>
      </c>
      <c r="H503" s="6">
        <v>34522</v>
      </c>
      <c r="I503" s="45">
        <v>0</v>
      </c>
      <c r="J503" s="71">
        <v>4</v>
      </c>
      <c r="K503" s="71">
        <v>4</v>
      </c>
      <c r="L503" s="71">
        <v>2</v>
      </c>
      <c r="M503" s="71">
        <v>1000</v>
      </c>
      <c r="N503" s="71">
        <v>10000</v>
      </c>
      <c r="O503" s="71">
        <v>13700000</v>
      </c>
      <c r="P503" s="75">
        <f t="shared" si="139"/>
        <v>7.2992700729927014E-3</v>
      </c>
      <c r="Q503" s="75">
        <f t="shared" si="149"/>
        <v>7.2992700729927001E-2</v>
      </c>
      <c r="R503" s="71">
        <v>-1</v>
      </c>
      <c r="S503" s="71">
        <v>-1</v>
      </c>
      <c r="T503" s="71">
        <v>-1</v>
      </c>
      <c r="U503" s="71">
        <v>0</v>
      </c>
      <c r="V503" s="71">
        <v>-1</v>
      </c>
      <c r="W503" s="71">
        <v>0</v>
      </c>
      <c r="X503" s="76">
        <f t="shared" si="152"/>
        <v>-0.66666666666666663</v>
      </c>
      <c r="Y503" s="71">
        <v>-1</v>
      </c>
      <c r="Z503" s="71">
        <v>-1</v>
      </c>
      <c r="AA503" s="71" t="s">
        <v>33</v>
      </c>
      <c r="AB503" s="71" t="s">
        <v>33</v>
      </c>
      <c r="AC503" s="71">
        <v>-1</v>
      </c>
      <c r="AD503" s="71">
        <v>-1</v>
      </c>
      <c r="AE503" s="71">
        <v>-1</v>
      </c>
      <c r="AF503" s="74" t="s">
        <v>33</v>
      </c>
      <c r="AG503" s="74" t="s">
        <v>33</v>
      </c>
      <c r="AH503" s="76">
        <f t="shared" si="153"/>
        <v>-1</v>
      </c>
      <c r="AI503" s="76">
        <f t="shared" si="154"/>
        <v>-0.83333333333333326</v>
      </c>
      <c r="AJ503" s="65">
        <v>284</v>
      </c>
      <c r="AK503" s="71">
        <v>-1</v>
      </c>
      <c r="AL503" s="71">
        <v>-1</v>
      </c>
      <c r="AM503" s="71" t="s">
        <v>33</v>
      </c>
      <c r="AN503" s="71">
        <v>-1</v>
      </c>
      <c r="AO503" s="71">
        <v>-1</v>
      </c>
      <c r="AP503" s="71" t="s">
        <v>33</v>
      </c>
      <c r="AQ503" s="71">
        <v>-1</v>
      </c>
      <c r="AR503" s="71">
        <v>-1</v>
      </c>
      <c r="AS503" s="71" t="s">
        <v>33</v>
      </c>
      <c r="AT503" s="74" t="s">
        <v>33</v>
      </c>
      <c r="AU503" s="71" t="s">
        <v>33</v>
      </c>
      <c r="AV503" s="71" t="s">
        <v>33</v>
      </c>
      <c r="AW503" s="71" t="s">
        <v>33</v>
      </c>
      <c r="AX503" s="71" t="s">
        <v>33</v>
      </c>
      <c r="AY503" s="71" t="s">
        <v>33</v>
      </c>
      <c r="AZ503" s="76">
        <f t="shared" si="138"/>
        <v>-1</v>
      </c>
      <c r="BA503" s="71">
        <v>0</v>
      </c>
      <c r="BB503" s="74" t="s">
        <v>33</v>
      </c>
      <c r="BC503" s="71">
        <f t="shared" ref="BC503:BC519" si="156">BC502+12</f>
        <v>18</v>
      </c>
      <c r="BD503" s="71">
        <v>1</v>
      </c>
      <c r="BE503" s="36" t="s">
        <v>142</v>
      </c>
      <c r="BF503" s="71">
        <f t="shared" si="155"/>
        <v>17</v>
      </c>
      <c r="BG503" s="71"/>
      <c r="BH503" s="71"/>
      <c r="BI503" s="71"/>
      <c r="BJ503" s="71"/>
      <c r="BK503" s="71"/>
      <c r="BL503" s="71"/>
      <c r="BM503" s="71"/>
      <c r="BN503" s="71"/>
      <c r="BO503" s="71"/>
      <c r="BP503" s="71"/>
      <c r="BQ503" s="71"/>
      <c r="BR503" s="71"/>
      <c r="BS503" s="71"/>
      <c r="BT503" s="71"/>
      <c r="BU503" s="71"/>
      <c r="BV503" s="71"/>
      <c r="BW503" s="71"/>
      <c r="BX503" s="71"/>
      <c r="BY503" s="71"/>
      <c r="BZ503" s="71"/>
      <c r="CA503" s="71"/>
      <c r="CB503" s="71"/>
      <c r="CC503" s="71"/>
      <c r="CD503" s="71"/>
      <c r="CE503" s="71"/>
      <c r="CF503" s="71"/>
      <c r="CG503" s="71"/>
      <c r="CH503" s="71"/>
      <c r="CI503" s="71"/>
      <c r="CJ503" s="71"/>
      <c r="CK503" s="71"/>
      <c r="CL503" s="71"/>
      <c r="CM503" s="71"/>
      <c r="CN503" s="71"/>
      <c r="CO503" s="71"/>
      <c r="CP503" s="71"/>
      <c r="CQ503" s="71"/>
      <c r="CR503" s="71"/>
      <c r="CS503" s="71"/>
      <c r="CT503" s="71"/>
      <c r="CU503" s="71"/>
      <c r="CV503" s="71"/>
      <c r="CW503" s="71"/>
      <c r="CX503" s="71"/>
      <c r="CY503" s="71"/>
      <c r="CZ503" s="71"/>
      <c r="DA503" s="71"/>
      <c r="DB503" s="71"/>
      <c r="DC503" s="71"/>
      <c r="DD503" s="71"/>
      <c r="DE503" s="71"/>
      <c r="DF503" s="71"/>
      <c r="DG503" s="71"/>
      <c r="DH503" s="71"/>
      <c r="DI503" s="71"/>
      <c r="DJ503" s="71"/>
      <c r="DK503" s="71"/>
      <c r="DL503" s="71"/>
      <c r="DM503" s="71"/>
      <c r="DN503" s="71"/>
      <c r="DO503" s="71"/>
      <c r="DP503" s="71"/>
      <c r="DQ503" s="71"/>
      <c r="DR503" s="71"/>
      <c r="DS503" s="71"/>
      <c r="DT503" s="71"/>
      <c r="DU503" s="71"/>
      <c r="DV503" s="71"/>
      <c r="DW503" s="71"/>
      <c r="DX503" s="71"/>
      <c r="DY503" s="71"/>
      <c r="DZ503" s="71"/>
      <c r="EA503" s="71"/>
      <c r="EB503" s="71"/>
      <c r="EC503" s="71"/>
      <c r="ED503" s="71"/>
      <c r="EE503" s="71"/>
      <c r="EF503" s="71"/>
      <c r="EG503" s="71"/>
      <c r="EH503" s="71"/>
      <c r="EI503" s="71"/>
      <c r="EJ503" s="71"/>
      <c r="EK503" s="71"/>
      <c r="EL503" s="71"/>
      <c r="EM503" s="71"/>
      <c r="EN503" s="71"/>
      <c r="EO503" s="71"/>
      <c r="EP503" s="71"/>
      <c r="EQ503" s="71"/>
      <c r="ER503" s="71"/>
      <c r="ES503" s="71"/>
      <c r="ET503" s="71"/>
      <c r="EU503" s="71"/>
      <c r="EV503" s="71"/>
      <c r="EW503" s="71"/>
      <c r="EX503" s="71"/>
      <c r="EY503" s="71"/>
      <c r="EZ503" s="71"/>
      <c r="FA503" s="71"/>
      <c r="FB503" s="71"/>
      <c r="FC503" s="71"/>
      <c r="FD503" s="71"/>
      <c r="FE503" s="71"/>
      <c r="FF503" s="71"/>
      <c r="FG503" s="71"/>
      <c r="FH503" s="71"/>
      <c r="FI503" s="71"/>
      <c r="FJ503" s="71"/>
      <c r="FK503" s="71"/>
      <c r="FL503" s="71"/>
      <c r="FM503" s="71"/>
      <c r="FN503" s="71"/>
      <c r="FO503" s="71"/>
      <c r="FP503" s="71"/>
      <c r="FQ503" s="71"/>
      <c r="FR503" s="71"/>
      <c r="FS503" s="71"/>
      <c r="FT503" s="71"/>
      <c r="FU503" s="71"/>
      <c r="FV503" s="71"/>
      <c r="FW503" s="71"/>
      <c r="FX503" s="71"/>
      <c r="FY503" s="71"/>
      <c r="FZ503" s="71"/>
      <c r="GA503" s="71"/>
      <c r="GB503" s="71"/>
      <c r="GC503" s="71"/>
      <c r="GD503" s="71"/>
      <c r="GE503" s="71"/>
      <c r="GF503" s="71"/>
      <c r="GG503" s="71"/>
      <c r="GH503" s="71"/>
      <c r="GI503" s="71"/>
      <c r="GJ503" s="71"/>
      <c r="GK503" s="71"/>
      <c r="GL503" s="71"/>
      <c r="GM503" s="71"/>
      <c r="GN503" s="71"/>
      <c r="GO503" s="71"/>
      <c r="GP503" s="71"/>
      <c r="GQ503" s="71"/>
      <c r="GR503" s="71"/>
      <c r="GS503" s="71"/>
      <c r="GT503" s="71"/>
      <c r="GU503" s="71"/>
      <c r="GV503" s="71"/>
      <c r="GW503" s="71"/>
      <c r="GX503" s="71"/>
      <c r="GY503" s="71"/>
      <c r="GZ503" s="71"/>
      <c r="HA503" s="71"/>
      <c r="HB503" s="71"/>
      <c r="HC503" s="71"/>
      <c r="HD503" s="71"/>
      <c r="HE503" s="71"/>
      <c r="HF503" s="71"/>
      <c r="HG503" s="71"/>
      <c r="HH503" s="71"/>
      <c r="HI503" s="71"/>
      <c r="HJ503" s="71"/>
      <c r="HK503" s="71"/>
      <c r="HL503" s="71"/>
      <c r="HM503" s="71"/>
      <c r="HN503" s="71"/>
      <c r="HO503" s="71"/>
      <c r="HP503" s="71"/>
      <c r="HQ503" s="71"/>
      <c r="HR503" s="71"/>
      <c r="HS503" s="71"/>
      <c r="HT503" s="71"/>
      <c r="HU503" s="71"/>
      <c r="HV503" s="71"/>
      <c r="HW503" s="71"/>
      <c r="HX503" s="71"/>
      <c r="HY503" s="71"/>
      <c r="HZ503" s="71"/>
      <c r="IA503" s="71"/>
      <c r="IB503" s="71"/>
      <c r="IC503" s="71"/>
      <c r="ID503" s="71"/>
      <c r="IE503" s="71"/>
      <c r="IF503" s="71"/>
      <c r="IG503" s="71"/>
      <c r="IH503" s="71"/>
      <c r="II503" s="71"/>
      <c r="IJ503" s="71"/>
      <c r="IK503" s="71"/>
      <c r="IL503" s="71"/>
      <c r="IM503" s="71"/>
      <c r="IN503" s="71"/>
      <c r="IO503" s="71"/>
      <c r="IP503" s="71"/>
      <c r="IQ503" s="71"/>
      <c r="IR503" s="71"/>
      <c r="IS503" s="71"/>
      <c r="IT503" s="71"/>
      <c r="IU503" s="71"/>
      <c r="IV503" s="71"/>
      <c r="IW503" s="71"/>
      <c r="IX503" s="71"/>
      <c r="IY503" s="71"/>
      <c r="IZ503" s="71"/>
      <c r="JA503" s="71"/>
      <c r="JB503" s="71"/>
      <c r="JC503" s="71"/>
      <c r="JD503" s="71"/>
      <c r="JE503" s="71"/>
      <c r="JF503" s="71"/>
      <c r="JG503" s="71"/>
      <c r="JH503" s="71"/>
      <c r="JI503" s="71"/>
      <c r="JJ503" s="71"/>
      <c r="JK503" s="71"/>
      <c r="JL503" s="71"/>
      <c r="JM503" s="71"/>
      <c r="JN503" s="71"/>
      <c r="JO503" s="71"/>
      <c r="JP503" s="71"/>
      <c r="JQ503" s="71"/>
      <c r="JR503" s="71"/>
      <c r="JS503" s="71"/>
      <c r="JT503" s="71"/>
      <c r="JU503" s="71"/>
      <c r="JV503" s="71"/>
      <c r="JW503" s="71"/>
      <c r="JX503" s="71"/>
      <c r="JY503" s="71"/>
      <c r="JZ503" s="71"/>
      <c r="KA503" s="71"/>
      <c r="KB503" s="71"/>
      <c r="KC503" s="71"/>
      <c r="KD503" s="71"/>
      <c r="KE503" s="71"/>
      <c r="KF503" s="71"/>
      <c r="KG503" s="71"/>
      <c r="KH503" s="71"/>
      <c r="KI503" s="71"/>
      <c r="KJ503" s="71"/>
      <c r="KK503" s="71"/>
      <c r="KL503" s="71"/>
      <c r="KM503" s="71"/>
      <c r="KN503" s="71"/>
      <c r="KO503" s="71"/>
      <c r="KP503" s="71"/>
      <c r="KQ503" s="71"/>
      <c r="KR503" s="71"/>
      <c r="KS503" s="71"/>
      <c r="KT503" s="71"/>
      <c r="KU503" s="71"/>
      <c r="KV503" s="71"/>
      <c r="KW503" s="71"/>
      <c r="KX503" s="71"/>
      <c r="KY503" s="71"/>
      <c r="KZ503" s="71"/>
      <c r="LA503" s="71"/>
      <c r="LB503" s="71"/>
      <c r="LC503" s="71"/>
      <c r="LD503" s="71"/>
      <c r="LE503" s="71"/>
      <c r="LF503" s="71"/>
      <c r="LG503" s="71"/>
      <c r="LH503" s="71"/>
      <c r="LI503" s="71"/>
      <c r="LJ503" s="71"/>
      <c r="LK503" s="71"/>
      <c r="LL503" s="71"/>
      <c r="LM503" s="71"/>
      <c r="LN503" s="71"/>
      <c r="LO503" s="71"/>
      <c r="LP503" s="71"/>
      <c r="LQ503" s="71"/>
      <c r="LR503" s="71"/>
      <c r="LS503" s="71"/>
      <c r="LT503" s="71"/>
      <c r="LU503" s="71"/>
      <c r="LV503" s="71"/>
      <c r="LW503" s="71"/>
      <c r="LX503" s="71"/>
      <c r="LY503" s="71"/>
      <c r="LZ503" s="71"/>
      <c r="MA503" s="71"/>
      <c r="MB503" s="71"/>
      <c r="MC503" s="71"/>
      <c r="MD503" s="71"/>
      <c r="ME503" s="71"/>
      <c r="MF503" s="71"/>
      <c r="MG503" s="71"/>
      <c r="MH503" s="71"/>
      <c r="MI503" s="71"/>
      <c r="MJ503" s="71"/>
      <c r="MK503" s="71"/>
      <c r="ML503" s="71"/>
      <c r="MM503" s="71"/>
      <c r="MN503" s="71"/>
      <c r="MO503" s="71"/>
      <c r="MP503" s="71"/>
      <c r="MQ503" s="71"/>
      <c r="MR503" s="71"/>
      <c r="MS503" s="71"/>
      <c r="MT503" s="71"/>
      <c r="MU503" s="71"/>
      <c r="MV503" s="71"/>
      <c r="MW503" s="71"/>
      <c r="MX503" s="71"/>
      <c r="MY503" s="71"/>
      <c r="MZ503" s="71"/>
      <c r="NA503" s="71"/>
      <c r="NB503" s="71"/>
      <c r="NC503" s="71"/>
      <c r="ND503" s="71"/>
      <c r="NE503" s="71"/>
      <c r="NF503" s="71"/>
      <c r="NG503" s="71"/>
      <c r="NH503" s="71"/>
      <c r="NI503" s="71"/>
      <c r="NJ503" s="71"/>
      <c r="NK503" s="71"/>
      <c r="NL503" s="71"/>
      <c r="NM503" s="71"/>
      <c r="NN503" s="71"/>
      <c r="NO503" s="71"/>
      <c r="NP503" s="71"/>
      <c r="NQ503" s="71"/>
      <c r="NR503" s="71"/>
      <c r="NS503" s="71"/>
      <c r="NT503" s="71"/>
      <c r="NU503" s="71"/>
      <c r="NV503" s="71"/>
      <c r="NW503" s="71"/>
      <c r="NX503" s="71"/>
      <c r="NY503" s="71"/>
      <c r="NZ503" s="71"/>
      <c r="OA503" s="71"/>
      <c r="OB503" s="71"/>
      <c r="OC503" s="71"/>
      <c r="OD503" s="71"/>
      <c r="OE503" s="71"/>
      <c r="OF503" s="71"/>
      <c r="OG503" s="71"/>
      <c r="OH503" s="71"/>
      <c r="OI503" s="71"/>
      <c r="OJ503" s="71"/>
      <c r="OK503" s="71"/>
      <c r="OL503" s="71"/>
      <c r="OM503" s="71"/>
      <c r="ON503" s="71"/>
      <c r="OO503" s="71"/>
      <c r="OP503" s="71"/>
      <c r="OQ503" s="71"/>
      <c r="OR503" s="71"/>
      <c r="OS503" s="71"/>
      <c r="OT503" s="71"/>
      <c r="OU503" s="71"/>
      <c r="OV503" s="71"/>
      <c r="OW503" s="71"/>
      <c r="OX503" s="71"/>
      <c r="OY503" s="71"/>
      <c r="OZ503" s="71"/>
      <c r="PA503" s="71"/>
      <c r="PB503" s="71"/>
      <c r="PC503" s="71"/>
      <c r="PD503" s="71"/>
      <c r="PE503" s="71"/>
      <c r="PF503" s="71"/>
      <c r="PG503" s="71"/>
      <c r="PH503" s="71"/>
      <c r="PI503" s="71"/>
      <c r="PJ503" s="71"/>
      <c r="PK503" s="71"/>
      <c r="PL503" s="71"/>
      <c r="PM503" s="71"/>
      <c r="PN503" s="71"/>
      <c r="PO503" s="71"/>
      <c r="PP503" s="71"/>
      <c r="PQ503" s="71"/>
      <c r="PR503" s="71"/>
      <c r="PS503" s="71"/>
      <c r="PT503" s="71"/>
      <c r="PU503" s="71"/>
      <c r="PV503" s="71"/>
      <c r="PW503" s="71"/>
      <c r="PX503" s="71"/>
      <c r="PY503" s="71"/>
      <c r="PZ503" s="71"/>
      <c r="QA503" s="71"/>
      <c r="QB503" s="71"/>
      <c r="QC503" s="71"/>
      <c r="QD503" s="71"/>
      <c r="QE503" s="71"/>
      <c r="QF503" s="71"/>
      <c r="QG503" s="71"/>
      <c r="QH503" s="71"/>
      <c r="QI503" s="71"/>
      <c r="QJ503" s="71"/>
      <c r="QK503" s="71"/>
      <c r="QL503" s="71"/>
      <c r="QM503" s="71"/>
      <c r="QN503" s="71"/>
      <c r="QO503" s="71"/>
      <c r="QP503" s="71"/>
      <c r="QQ503" s="71"/>
      <c r="QR503" s="71"/>
      <c r="QS503" s="71"/>
      <c r="QT503" s="71"/>
      <c r="QU503" s="71"/>
      <c r="QV503" s="71"/>
      <c r="QW503" s="71"/>
      <c r="QX503" s="71"/>
      <c r="QY503" s="71"/>
      <c r="QZ503" s="71"/>
      <c r="RA503" s="71"/>
      <c r="RB503" s="71"/>
      <c r="RC503" s="71"/>
      <c r="RD503" s="71"/>
      <c r="RE503" s="71"/>
      <c r="RF503" s="71"/>
      <c r="RG503" s="71"/>
      <c r="RH503" s="71"/>
      <c r="RI503" s="71"/>
      <c r="RJ503" s="71"/>
      <c r="RK503" s="71"/>
      <c r="RL503" s="71"/>
      <c r="RM503" s="71"/>
      <c r="RN503" s="71"/>
      <c r="RO503" s="71"/>
      <c r="RP503" s="71"/>
      <c r="RQ503" s="71"/>
      <c r="RR503" s="71"/>
      <c r="RS503" s="71"/>
      <c r="RT503" s="71"/>
      <c r="RU503" s="71"/>
      <c r="RV503" s="71"/>
      <c r="RW503" s="71"/>
      <c r="RX503" s="71"/>
      <c r="RY503" s="71"/>
      <c r="RZ503" s="71"/>
      <c r="SA503" s="71"/>
      <c r="SB503" s="71"/>
      <c r="SC503" s="71"/>
      <c r="SD503" s="71"/>
      <c r="SE503" s="71"/>
      <c r="SF503" s="71"/>
      <c r="SG503" s="71"/>
      <c r="SH503" s="71"/>
      <c r="SI503" s="71"/>
      <c r="SJ503" s="71"/>
      <c r="SK503" s="71"/>
      <c r="SL503" s="71"/>
      <c r="SM503" s="71"/>
      <c r="SN503" s="71"/>
      <c r="SO503" s="71"/>
      <c r="SP503" s="71"/>
      <c r="SQ503" s="71"/>
      <c r="SR503" s="71"/>
      <c r="SS503" s="71"/>
      <c r="ST503" s="71"/>
      <c r="SU503" s="71"/>
      <c r="SV503" s="71"/>
      <c r="SW503" s="71"/>
      <c r="SX503" s="71"/>
      <c r="SY503" s="71"/>
      <c r="SZ503" s="71"/>
      <c r="TA503" s="71"/>
      <c r="TB503" s="71"/>
      <c r="TC503" s="71"/>
      <c r="TD503" s="71"/>
      <c r="TE503" s="71"/>
      <c r="TF503" s="71"/>
      <c r="TG503" s="71"/>
      <c r="TH503" s="71"/>
      <c r="TI503" s="71"/>
      <c r="TJ503" s="71"/>
      <c r="TK503" s="71"/>
      <c r="TL503" s="71"/>
      <c r="TM503" s="71"/>
      <c r="TN503" s="71"/>
      <c r="TO503" s="71"/>
      <c r="TP503" s="71"/>
      <c r="TQ503" s="71"/>
      <c r="TR503" s="71"/>
      <c r="TS503" s="71"/>
      <c r="TT503" s="71"/>
      <c r="TU503" s="71"/>
      <c r="TV503" s="71"/>
      <c r="TW503" s="71"/>
      <c r="TX503" s="71"/>
      <c r="TY503" s="71"/>
      <c r="TZ503" s="71"/>
      <c r="UA503" s="71"/>
      <c r="UB503" s="71"/>
      <c r="UC503" s="71"/>
      <c r="UD503" s="71"/>
      <c r="UE503" s="71"/>
      <c r="UF503" s="71"/>
      <c r="UG503" s="71"/>
      <c r="UH503" s="71"/>
      <c r="UI503" s="71"/>
      <c r="UJ503" s="71"/>
      <c r="UK503" s="71"/>
      <c r="UL503" s="71"/>
      <c r="UM503" s="71"/>
      <c r="UN503" s="71"/>
      <c r="UO503" s="71"/>
      <c r="UP503" s="71"/>
      <c r="UQ503" s="71"/>
      <c r="UR503" s="71"/>
      <c r="US503" s="71"/>
      <c r="UT503" s="71"/>
      <c r="UU503" s="71"/>
      <c r="UV503" s="71"/>
      <c r="UW503" s="71"/>
      <c r="UX503" s="71"/>
      <c r="UY503" s="71"/>
      <c r="UZ503" s="71"/>
      <c r="VA503" s="71"/>
      <c r="VB503" s="71"/>
      <c r="VC503" s="71"/>
      <c r="VD503" s="71"/>
      <c r="VE503" s="71"/>
      <c r="VF503" s="71"/>
      <c r="VG503" s="71"/>
      <c r="VH503" s="71"/>
      <c r="VI503" s="71"/>
      <c r="VJ503" s="71"/>
      <c r="VK503" s="71"/>
      <c r="VL503" s="71"/>
      <c r="VM503" s="71"/>
      <c r="VN503" s="71"/>
      <c r="VO503" s="71"/>
      <c r="VP503" s="71"/>
      <c r="VQ503" s="71"/>
      <c r="VR503" s="71"/>
      <c r="VS503" s="71"/>
      <c r="VT503" s="71"/>
      <c r="VU503" s="71"/>
      <c r="VV503" s="71"/>
      <c r="VW503" s="71"/>
      <c r="VX503" s="71"/>
      <c r="VY503" s="71"/>
      <c r="VZ503" s="71"/>
      <c r="WA503" s="71"/>
      <c r="WB503" s="71"/>
      <c r="WC503" s="71"/>
      <c r="WD503" s="71"/>
      <c r="WE503" s="71"/>
      <c r="WF503" s="71"/>
      <c r="WG503" s="71"/>
      <c r="WH503" s="71"/>
      <c r="WI503" s="71"/>
      <c r="WJ503" s="71"/>
      <c r="WK503" s="71"/>
      <c r="WL503" s="71"/>
      <c r="WM503" s="71"/>
      <c r="WN503" s="71"/>
      <c r="WO503" s="71"/>
      <c r="WP503" s="71"/>
      <c r="WQ503" s="71"/>
      <c r="WR503" s="71"/>
      <c r="WS503" s="71"/>
      <c r="WT503" s="71"/>
      <c r="WU503" s="71"/>
      <c r="WV503" s="71"/>
      <c r="WW503" s="71"/>
      <c r="WX503" s="71"/>
      <c r="WY503" s="71"/>
      <c r="WZ503" s="71"/>
      <c r="XA503" s="71"/>
      <c r="XB503" s="71"/>
      <c r="XC503" s="71"/>
      <c r="XD503" s="71"/>
      <c r="XE503" s="71"/>
      <c r="XF503" s="71"/>
      <c r="XG503" s="71"/>
      <c r="XH503" s="71"/>
      <c r="XI503" s="71"/>
      <c r="XJ503" s="71"/>
      <c r="XK503" s="71"/>
      <c r="XL503" s="71"/>
      <c r="XM503" s="71"/>
      <c r="XN503" s="71"/>
      <c r="XO503" s="71"/>
      <c r="XP503" s="71"/>
      <c r="XQ503" s="71"/>
      <c r="XR503" s="71"/>
      <c r="XS503" s="71"/>
      <c r="XT503" s="71"/>
      <c r="XU503" s="71"/>
      <c r="XV503" s="71"/>
      <c r="XW503" s="71"/>
      <c r="XX503" s="71"/>
      <c r="XY503" s="71"/>
      <c r="XZ503" s="71"/>
      <c r="YA503" s="71"/>
      <c r="YB503" s="71"/>
      <c r="YC503" s="71"/>
      <c r="YD503" s="71"/>
      <c r="YE503" s="71"/>
      <c r="YF503" s="71"/>
      <c r="YG503" s="71"/>
      <c r="YH503" s="71"/>
      <c r="YI503" s="71"/>
      <c r="YJ503" s="71"/>
      <c r="YK503" s="71"/>
      <c r="YL503" s="71"/>
      <c r="YM503" s="71"/>
      <c r="YN503" s="71"/>
      <c r="YO503" s="71"/>
      <c r="YP503" s="71"/>
      <c r="YQ503" s="71"/>
      <c r="YR503" s="71"/>
      <c r="YS503" s="71"/>
      <c r="YT503" s="71"/>
      <c r="YU503" s="71"/>
      <c r="YV503" s="71"/>
      <c r="YW503" s="71"/>
      <c r="YX503" s="71"/>
      <c r="YY503" s="71"/>
      <c r="YZ503" s="71"/>
      <c r="ZA503" s="71"/>
      <c r="ZB503" s="71"/>
      <c r="ZC503" s="71"/>
      <c r="ZD503" s="71"/>
      <c r="ZE503" s="71"/>
      <c r="ZF503" s="71"/>
      <c r="ZG503" s="71"/>
      <c r="ZH503" s="71"/>
      <c r="ZI503" s="71"/>
      <c r="ZJ503" s="71"/>
      <c r="ZK503" s="71"/>
      <c r="ZL503" s="71"/>
      <c r="ZM503" s="71"/>
      <c r="ZN503" s="71"/>
      <c r="ZO503" s="71"/>
      <c r="ZP503" s="71"/>
      <c r="ZQ503" s="71"/>
      <c r="ZR503" s="71"/>
      <c r="ZS503" s="71"/>
      <c r="ZT503" s="71"/>
      <c r="ZU503" s="71"/>
      <c r="ZV503" s="71"/>
      <c r="ZW503" s="71"/>
      <c r="ZX503" s="71"/>
      <c r="ZY503" s="71"/>
      <c r="ZZ503" s="71"/>
      <c r="AAA503" s="71"/>
      <c r="AAB503" s="71"/>
      <c r="AAC503" s="71"/>
      <c r="AAD503" s="71"/>
      <c r="AAE503" s="71"/>
      <c r="AAF503" s="71"/>
      <c r="AAG503" s="71"/>
      <c r="AAH503" s="71"/>
      <c r="AAI503" s="71"/>
      <c r="AAJ503" s="71"/>
      <c r="AAK503" s="71"/>
      <c r="AAL503" s="71"/>
      <c r="AAM503" s="71"/>
      <c r="AAN503" s="71"/>
      <c r="AAO503" s="71"/>
      <c r="AAP503" s="71"/>
      <c r="AAQ503" s="71"/>
      <c r="AAR503" s="71"/>
      <c r="AAS503" s="71"/>
      <c r="AAT503" s="71"/>
      <c r="AAU503" s="71"/>
      <c r="AAV503" s="71"/>
      <c r="AAW503" s="71"/>
      <c r="AAX503" s="71"/>
      <c r="AAY503" s="71"/>
      <c r="AAZ503" s="71"/>
      <c r="ABA503" s="71"/>
      <c r="ABB503" s="71"/>
      <c r="ABC503" s="71"/>
      <c r="ABD503" s="71"/>
      <c r="ABE503" s="71"/>
      <c r="ABF503" s="71"/>
      <c r="ABG503" s="71"/>
      <c r="ABH503" s="71"/>
      <c r="ABI503" s="71"/>
      <c r="ABJ503" s="71"/>
      <c r="ABK503" s="71"/>
      <c r="ABL503" s="71"/>
      <c r="ABM503" s="71"/>
      <c r="ABN503" s="71"/>
      <c r="ABO503" s="71"/>
      <c r="ABP503" s="71"/>
      <c r="ABQ503" s="71"/>
      <c r="ABR503" s="71"/>
      <c r="ABS503" s="71"/>
      <c r="ABT503" s="71"/>
      <c r="ABU503" s="71"/>
      <c r="ABV503" s="71"/>
      <c r="ABW503" s="71"/>
      <c r="ABX503" s="71"/>
      <c r="ABY503" s="71"/>
      <c r="ABZ503" s="71"/>
      <c r="ACA503" s="71"/>
      <c r="ACB503" s="71"/>
      <c r="ACC503" s="71"/>
      <c r="ACD503" s="71"/>
      <c r="ACE503" s="71"/>
      <c r="ACF503" s="71"/>
      <c r="ACG503" s="71"/>
      <c r="ACH503" s="71"/>
      <c r="ACI503" s="71"/>
      <c r="ACJ503" s="71"/>
      <c r="ACK503" s="71"/>
      <c r="ACL503" s="71"/>
      <c r="ACM503" s="71"/>
      <c r="ACN503" s="71"/>
      <c r="ACO503" s="71"/>
      <c r="ACP503" s="71"/>
      <c r="ACQ503" s="71"/>
      <c r="ACR503" s="71"/>
      <c r="ACS503" s="71"/>
      <c r="ACT503" s="71"/>
      <c r="ACU503" s="71"/>
      <c r="ACV503" s="71"/>
      <c r="ACW503" s="71"/>
      <c r="ACX503" s="71"/>
      <c r="ACY503" s="71"/>
      <c r="ACZ503" s="71"/>
      <c r="ADA503" s="71"/>
      <c r="ADB503" s="71"/>
      <c r="ADC503" s="71"/>
      <c r="ADD503" s="71"/>
      <c r="ADE503" s="71"/>
      <c r="ADF503" s="71"/>
      <c r="ADG503" s="71"/>
      <c r="ADH503" s="71"/>
      <c r="ADI503" s="71"/>
      <c r="ADJ503" s="71"/>
      <c r="ADK503" s="71"/>
      <c r="ADL503" s="71"/>
      <c r="ADM503" s="71"/>
      <c r="ADN503" s="71"/>
      <c r="ADO503" s="71"/>
      <c r="ADP503" s="71"/>
      <c r="ADQ503" s="71"/>
      <c r="ADR503" s="71"/>
      <c r="ADS503" s="71"/>
      <c r="ADT503" s="71"/>
      <c r="ADU503" s="71"/>
      <c r="ADV503" s="71"/>
      <c r="ADW503" s="71"/>
      <c r="ADX503" s="71"/>
      <c r="ADY503" s="71"/>
      <c r="ADZ503" s="71"/>
      <c r="AEA503" s="71"/>
      <c r="AEB503" s="71"/>
      <c r="AEC503" s="71"/>
      <c r="AED503" s="71"/>
      <c r="AEE503" s="71"/>
      <c r="AEF503" s="71"/>
      <c r="AEG503" s="71"/>
      <c r="AEH503" s="71"/>
      <c r="AEI503" s="71"/>
      <c r="AEJ503" s="71"/>
      <c r="AEK503" s="71"/>
      <c r="AEL503" s="71"/>
      <c r="AEM503" s="71"/>
      <c r="AEN503" s="71"/>
      <c r="AEO503" s="71"/>
      <c r="AEP503" s="71"/>
      <c r="AEQ503" s="71"/>
      <c r="AER503" s="71"/>
      <c r="AES503" s="71"/>
      <c r="AET503" s="71"/>
      <c r="AEU503" s="71"/>
      <c r="AEV503" s="71"/>
      <c r="AEW503" s="71"/>
      <c r="AEX503" s="71"/>
      <c r="AEY503" s="71"/>
      <c r="AEZ503" s="71"/>
      <c r="AFA503" s="71"/>
      <c r="AFB503" s="71"/>
      <c r="AFC503" s="71"/>
      <c r="AFD503" s="71"/>
      <c r="AFE503" s="71"/>
      <c r="AFF503" s="71"/>
      <c r="AFG503" s="71"/>
      <c r="AFH503" s="71"/>
      <c r="AFI503" s="71"/>
      <c r="AFJ503" s="71"/>
      <c r="AFK503" s="71"/>
      <c r="AFL503" s="71"/>
      <c r="AFM503" s="71"/>
      <c r="AFN503" s="71"/>
      <c r="AFO503" s="71"/>
      <c r="AFP503" s="71"/>
      <c r="AFQ503" s="71"/>
      <c r="AFR503" s="71"/>
      <c r="AFS503" s="71"/>
      <c r="AFT503" s="71"/>
      <c r="AFU503" s="71"/>
      <c r="AFV503" s="71"/>
      <c r="AFW503" s="71"/>
      <c r="AFX503" s="71"/>
      <c r="AFY503" s="71"/>
      <c r="AFZ503" s="71"/>
      <c r="AGA503" s="71"/>
      <c r="AGB503" s="71"/>
      <c r="AGC503" s="71"/>
      <c r="AGD503" s="71"/>
      <c r="AGE503" s="71"/>
      <c r="AGF503" s="71"/>
      <c r="AGG503" s="71"/>
      <c r="AGH503" s="71"/>
      <c r="AGI503" s="71"/>
      <c r="AGJ503" s="71"/>
      <c r="AGK503" s="71"/>
      <c r="AGL503" s="71"/>
      <c r="AGM503" s="71"/>
      <c r="AGN503" s="71"/>
      <c r="AGO503" s="71"/>
      <c r="AGP503" s="71"/>
      <c r="AGQ503" s="71"/>
      <c r="AGR503" s="71"/>
      <c r="AGS503" s="71"/>
      <c r="AGT503" s="71"/>
      <c r="AGU503" s="71"/>
      <c r="AGV503" s="71"/>
      <c r="AGW503" s="71"/>
      <c r="AGX503" s="71"/>
      <c r="AGY503" s="71"/>
      <c r="AGZ503" s="71"/>
      <c r="AHA503" s="71"/>
      <c r="AHB503" s="71"/>
      <c r="AHC503" s="71"/>
      <c r="AHD503" s="71"/>
      <c r="AHE503" s="71"/>
      <c r="AHF503" s="71"/>
      <c r="AHG503" s="71"/>
      <c r="AHH503" s="71"/>
      <c r="AHI503" s="71"/>
      <c r="AHJ503" s="71"/>
      <c r="AHK503" s="71"/>
      <c r="AHL503" s="71"/>
      <c r="AHM503" s="71"/>
      <c r="AHN503" s="71"/>
      <c r="AHO503" s="71"/>
      <c r="AHP503" s="71"/>
      <c r="AHQ503" s="71"/>
      <c r="AHR503" s="71"/>
      <c r="AHS503" s="71"/>
      <c r="AHT503" s="71"/>
      <c r="AHU503" s="71"/>
      <c r="AHV503" s="71"/>
      <c r="AHW503" s="71"/>
      <c r="AHX503" s="71"/>
      <c r="AHY503" s="71"/>
      <c r="AHZ503" s="71"/>
      <c r="AIA503" s="71"/>
      <c r="AIB503" s="71"/>
      <c r="AIC503" s="71"/>
      <c r="AID503" s="71"/>
      <c r="AIE503" s="71"/>
      <c r="AIF503" s="71"/>
      <c r="AIG503" s="71"/>
      <c r="AIH503" s="71"/>
      <c r="AII503" s="71"/>
      <c r="AIJ503" s="71"/>
      <c r="AIK503" s="71"/>
      <c r="AIL503" s="71"/>
      <c r="AIM503" s="71"/>
      <c r="AIN503" s="71"/>
      <c r="AIO503" s="71"/>
      <c r="AIP503" s="71"/>
      <c r="AIQ503" s="71"/>
      <c r="AIR503" s="71"/>
      <c r="AIS503" s="71"/>
      <c r="AIT503" s="71"/>
      <c r="AIU503" s="71"/>
      <c r="AIV503" s="71"/>
      <c r="AIW503" s="71"/>
      <c r="AIX503" s="71"/>
      <c r="AIY503" s="71"/>
      <c r="AIZ503" s="71"/>
      <c r="AJA503" s="71"/>
      <c r="AJB503" s="71"/>
      <c r="AJC503" s="71"/>
      <c r="AJD503" s="71"/>
      <c r="AJE503" s="71"/>
      <c r="AJF503" s="71"/>
      <c r="AJG503" s="71"/>
      <c r="AJH503" s="71"/>
      <c r="AJI503" s="71"/>
      <c r="AJJ503" s="71"/>
      <c r="AJK503" s="71"/>
      <c r="AJL503" s="71"/>
      <c r="AJM503" s="71"/>
      <c r="AJN503" s="71"/>
      <c r="AJO503" s="71"/>
      <c r="AJP503" s="71"/>
      <c r="AJQ503" s="71"/>
      <c r="AJR503" s="71"/>
      <c r="AJS503" s="71"/>
      <c r="AJT503" s="71"/>
      <c r="AJU503" s="71"/>
      <c r="AJV503" s="71"/>
      <c r="AJW503" s="71"/>
      <c r="AJX503" s="71"/>
      <c r="AJY503" s="71"/>
      <c r="AJZ503" s="71"/>
      <c r="AKA503" s="71"/>
      <c r="AKB503" s="71"/>
      <c r="AKC503" s="71"/>
      <c r="AKD503" s="71"/>
      <c r="AKE503" s="71"/>
      <c r="AKF503" s="71"/>
      <c r="AKG503" s="71"/>
      <c r="AKH503" s="71"/>
      <c r="AKI503" s="71"/>
      <c r="AKJ503" s="71"/>
      <c r="AKK503" s="71"/>
      <c r="AKL503" s="71"/>
      <c r="AKM503" s="71"/>
      <c r="AKN503" s="71"/>
      <c r="AKO503" s="71"/>
      <c r="AKP503" s="71"/>
      <c r="AKQ503" s="71"/>
      <c r="AKR503" s="71"/>
      <c r="AKS503" s="71"/>
      <c r="AKT503" s="71"/>
      <c r="AKU503" s="71"/>
      <c r="AKV503" s="71"/>
      <c r="AKW503" s="71"/>
      <c r="AKX503" s="71"/>
      <c r="AKY503" s="71"/>
      <c r="AKZ503" s="71"/>
      <c r="ALA503" s="71"/>
      <c r="ALB503" s="71"/>
      <c r="ALC503" s="71"/>
      <c r="ALD503" s="71"/>
      <c r="ALE503" s="71"/>
      <c r="ALF503" s="71"/>
      <c r="ALG503" s="71"/>
      <c r="ALH503" s="71"/>
      <c r="ALI503" s="71"/>
      <c r="ALJ503" s="71"/>
      <c r="ALK503" s="71"/>
      <c r="ALL503" s="71"/>
      <c r="ALM503" s="71"/>
      <c r="ALN503" s="71"/>
      <c r="ALO503" s="71"/>
      <c r="ALP503" s="71"/>
      <c r="ALQ503" s="71"/>
      <c r="ALR503" s="71"/>
      <c r="ALS503" s="71"/>
      <c r="ALT503" s="71"/>
      <c r="ALU503" s="71"/>
      <c r="ALV503" s="71"/>
      <c r="ALW503" s="71"/>
      <c r="ALX503" s="71"/>
      <c r="ALY503" s="71"/>
      <c r="ALZ503" s="71"/>
      <c r="AMA503" s="71"/>
      <c r="AMB503" s="71"/>
      <c r="AMC503" s="71"/>
      <c r="AMD503" s="71"/>
      <c r="AME503" s="71"/>
      <c r="AMF503" s="71"/>
      <c r="AMG503" s="71"/>
      <c r="AMH503" s="71"/>
      <c r="AMI503" s="71"/>
    </row>
    <row r="504" spans="1:1023" s="73" customFormat="1">
      <c r="A504" s="71" t="s">
        <v>43</v>
      </c>
      <c r="B504" s="83">
        <v>1996</v>
      </c>
      <c r="C504" s="71" t="s">
        <v>247</v>
      </c>
      <c r="D504" s="83">
        <v>679</v>
      </c>
      <c r="E504" s="71" t="s">
        <v>248</v>
      </c>
      <c r="F504" s="71">
        <v>1196</v>
      </c>
      <c r="G504" s="6">
        <f t="shared" ref="G504:H520" si="157">G502</f>
        <v>34452</v>
      </c>
      <c r="H504" s="6">
        <v>34522</v>
      </c>
      <c r="I504" s="45">
        <v>0</v>
      </c>
      <c r="J504" s="71">
        <v>4</v>
      </c>
      <c r="K504" s="71">
        <v>4</v>
      </c>
      <c r="L504" s="71">
        <v>2</v>
      </c>
      <c r="M504" s="71">
        <v>1000</v>
      </c>
      <c r="N504" s="71">
        <v>10000</v>
      </c>
      <c r="O504" s="71">
        <v>13700000</v>
      </c>
      <c r="P504" s="75">
        <f t="shared" si="139"/>
        <v>7.2992700729927014E-3</v>
      </c>
      <c r="Q504" s="75">
        <f t="shared" si="149"/>
        <v>7.2992700729927001E-2</v>
      </c>
      <c r="R504" s="71">
        <v>-1</v>
      </c>
      <c r="S504" s="71">
        <v>-1</v>
      </c>
      <c r="T504" s="71">
        <v>-1</v>
      </c>
      <c r="U504" s="71">
        <v>0</v>
      </c>
      <c r="V504" s="71">
        <v>-1</v>
      </c>
      <c r="W504" s="71">
        <v>0</v>
      </c>
      <c r="X504" s="76">
        <f t="shared" si="152"/>
        <v>-0.66666666666666663</v>
      </c>
      <c r="Y504" s="71">
        <v>-1</v>
      </c>
      <c r="Z504" s="71">
        <v>-1</v>
      </c>
      <c r="AA504" s="71" t="s">
        <v>33</v>
      </c>
      <c r="AB504" s="71" t="s">
        <v>33</v>
      </c>
      <c r="AC504" s="71">
        <v>-1</v>
      </c>
      <c r="AD504" s="71">
        <v>-1</v>
      </c>
      <c r="AE504" s="71">
        <v>-1</v>
      </c>
      <c r="AF504" s="74" t="s">
        <v>33</v>
      </c>
      <c r="AG504" s="74" t="s">
        <v>33</v>
      </c>
      <c r="AH504" s="76">
        <f t="shared" si="153"/>
        <v>-1</v>
      </c>
      <c r="AI504" s="76">
        <f t="shared" si="154"/>
        <v>-0.83333333333333326</v>
      </c>
      <c r="AJ504" s="65">
        <v>371</v>
      </c>
      <c r="AK504" s="71">
        <v>-1</v>
      </c>
      <c r="AL504" s="71">
        <v>-1</v>
      </c>
      <c r="AM504" s="71" t="s">
        <v>33</v>
      </c>
      <c r="AN504" s="71">
        <v>-1</v>
      </c>
      <c r="AO504" s="71">
        <v>-1</v>
      </c>
      <c r="AP504" s="71" t="s">
        <v>33</v>
      </c>
      <c r="AQ504" s="71">
        <v>-1</v>
      </c>
      <c r="AR504" s="71">
        <v>-1</v>
      </c>
      <c r="AS504" s="71" t="s">
        <v>33</v>
      </c>
      <c r="AT504" s="74" t="s">
        <v>33</v>
      </c>
      <c r="AU504" s="71" t="s">
        <v>33</v>
      </c>
      <c r="AV504" s="71" t="s">
        <v>33</v>
      </c>
      <c r="AW504" s="71" t="s">
        <v>33</v>
      </c>
      <c r="AX504" s="71" t="s">
        <v>33</v>
      </c>
      <c r="AY504" s="71" t="s">
        <v>33</v>
      </c>
      <c r="AZ504" s="76">
        <f t="shared" si="138"/>
        <v>-1</v>
      </c>
      <c r="BA504" s="71">
        <v>0</v>
      </c>
      <c r="BB504" s="74" t="s">
        <v>33</v>
      </c>
      <c r="BC504" s="71">
        <f t="shared" si="156"/>
        <v>30</v>
      </c>
      <c r="BD504" s="71">
        <v>1</v>
      </c>
      <c r="BE504" s="36" t="s">
        <v>142</v>
      </c>
      <c r="BF504" s="71">
        <f t="shared" si="155"/>
        <v>29</v>
      </c>
      <c r="BG504" s="71"/>
      <c r="BH504" s="71"/>
      <c r="BI504" s="71"/>
      <c r="BJ504" s="71"/>
      <c r="BK504" s="71"/>
      <c r="BL504" s="71"/>
      <c r="BM504" s="71"/>
      <c r="BN504" s="71"/>
      <c r="BO504" s="71"/>
      <c r="BP504" s="71"/>
      <c r="BQ504" s="71"/>
      <c r="BR504" s="71"/>
      <c r="BS504" s="71"/>
      <c r="BT504" s="71"/>
      <c r="BU504" s="71"/>
      <c r="BV504" s="71"/>
      <c r="BW504" s="71"/>
      <c r="BX504" s="71"/>
      <c r="BY504" s="71"/>
      <c r="BZ504" s="71"/>
      <c r="CA504" s="71"/>
      <c r="CB504" s="71"/>
      <c r="CC504" s="71"/>
      <c r="CD504" s="71"/>
      <c r="CE504" s="71"/>
      <c r="CF504" s="71"/>
      <c r="CG504" s="71"/>
      <c r="CH504" s="71"/>
      <c r="CI504" s="71"/>
      <c r="CJ504" s="71"/>
      <c r="CK504" s="71"/>
      <c r="CL504" s="71"/>
      <c r="CM504" s="71"/>
      <c r="CN504" s="71"/>
      <c r="CO504" s="71"/>
      <c r="CP504" s="71"/>
      <c r="CQ504" s="71"/>
      <c r="CR504" s="71"/>
      <c r="CS504" s="71"/>
      <c r="CT504" s="71"/>
      <c r="CU504" s="71"/>
      <c r="CV504" s="71"/>
      <c r="CW504" s="71"/>
      <c r="CX504" s="71"/>
      <c r="CY504" s="71"/>
      <c r="CZ504" s="71"/>
      <c r="DA504" s="71"/>
      <c r="DB504" s="71"/>
      <c r="DC504" s="71"/>
      <c r="DD504" s="71"/>
      <c r="DE504" s="71"/>
      <c r="DF504" s="71"/>
      <c r="DG504" s="71"/>
      <c r="DH504" s="71"/>
      <c r="DI504" s="71"/>
      <c r="DJ504" s="71"/>
      <c r="DK504" s="71"/>
      <c r="DL504" s="71"/>
      <c r="DM504" s="71"/>
      <c r="DN504" s="71"/>
      <c r="DO504" s="71"/>
      <c r="DP504" s="71"/>
      <c r="DQ504" s="71"/>
      <c r="DR504" s="71"/>
      <c r="DS504" s="71"/>
      <c r="DT504" s="71"/>
      <c r="DU504" s="71"/>
      <c r="DV504" s="71"/>
      <c r="DW504" s="71"/>
      <c r="DX504" s="71"/>
      <c r="DY504" s="71"/>
      <c r="DZ504" s="71"/>
      <c r="EA504" s="71"/>
      <c r="EB504" s="71"/>
      <c r="EC504" s="71"/>
      <c r="ED504" s="71"/>
      <c r="EE504" s="71"/>
      <c r="EF504" s="71"/>
      <c r="EG504" s="71"/>
      <c r="EH504" s="71"/>
      <c r="EI504" s="71"/>
      <c r="EJ504" s="71"/>
      <c r="EK504" s="71"/>
      <c r="EL504" s="71"/>
      <c r="EM504" s="71"/>
      <c r="EN504" s="71"/>
      <c r="EO504" s="71"/>
      <c r="EP504" s="71"/>
      <c r="EQ504" s="71"/>
      <c r="ER504" s="71"/>
      <c r="ES504" s="71"/>
      <c r="ET504" s="71"/>
      <c r="EU504" s="71"/>
      <c r="EV504" s="71"/>
      <c r="EW504" s="71"/>
      <c r="EX504" s="71"/>
      <c r="EY504" s="71"/>
      <c r="EZ504" s="71"/>
      <c r="FA504" s="71"/>
      <c r="FB504" s="71"/>
      <c r="FC504" s="71"/>
      <c r="FD504" s="71"/>
      <c r="FE504" s="71"/>
      <c r="FF504" s="71"/>
      <c r="FG504" s="71"/>
      <c r="FH504" s="71"/>
      <c r="FI504" s="71"/>
      <c r="FJ504" s="71"/>
      <c r="FK504" s="71"/>
      <c r="FL504" s="71"/>
      <c r="FM504" s="71"/>
      <c r="FN504" s="71"/>
      <c r="FO504" s="71"/>
      <c r="FP504" s="71"/>
      <c r="FQ504" s="71"/>
      <c r="FR504" s="71"/>
      <c r="FS504" s="71"/>
      <c r="FT504" s="71"/>
      <c r="FU504" s="71"/>
      <c r="FV504" s="71"/>
      <c r="FW504" s="71"/>
      <c r="FX504" s="71"/>
      <c r="FY504" s="71"/>
      <c r="FZ504" s="71"/>
      <c r="GA504" s="71"/>
      <c r="GB504" s="71"/>
      <c r="GC504" s="71"/>
      <c r="GD504" s="71"/>
      <c r="GE504" s="71"/>
      <c r="GF504" s="71"/>
      <c r="GG504" s="71"/>
      <c r="GH504" s="71"/>
      <c r="GI504" s="71"/>
      <c r="GJ504" s="71"/>
      <c r="GK504" s="71"/>
      <c r="GL504" s="71"/>
      <c r="GM504" s="71"/>
      <c r="GN504" s="71"/>
      <c r="GO504" s="71"/>
      <c r="GP504" s="71"/>
      <c r="GQ504" s="71"/>
      <c r="GR504" s="71"/>
      <c r="GS504" s="71"/>
      <c r="GT504" s="71"/>
      <c r="GU504" s="71"/>
      <c r="GV504" s="71"/>
      <c r="GW504" s="71"/>
      <c r="GX504" s="71"/>
      <c r="GY504" s="71"/>
      <c r="GZ504" s="71"/>
      <c r="HA504" s="71"/>
      <c r="HB504" s="71"/>
      <c r="HC504" s="71"/>
      <c r="HD504" s="71"/>
      <c r="HE504" s="71"/>
      <c r="HF504" s="71"/>
      <c r="HG504" s="71"/>
      <c r="HH504" s="71"/>
      <c r="HI504" s="71"/>
      <c r="HJ504" s="71"/>
      <c r="HK504" s="71"/>
      <c r="HL504" s="71"/>
      <c r="HM504" s="71"/>
      <c r="HN504" s="71"/>
      <c r="HO504" s="71"/>
      <c r="HP504" s="71"/>
      <c r="HQ504" s="71"/>
      <c r="HR504" s="71"/>
      <c r="HS504" s="71"/>
      <c r="HT504" s="71"/>
      <c r="HU504" s="71"/>
      <c r="HV504" s="71"/>
      <c r="HW504" s="71"/>
      <c r="HX504" s="71"/>
      <c r="HY504" s="71"/>
      <c r="HZ504" s="71"/>
      <c r="IA504" s="71"/>
      <c r="IB504" s="71"/>
      <c r="IC504" s="71"/>
      <c r="ID504" s="71"/>
      <c r="IE504" s="71"/>
      <c r="IF504" s="71"/>
      <c r="IG504" s="71"/>
      <c r="IH504" s="71"/>
      <c r="II504" s="71"/>
      <c r="IJ504" s="71"/>
      <c r="IK504" s="71"/>
      <c r="IL504" s="71"/>
      <c r="IM504" s="71"/>
      <c r="IN504" s="71"/>
      <c r="IO504" s="71"/>
      <c r="IP504" s="71"/>
      <c r="IQ504" s="71"/>
      <c r="IR504" s="71"/>
      <c r="IS504" s="71"/>
      <c r="IT504" s="71"/>
      <c r="IU504" s="71"/>
      <c r="IV504" s="71"/>
      <c r="IW504" s="71"/>
      <c r="IX504" s="71"/>
      <c r="IY504" s="71"/>
      <c r="IZ504" s="71"/>
      <c r="JA504" s="71"/>
      <c r="JB504" s="71"/>
      <c r="JC504" s="71"/>
      <c r="JD504" s="71"/>
      <c r="JE504" s="71"/>
      <c r="JF504" s="71"/>
      <c r="JG504" s="71"/>
      <c r="JH504" s="71"/>
      <c r="JI504" s="71"/>
      <c r="JJ504" s="71"/>
      <c r="JK504" s="71"/>
      <c r="JL504" s="71"/>
      <c r="JM504" s="71"/>
      <c r="JN504" s="71"/>
      <c r="JO504" s="71"/>
      <c r="JP504" s="71"/>
      <c r="JQ504" s="71"/>
      <c r="JR504" s="71"/>
      <c r="JS504" s="71"/>
      <c r="JT504" s="71"/>
      <c r="JU504" s="71"/>
      <c r="JV504" s="71"/>
      <c r="JW504" s="71"/>
      <c r="JX504" s="71"/>
      <c r="JY504" s="71"/>
      <c r="JZ504" s="71"/>
      <c r="KA504" s="71"/>
      <c r="KB504" s="71"/>
      <c r="KC504" s="71"/>
      <c r="KD504" s="71"/>
      <c r="KE504" s="71"/>
      <c r="KF504" s="71"/>
      <c r="KG504" s="71"/>
      <c r="KH504" s="71"/>
      <c r="KI504" s="71"/>
      <c r="KJ504" s="71"/>
      <c r="KK504" s="71"/>
      <c r="KL504" s="71"/>
      <c r="KM504" s="71"/>
      <c r="KN504" s="71"/>
      <c r="KO504" s="71"/>
      <c r="KP504" s="71"/>
      <c r="KQ504" s="71"/>
      <c r="KR504" s="71"/>
      <c r="KS504" s="71"/>
      <c r="KT504" s="71"/>
      <c r="KU504" s="71"/>
      <c r="KV504" s="71"/>
      <c r="KW504" s="71"/>
      <c r="KX504" s="71"/>
      <c r="KY504" s="71"/>
      <c r="KZ504" s="71"/>
      <c r="LA504" s="71"/>
      <c r="LB504" s="71"/>
      <c r="LC504" s="71"/>
      <c r="LD504" s="71"/>
      <c r="LE504" s="71"/>
      <c r="LF504" s="71"/>
      <c r="LG504" s="71"/>
      <c r="LH504" s="71"/>
      <c r="LI504" s="71"/>
      <c r="LJ504" s="71"/>
      <c r="LK504" s="71"/>
      <c r="LL504" s="71"/>
      <c r="LM504" s="71"/>
      <c r="LN504" s="71"/>
      <c r="LO504" s="71"/>
      <c r="LP504" s="71"/>
      <c r="LQ504" s="71"/>
      <c r="LR504" s="71"/>
      <c r="LS504" s="71"/>
      <c r="LT504" s="71"/>
      <c r="LU504" s="71"/>
      <c r="LV504" s="71"/>
      <c r="LW504" s="71"/>
      <c r="LX504" s="71"/>
      <c r="LY504" s="71"/>
      <c r="LZ504" s="71"/>
      <c r="MA504" s="71"/>
      <c r="MB504" s="71"/>
      <c r="MC504" s="71"/>
      <c r="MD504" s="71"/>
      <c r="ME504" s="71"/>
      <c r="MF504" s="71"/>
      <c r="MG504" s="71"/>
      <c r="MH504" s="71"/>
      <c r="MI504" s="71"/>
      <c r="MJ504" s="71"/>
      <c r="MK504" s="71"/>
      <c r="ML504" s="71"/>
      <c r="MM504" s="71"/>
      <c r="MN504" s="71"/>
      <c r="MO504" s="71"/>
      <c r="MP504" s="71"/>
      <c r="MQ504" s="71"/>
      <c r="MR504" s="71"/>
      <c r="MS504" s="71"/>
      <c r="MT504" s="71"/>
      <c r="MU504" s="71"/>
      <c r="MV504" s="71"/>
      <c r="MW504" s="71"/>
      <c r="MX504" s="71"/>
      <c r="MY504" s="71"/>
      <c r="MZ504" s="71"/>
      <c r="NA504" s="71"/>
      <c r="NB504" s="71"/>
      <c r="NC504" s="71"/>
      <c r="ND504" s="71"/>
      <c r="NE504" s="71"/>
      <c r="NF504" s="71"/>
      <c r="NG504" s="71"/>
      <c r="NH504" s="71"/>
      <c r="NI504" s="71"/>
      <c r="NJ504" s="71"/>
      <c r="NK504" s="71"/>
      <c r="NL504" s="71"/>
      <c r="NM504" s="71"/>
      <c r="NN504" s="71"/>
      <c r="NO504" s="71"/>
      <c r="NP504" s="71"/>
      <c r="NQ504" s="71"/>
      <c r="NR504" s="71"/>
      <c r="NS504" s="71"/>
      <c r="NT504" s="71"/>
      <c r="NU504" s="71"/>
      <c r="NV504" s="71"/>
      <c r="NW504" s="71"/>
      <c r="NX504" s="71"/>
      <c r="NY504" s="71"/>
      <c r="NZ504" s="71"/>
      <c r="OA504" s="71"/>
      <c r="OB504" s="71"/>
      <c r="OC504" s="71"/>
      <c r="OD504" s="71"/>
      <c r="OE504" s="71"/>
      <c r="OF504" s="71"/>
      <c r="OG504" s="71"/>
      <c r="OH504" s="71"/>
      <c r="OI504" s="71"/>
      <c r="OJ504" s="71"/>
      <c r="OK504" s="71"/>
      <c r="OL504" s="71"/>
      <c r="OM504" s="71"/>
      <c r="ON504" s="71"/>
      <c r="OO504" s="71"/>
      <c r="OP504" s="71"/>
      <c r="OQ504" s="71"/>
      <c r="OR504" s="71"/>
      <c r="OS504" s="71"/>
      <c r="OT504" s="71"/>
      <c r="OU504" s="71"/>
      <c r="OV504" s="71"/>
      <c r="OW504" s="71"/>
      <c r="OX504" s="71"/>
      <c r="OY504" s="71"/>
      <c r="OZ504" s="71"/>
      <c r="PA504" s="71"/>
      <c r="PB504" s="71"/>
      <c r="PC504" s="71"/>
      <c r="PD504" s="71"/>
      <c r="PE504" s="71"/>
      <c r="PF504" s="71"/>
      <c r="PG504" s="71"/>
      <c r="PH504" s="71"/>
      <c r="PI504" s="71"/>
      <c r="PJ504" s="71"/>
      <c r="PK504" s="71"/>
      <c r="PL504" s="71"/>
      <c r="PM504" s="71"/>
      <c r="PN504" s="71"/>
      <c r="PO504" s="71"/>
      <c r="PP504" s="71"/>
      <c r="PQ504" s="71"/>
      <c r="PR504" s="71"/>
      <c r="PS504" s="71"/>
      <c r="PT504" s="71"/>
      <c r="PU504" s="71"/>
      <c r="PV504" s="71"/>
      <c r="PW504" s="71"/>
      <c r="PX504" s="71"/>
      <c r="PY504" s="71"/>
      <c r="PZ504" s="71"/>
      <c r="QA504" s="71"/>
      <c r="QB504" s="71"/>
      <c r="QC504" s="71"/>
      <c r="QD504" s="71"/>
      <c r="QE504" s="71"/>
      <c r="QF504" s="71"/>
      <c r="QG504" s="71"/>
      <c r="QH504" s="71"/>
      <c r="QI504" s="71"/>
      <c r="QJ504" s="71"/>
      <c r="QK504" s="71"/>
      <c r="QL504" s="71"/>
      <c r="QM504" s="71"/>
      <c r="QN504" s="71"/>
      <c r="QO504" s="71"/>
      <c r="QP504" s="71"/>
      <c r="QQ504" s="71"/>
      <c r="QR504" s="71"/>
      <c r="QS504" s="71"/>
      <c r="QT504" s="71"/>
      <c r="QU504" s="71"/>
      <c r="QV504" s="71"/>
      <c r="QW504" s="71"/>
      <c r="QX504" s="71"/>
      <c r="QY504" s="71"/>
      <c r="QZ504" s="71"/>
      <c r="RA504" s="71"/>
      <c r="RB504" s="71"/>
      <c r="RC504" s="71"/>
      <c r="RD504" s="71"/>
      <c r="RE504" s="71"/>
      <c r="RF504" s="71"/>
      <c r="RG504" s="71"/>
      <c r="RH504" s="71"/>
      <c r="RI504" s="71"/>
      <c r="RJ504" s="71"/>
      <c r="RK504" s="71"/>
      <c r="RL504" s="71"/>
      <c r="RM504" s="71"/>
      <c r="RN504" s="71"/>
      <c r="RO504" s="71"/>
      <c r="RP504" s="71"/>
      <c r="RQ504" s="71"/>
      <c r="RR504" s="71"/>
      <c r="RS504" s="71"/>
      <c r="RT504" s="71"/>
      <c r="RU504" s="71"/>
      <c r="RV504" s="71"/>
      <c r="RW504" s="71"/>
      <c r="RX504" s="71"/>
      <c r="RY504" s="71"/>
      <c r="RZ504" s="71"/>
      <c r="SA504" s="71"/>
      <c r="SB504" s="71"/>
      <c r="SC504" s="71"/>
      <c r="SD504" s="71"/>
      <c r="SE504" s="71"/>
      <c r="SF504" s="71"/>
      <c r="SG504" s="71"/>
      <c r="SH504" s="71"/>
      <c r="SI504" s="71"/>
      <c r="SJ504" s="71"/>
      <c r="SK504" s="71"/>
      <c r="SL504" s="71"/>
      <c r="SM504" s="71"/>
      <c r="SN504" s="71"/>
      <c r="SO504" s="71"/>
      <c r="SP504" s="71"/>
      <c r="SQ504" s="71"/>
      <c r="SR504" s="71"/>
      <c r="SS504" s="71"/>
      <c r="ST504" s="71"/>
      <c r="SU504" s="71"/>
      <c r="SV504" s="71"/>
      <c r="SW504" s="71"/>
      <c r="SX504" s="71"/>
      <c r="SY504" s="71"/>
      <c r="SZ504" s="71"/>
      <c r="TA504" s="71"/>
      <c r="TB504" s="71"/>
      <c r="TC504" s="71"/>
      <c r="TD504" s="71"/>
      <c r="TE504" s="71"/>
      <c r="TF504" s="71"/>
      <c r="TG504" s="71"/>
      <c r="TH504" s="71"/>
      <c r="TI504" s="71"/>
      <c r="TJ504" s="71"/>
      <c r="TK504" s="71"/>
      <c r="TL504" s="71"/>
      <c r="TM504" s="71"/>
      <c r="TN504" s="71"/>
      <c r="TO504" s="71"/>
      <c r="TP504" s="71"/>
      <c r="TQ504" s="71"/>
      <c r="TR504" s="71"/>
      <c r="TS504" s="71"/>
      <c r="TT504" s="71"/>
      <c r="TU504" s="71"/>
      <c r="TV504" s="71"/>
      <c r="TW504" s="71"/>
      <c r="TX504" s="71"/>
      <c r="TY504" s="71"/>
      <c r="TZ504" s="71"/>
      <c r="UA504" s="71"/>
      <c r="UB504" s="71"/>
      <c r="UC504" s="71"/>
      <c r="UD504" s="71"/>
      <c r="UE504" s="71"/>
      <c r="UF504" s="71"/>
      <c r="UG504" s="71"/>
      <c r="UH504" s="71"/>
      <c r="UI504" s="71"/>
      <c r="UJ504" s="71"/>
      <c r="UK504" s="71"/>
      <c r="UL504" s="71"/>
      <c r="UM504" s="71"/>
      <c r="UN504" s="71"/>
      <c r="UO504" s="71"/>
      <c r="UP504" s="71"/>
      <c r="UQ504" s="71"/>
      <c r="UR504" s="71"/>
      <c r="US504" s="71"/>
      <c r="UT504" s="71"/>
      <c r="UU504" s="71"/>
      <c r="UV504" s="71"/>
      <c r="UW504" s="71"/>
      <c r="UX504" s="71"/>
      <c r="UY504" s="71"/>
      <c r="UZ504" s="71"/>
      <c r="VA504" s="71"/>
      <c r="VB504" s="71"/>
      <c r="VC504" s="71"/>
      <c r="VD504" s="71"/>
      <c r="VE504" s="71"/>
      <c r="VF504" s="71"/>
      <c r="VG504" s="71"/>
      <c r="VH504" s="71"/>
      <c r="VI504" s="71"/>
      <c r="VJ504" s="71"/>
      <c r="VK504" s="71"/>
      <c r="VL504" s="71"/>
      <c r="VM504" s="71"/>
      <c r="VN504" s="71"/>
      <c r="VO504" s="71"/>
      <c r="VP504" s="71"/>
      <c r="VQ504" s="71"/>
      <c r="VR504" s="71"/>
      <c r="VS504" s="71"/>
      <c r="VT504" s="71"/>
      <c r="VU504" s="71"/>
      <c r="VV504" s="71"/>
      <c r="VW504" s="71"/>
      <c r="VX504" s="71"/>
      <c r="VY504" s="71"/>
      <c r="VZ504" s="71"/>
      <c r="WA504" s="71"/>
      <c r="WB504" s="71"/>
      <c r="WC504" s="71"/>
      <c r="WD504" s="71"/>
      <c r="WE504" s="71"/>
      <c r="WF504" s="71"/>
      <c r="WG504" s="71"/>
      <c r="WH504" s="71"/>
      <c r="WI504" s="71"/>
      <c r="WJ504" s="71"/>
      <c r="WK504" s="71"/>
      <c r="WL504" s="71"/>
      <c r="WM504" s="71"/>
      <c r="WN504" s="71"/>
      <c r="WO504" s="71"/>
      <c r="WP504" s="71"/>
      <c r="WQ504" s="71"/>
      <c r="WR504" s="71"/>
      <c r="WS504" s="71"/>
      <c r="WT504" s="71"/>
      <c r="WU504" s="71"/>
      <c r="WV504" s="71"/>
      <c r="WW504" s="71"/>
      <c r="WX504" s="71"/>
      <c r="WY504" s="71"/>
      <c r="WZ504" s="71"/>
      <c r="XA504" s="71"/>
      <c r="XB504" s="71"/>
      <c r="XC504" s="71"/>
      <c r="XD504" s="71"/>
      <c r="XE504" s="71"/>
      <c r="XF504" s="71"/>
      <c r="XG504" s="71"/>
      <c r="XH504" s="71"/>
      <c r="XI504" s="71"/>
      <c r="XJ504" s="71"/>
      <c r="XK504" s="71"/>
      <c r="XL504" s="71"/>
      <c r="XM504" s="71"/>
      <c r="XN504" s="71"/>
      <c r="XO504" s="71"/>
      <c r="XP504" s="71"/>
      <c r="XQ504" s="71"/>
      <c r="XR504" s="71"/>
      <c r="XS504" s="71"/>
      <c r="XT504" s="71"/>
      <c r="XU504" s="71"/>
      <c r="XV504" s="71"/>
      <c r="XW504" s="71"/>
      <c r="XX504" s="71"/>
      <c r="XY504" s="71"/>
      <c r="XZ504" s="71"/>
      <c r="YA504" s="71"/>
      <c r="YB504" s="71"/>
      <c r="YC504" s="71"/>
      <c r="YD504" s="71"/>
      <c r="YE504" s="71"/>
      <c r="YF504" s="71"/>
      <c r="YG504" s="71"/>
      <c r="YH504" s="71"/>
      <c r="YI504" s="71"/>
      <c r="YJ504" s="71"/>
      <c r="YK504" s="71"/>
      <c r="YL504" s="71"/>
      <c r="YM504" s="71"/>
      <c r="YN504" s="71"/>
      <c r="YO504" s="71"/>
      <c r="YP504" s="71"/>
      <c r="YQ504" s="71"/>
      <c r="YR504" s="71"/>
      <c r="YS504" s="71"/>
      <c r="YT504" s="71"/>
      <c r="YU504" s="71"/>
      <c r="YV504" s="71"/>
      <c r="YW504" s="71"/>
      <c r="YX504" s="71"/>
      <c r="YY504" s="71"/>
      <c r="YZ504" s="71"/>
      <c r="ZA504" s="71"/>
      <c r="ZB504" s="71"/>
      <c r="ZC504" s="71"/>
      <c r="ZD504" s="71"/>
      <c r="ZE504" s="71"/>
      <c r="ZF504" s="71"/>
      <c r="ZG504" s="71"/>
      <c r="ZH504" s="71"/>
      <c r="ZI504" s="71"/>
      <c r="ZJ504" s="71"/>
      <c r="ZK504" s="71"/>
      <c r="ZL504" s="71"/>
      <c r="ZM504" s="71"/>
      <c r="ZN504" s="71"/>
      <c r="ZO504" s="71"/>
      <c r="ZP504" s="71"/>
      <c r="ZQ504" s="71"/>
      <c r="ZR504" s="71"/>
      <c r="ZS504" s="71"/>
      <c r="ZT504" s="71"/>
      <c r="ZU504" s="71"/>
      <c r="ZV504" s="71"/>
      <c r="ZW504" s="71"/>
      <c r="ZX504" s="71"/>
      <c r="ZY504" s="71"/>
      <c r="ZZ504" s="71"/>
      <c r="AAA504" s="71"/>
      <c r="AAB504" s="71"/>
      <c r="AAC504" s="71"/>
      <c r="AAD504" s="71"/>
      <c r="AAE504" s="71"/>
      <c r="AAF504" s="71"/>
      <c r="AAG504" s="71"/>
      <c r="AAH504" s="71"/>
      <c r="AAI504" s="71"/>
      <c r="AAJ504" s="71"/>
      <c r="AAK504" s="71"/>
      <c r="AAL504" s="71"/>
      <c r="AAM504" s="71"/>
      <c r="AAN504" s="71"/>
      <c r="AAO504" s="71"/>
      <c r="AAP504" s="71"/>
      <c r="AAQ504" s="71"/>
      <c r="AAR504" s="71"/>
      <c r="AAS504" s="71"/>
      <c r="AAT504" s="71"/>
      <c r="AAU504" s="71"/>
      <c r="AAV504" s="71"/>
      <c r="AAW504" s="71"/>
      <c r="AAX504" s="71"/>
      <c r="AAY504" s="71"/>
      <c r="AAZ504" s="71"/>
      <c r="ABA504" s="71"/>
      <c r="ABB504" s="71"/>
      <c r="ABC504" s="71"/>
      <c r="ABD504" s="71"/>
      <c r="ABE504" s="71"/>
      <c r="ABF504" s="71"/>
      <c r="ABG504" s="71"/>
      <c r="ABH504" s="71"/>
      <c r="ABI504" s="71"/>
      <c r="ABJ504" s="71"/>
      <c r="ABK504" s="71"/>
      <c r="ABL504" s="71"/>
      <c r="ABM504" s="71"/>
      <c r="ABN504" s="71"/>
      <c r="ABO504" s="71"/>
      <c r="ABP504" s="71"/>
      <c r="ABQ504" s="71"/>
      <c r="ABR504" s="71"/>
      <c r="ABS504" s="71"/>
      <c r="ABT504" s="71"/>
      <c r="ABU504" s="71"/>
      <c r="ABV504" s="71"/>
      <c r="ABW504" s="71"/>
      <c r="ABX504" s="71"/>
      <c r="ABY504" s="71"/>
      <c r="ABZ504" s="71"/>
      <c r="ACA504" s="71"/>
      <c r="ACB504" s="71"/>
      <c r="ACC504" s="71"/>
      <c r="ACD504" s="71"/>
      <c r="ACE504" s="71"/>
      <c r="ACF504" s="71"/>
      <c r="ACG504" s="71"/>
      <c r="ACH504" s="71"/>
      <c r="ACI504" s="71"/>
      <c r="ACJ504" s="71"/>
      <c r="ACK504" s="71"/>
      <c r="ACL504" s="71"/>
      <c r="ACM504" s="71"/>
      <c r="ACN504" s="71"/>
      <c r="ACO504" s="71"/>
      <c r="ACP504" s="71"/>
      <c r="ACQ504" s="71"/>
      <c r="ACR504" s="71"/>
      <c r="ACS504" s="71"/>
      <c r="ACT504" s="71"/>
      <c r="ACU504" s="71"/>
      <c r="ACV504" s="71"/>
      <c r="ACW504" s="71"/>
      <c r="ACX504" s="71"/>
      <c r="ACY504" s="71"/>
      <c r="ACZ504" s="71"/>
      <c r="ADA504" s="71"/>
      <c r="ADB504" s="71"/>
      <c r="ADC504" s="71"/>
      <c r="ADD504" s="71"/>
      <c r="ADE504" s="71"/>
      <c r="ADF504" s="71"/>
      <c r="ADG504" s="71"/>
      <c r="ADH504" s="71"/>
      <c r="ADI504" s="71"/>
      <c r="ADJ504" s="71"/>
      <c r="ADK504" s="71"/>
      <c r="ADL504" s="71"/>
      <c r="ADM504" s="71"/>
      <c r="ADN504" s="71"/>
      <c r="ADO504" s="71"/>
      <c r="ADP504" s="71"/>
      <c r="ADQ504" s="71"/>
      <c r="ADR504" s="71"/>
      <c r="ADS504" s="71"/>
      <c r="ADT504" s="71"/>
      <c r="ADU504" s="71"/>
      <c r="ADV504" s="71"/>
      <c r="ADW504" s="71"/>
      <c r="ADX504" s="71"/>
      <c r="ADY504" s="71"/>
      <c r="ADZ504" s="71"/>
      <c r="AEA504" s="71"/>
      <c r="AEB504" s="71"/>
      <c r="AEC504" s="71"/>
      <c r="AED504" s="71"/>
      <c r="AEE504" s="71"/>
      <c r="AEF504" s="71"/>
      <c r="AEG504" s="71"/>
      <c r="AEH504" s="71"/>
      <c r="AEI504" s="71"/>
      <c r="AEJ504" s="71"/>
      <c r="AEK504" s="71"/>
      <c r="AEL504" s="71"/>
      <c r="AEM504" s="71"/>
      <c r="AEN504" s="71"/>
      <c r="AEO504" s="71"/>
      <c r="AEP504" s="71"/>
      <c r="AEQ504" s="71"/>
      <c r="AER504" s="71"/>
      <c r="AES504" s="71"/>
      <c r="AET504" s="71"/>
      <c r="AEU504" s="71"/>
      <c r="AEV504" s="71"/>
      <c r="AEW504" s="71"/>
      <c r="AEX504" s="71"/>
      <c r="AEY504" s="71"/>
      <c r="AEZ504" s="71"/>
      <c r="AFA504" s="71"/>
      <c r="AFB504" s="71"/>
      <c r="AFC504" s="71"/>
      <c r="AFD504" s="71"/>
      <c r="AFE504" s="71"/>
      <c r="AFF504" s="71"/>
      <c r="AFG504" s="71"/>
      <c r="AFH504" s="71"/>
      <c r="AFI504" s="71"/>
      <c r="AFJ504" s="71"/>
      <c r="AFK504" s="71"/>
      <c r="AFL504" s="71"/>
      <c r="AFM504" s="71"/>
      <c r="AFN504" s="71"/>
      <c r="AFO504" s="71"/>
      <c r="AFP504" s="71"/>
      <c r="AFQ504" s="71"/>
      <c r="AFR504" s="71"/>
      <c r="AFS504" s="71"/>
      <c r="AFT504" s="71"/>
      <c r="AFU504" s="71"/>
      <c r="AFV504" s="71"/>
      <c r="AFW504" s="71"/>
      <c r="AFX504" s="71"/>
      <c r="AFY504" s="71"/>
      <c r="AFZ504" s="71"/>
      <c r="AGA504" s="71"/>
      <c r="AGB504" s="71"/>
      <c r="AGC504" s="71"/>
      <c r="AGD504" s="71"/>
      <c r="AGE504" s="71"/>
      <c r="AGF504" s="71"/>
      <c r="AGG504" s="71"/>
      <c r="AGH504" s="71"/>
      <c r="AGI504" s="71"/>
      <c r="AGJ504" s="71"/>
      <c r="AGK504" s="71"/>
      <c r="AGL504" s="71"/>
      <c r="AGM504" s="71"/>
      <c r="AGN504" s="71"/>
      <c r="AGO504" s="71"/>
      <c r="AGP504" s="71"/>
      <c r="AGQ504" s="71"/>
      <c r="AGR504" s="71"/>
      <c r="AGS504" s="71"/>
      <c r="AGT504" s="71"/>
      <c r="AGU504" s="71"/>
      <c r="AGV504" s="71"/>
      <c r="AGW504" s="71"/>
      <c r="AGX504" s="71"/>
      <c r="AGY504" s="71"/>
      <c r="AGZ504" s="71"/>
      <c r="AHA504" s="71"/>
      <c r="AHB504" s="71"/>
      <c r="AHC504" s="71"/>
      <c r="AHD504" s="71"/>
      <c r="AHE504" s="71"/>
      <c r="AHF504" s="71"/>
      <c r="AHG504" s="71"/>
      <c r="AHH504" s="71"/>
      <c r="AHI504" s="71"/>
      <c r="AHJ504" s="71"/>
      <c r="AHK504" s="71"/>
      <c r="AHL504" s="71"/>
      <c r="AHM504" s="71"/>
      <c r="AHN504" s="71"/>
      <c r="AHO504" s="71"/>
      <c r="AHP504" s="71"/>
      <c r="AHQ504" s="71"/>
      <c r="AHR504" s="71"/>
      <c r="AHS504" s="71"/>
      <c r="AHT504" s="71"/>
      <c r="AHU504" s="71"/>
      <c r="AHV504" s="71"/>
      <c r="AHW504" s="71"/>
      <c r="AHX504" s="71"/>
      <c r="AHY504" s="71"/>
      <c r="AHZ504" s="71"/>
      <c r="AIA504" s="71"/>
      <c r="AIB504" s="71"/>
      <c r="AIC504" s="71"/>
      <c r="AID504" s="71"/>
      <c r="AIE504" s="71"/>
      <c r="AIF504" s="71"/>
      <c r="AIG504" s="71"/>
      <c r="AIH504" s="71"/>
      <c r="AII504" s="71"/>
      <c r="AIJ504" s="71"/>
      <c r="AIK504" s="71"/>
      <c r="AIL504" s="71"/>
      <c r="AIM504" s="71"/>
      <c r="AIN504" s="71"/>
      <c r="AIO504" s="71"/>
      <c r="AIP504" s="71"/>
      <c r="AIQ504" s="71"/>
      <c r="AIR504" s="71"/>
      <c r="AIS504" s="71"/>
      <c r="AIT504" s="71"/>
      <c r="AIU504" s="71"/>
      <c r="AIV504" s="71"/>
      <c r="AIW504" s="71"/>
      <c r="AIX504" s="71"/>
      <c r="AIY504" s="71"/>
      <c r="AIZ504" s="71"/>
      <c r="AJA504" s="71"/>
      <c r="AJB504" s="71"/>
      <c r="AJC504" s="71"/>
      <c r="AJD504" s="71"/>
      <c r="AJE504" s="71"/>
      <c r="AJF504" s="71"/>
      <c r="AJG504" s="71"/>
      <c r="AJH504" s="71"/>
      <c r="AJI504" s="71"/>
      <c r="AJJ504" s="71"/>
      <c r="AJK504" s="71"/>
      <c r="AJL504" s="71"/>
      <c r="AJM504" s="71"/>
      <c r="AJN504" s="71"/>
      <c r="AJO504" s="71"/>
      <c r="AJP504" s="71"/>
      <c r="AJQ504" s="71"/>
      <c r="AJR504" s="71"/>
      <c r="AJS504" s="71"/>
      <c r="AJT504" s="71"/>
      <c r="AJU504" s="71"/>
      <c r="AJV504" s="71"/>
      <c r="AJW504" s="71"/>
      <c r="AJX504" s="71"/>
      <c r="AJY504" s="71"/>
      <c r="AJZ504" s="71"/>
      <c r="AKA504" s="71"/>
      <c r="AKB504" s="71"/>
      <c r="AKC504" s="71"/>
      <c r="AKD504" s="71"/>
      <c r="AKE504" s="71"/>
      <c r="AKF504" s="71"/>
      <c r="AKG504" s="71"/>
      <c r="AKH504" s="71"/>
      <c r="AKI504" s="71"/>
      <c r="AKJ504" s="71"/>
      <c r="AKK504" s="71"/>
      <c r="AKL504" s="71"/>
      <c r="AKM504" s="71"/>
      <c r="AKN504" s="71"/>
      <c r="AKO504" s="71"/>
      <c r="AKP504" s="71"/>
      <c r="AKQ504" s="71"/>
      <c r="AKR504" s="71"/>
      <c r="AKS504" s="71"/>
      <c r="AKT504" s="71"/>
      <c r="AKU504" s="71"/>
      <c r="AKV504" s="71"/>
      <c r="AKW504" s="71"/>
      <c r="AKX504" s="71"/>
      <c r="AKY504" s="71"/>
      <c r="AKZ504" s="71"/>
      <c r="ALA504" s="71"/>
      <c r="ALB504" s="71"/>
      <c r="ALC504" s="71"/>
      <c r="ALD504" s="71"/>
      <c r="ALE504" s="71"/>
      <c r="ALF504" s="71"/>
      <c r="ALG504" s="71"/>
      <c r="ALH504" s="71"/>
      <c r="ALI504" s="71"/>
      <c r="ALJ504" s="71"/>
      <c r="ALK504" s="71"/>
      <c r="ALL504" s="71"/>
      <c r="ALM504" s="71"/>
      <c r="ALN504" s="71"/>
      <c r="ALO504" s="71"/>
      <c r="ALP504" s="71"/>
      <c r="ALQ504" s="71"/>
      <c r="ALR504" s="71"/>
      <c r="ALS504" s="71"/>
      <c r="ALT504" s="71"/>
      <c r="ALU504" s="71"/>
      <c r="ALV504" s="71"/>
      <c r="ALW504" s="71"/>
      <c r="ALX504" s="71"/>
      <c r="ALY504" s="71"/>
      <c r="ALZ504" s="71"/>
      <c r="AMA504" s="71"/>
      <c r="AMB504" s="71"/>
      <c r="AMC504" s="71"/>
      <c r="AMD504" s="71"/>
      <c r="AME504" s="71"/>
      <c r="AMF504" s="71"/>
      <c r="AMG504" s="71"/>
      <c r="AMH504" s="71"/>
      <c r="AMI504" s="71"/>
    </row>
    <row r="505" spans="1:1023" s="73" customFormat="1">
      <c r="A505" s="71" t="s">
        <v>43</v>
      </c>
      <c r="B505" s="83">
        <v>1997</v>
      </c>
      <c r="C505" s="71" t="s">
        <v>247</v>
      </c>
      <c r="D505" s="83">
        <v>679</v>
      </c>
      <c r="E505" s="71" t="s">
        <v>248</v>
      </c>
      <c r="F505" s="71">
        <v>1196</v>
      </c>
      <c r="G505" s="6">
        <f t="shared" si="157"/>
        <v>34452</v>
      </c>
      <c r="H505" s="6">
        <v>34522</v>
      </c>
      <c r="I505" s="45">
        <v>0</v>
      </c>
      <c r="J505" s="71">
        <v>4</v>
      </c>
      <c r="K505" s="71">
        <v>4</v>
      </c>
      <c r="L505" s="71">
        <v>2</v>
      </c>
      <c r="M505" s="71">
        <v>1000</v>
      </c>
      <c r="N505" s="71">
        <v>10000</v>
      </c>
      <c r="O505" s="71">
        <v>13700000</v>
      </c>
      <c r="P505" s="75">
        <f t="shared" si="139"/>
        <v>7.2992700729927014E-3</v>
      </c>
      <c r="Q505" s="75">
        <f t="shared" si="149"/>
        <v>7.2992700729927001E-2</v>
      </c>
      <c r="R505" s="71">
        <v>-1</v>
      </c>
      <c r="S505" s="71">
        <v>-1</v>
      </c>
      <c r="T505" s="71">
        <v>-1</v>
      </c>
      <c r="U505" s="71">
        <v>0</v>
      </c>
      <c r="V505" s="71">
        <v>-1</v>
      </c>
      <c r="W505" s="71">
        <v>0</v>
      </c>
      <c r="X505" s="76">
        <f t="shared" si="152"/>
        <v>-0.66666666666666663</v>
      </c>
      <c r="Y505" s="71">
        <v>-1</v>
      </c>
      <c r="Z505" s="71">
        <v>-1</v>
      </c>
      <c r="AA505" s="71" t="s">
        <v>33</v>
      </c>
      <c r="AB505" s="71" t="s">
        <v>33</v>
      </c>
      <c r="AC505" s="71">
        <v>-1</v>
      </c>
      <c r="AD505" s="71">
        <v>-1</v>
      </c>
      <c r="AE505" s="71">
        <v>-1</v>
      </c>
      <c r="AF505" s="74" t="s">
        <v>33</v>
      </c>
      <c r="AG505" s="74" t="s">
        <v>33</v>
      </c>
      <c r="AH505" s="76">
        <f t="shared" si="153"/>
        <v>-1</v>
      </c>
      <c r="AI505" s="76">
        <f t="shared" si="154"/>
        <v>-0.83333333333333326</v>
      </c>
      <c r="AJ505" s="65">
        <v>425</v>
      </c>
      <c r="AK505" s="71">
        <v>-1</v>
      </c>
      <c r="AL505" s="71">
        <v>-1</v>
      </c>
      <c r="AM505" s="71" t="s">
        <v>33</v>
      </c>
      <c r="AN505" s="71">
        <v>-1</v>
      </c>
      <c r="AO505" s="71">
        <v>-1</v>
      </c>
      <c r="AP505" s="71" t="s">
        <v>33</v>
      </c>
      <c r="AQ505" s="71">
        <v>-1</v>
      </c>
      <c r="AR505" s="71">
        <v>-1</v>
      </c>
      <c r="AS505" s="71" t="s">
        <v>33</v>
      </c>
      <c r="AT505" s="74" t="s">
        <v>33</v>
      </c>
      <c r="AU505" s="71" t="s">
        <v>33</v>
      </c>
      <c r="AV505" s="71" t="s">
        <v>33</v>
      </c>
      <c r="AW505" s="71" t="s">
        <v>33</v>
      </c>
      <c r="AX505" s="71" t="s">
        <v>33</v>
      </c>
      <c r="AY505" s="71" t="s">
        <v>33</v>
      </c>
      <c r="AZ505" s="76">
        <f t="shared" si="138"/>
        <v>-1</v>
      </c>
      <c r="BA505" s="71">
        <v>0</v>
      </c>
      <c r="BB505" s="74" t="s">
        <v>33</v>
      </c>
      <c r="BC505" s="71">
        <f t="shared" si="156"/>
        <v>42</v>
      </c>
      <c r="BD505" s="71">
        <v>1</v>
      </c>
      <c r="BE505" s="36" t="s">
        <v>142</v>
      </c>
      <c r="BF505" s="71">
        <f t="shared" si="155"/>
        <v>41</v>
      </c>
      <c r="BG505" s="71"/>
      <c r="BH505" s="71"/>
      <c r="BI505" s="71"/>
      <c r="BJ505" s="71"/>
      <c r="BK505" s="71"/>
      <c r="BL505" s="71"/>
      <c r="BM505" s="71"/>
      <c r="BN505" s="71"/>
      <c r="BO505" s="71"/>
      <c r="BP505" s="71"/>
      <c r="BQ505" s="71"/>
      <c r="BR505" s="71"/>
      <c r="BS505" s="71"/>
      <c r="BT505" s="71"/>
      <c r="BU505" s="71"/>
      <c r="BV505" s="71"/>
      <c r="BW505" s="71"/>
      <c r="BX505" s="71"/>
      <c r="BY505" s="71"/>
      <c r="BZ505" s="71"/>
      <c r="CA505" s="71"/>
      <c r="CB505" s="71"/>
      <c r="CC505" s="71"/>
      <c r="CD505" s="71"/>
      <c r="CE505" s="71"/>
      <c r="CF505" s="71"/>
      <c r="CG505" s="71"/>
      <c r="CH505" s="71"/>
      <c r="CI505" s="71"/>
      <c r="CJ505" s="71"/>
      <c r="CK505" s="71"/>
      <c r="CL505" s="71"/>
      <c r="CM505" s="71"/>
      <c r="CN505" s="71"/>
      <c r="CO505" s="71"/>
      <c r="CP505" s="71"/>
      <c r="CQ505" s="71"/>
      <c r="CR505" s="71"/>
      <c r="CS505" s="71"/>
      <c r="CT505" s="71"/>
      <c r="CU505" s="71"/>
      <c r="CV505" s="71"/>
      <c r="CW505" s="71"/>
      <c r="CX505" s="71"/>
      <c r="CY505" s="71"/>
      <c r="CZ505" s="71"/>
      <c r="DA505" s="71"/>
      <c r="DB505" s="71"/>
      <c r="DC505" s="71"/>
      <c r="DD505" s="71"/>
      <c r="DE505" s="71"/>
      <c r="DF505" s="71"/>
      <c r="DG505" s="71"/>
      <c r="DH505" s="71"/>
      <c r="DI505" s="71"/>
      <c r="DJ505" s="71"/>
      <c r="DK505" s="71"/>
      <c r="DL505" s="71"/>
      <c r="DM505" s="71"/>
      <c r="DN505" s="71"/>
      <c r="DO505" s="71"/>
      <c r="DP505" s="71"/>
      <c r="DQ505" s="71"/>
      <c r="DR505" s="71"/>
      <c r="DS505" s="71"/>
      <c r="DT505" s="71"/>
      <c r="DU505" s="71"/>
      <c r="DV505" s="71"/>
      <c r="DW505" s="71"/>
      <c r="DX505" s="71"/>
      <c r="DY505" s="71"/>
      <c r="DZ505" s="71"/>
      <c r="EA505" s="71"/>
      <c r="EB505" s="71"/>
      <c r="EC505" s="71"/>
      <c r="ED505" s="71"/>
      <c r="EE505" s="71"/>
      <c r="EF505" s="71"/>
      <c r="EG505" s="71"/>
      <c r="EH505" s="71"/>
      <c r="EI505" s="71"/>
      <c r="EJ505" s="71"/>
      <c r="EK505" s="71"/>
      <c r="EL505" s="71"/>
      <c r="EM505" s="71"/>
      <c r="EN505" s="71"/>
      <c r="EO505" s="71"/>
      <c r="EP505" s="71"/>
      <c r="EQ505" s="71"/>
      <c r="ER505" s="71"/>
      <c r="ES505" s="71"/>
      <c r="ET505" s="71"/>
      <c r="EU505" s="71"/>
      <c r="EV505" s="71"/>
      <c r="EW505" s="71"/>
      <c r="EX505" s="71"/>
      <c r="EY505" s="71"/>
      <c r="EZ505" s="71"/>
      <c r="FA505" s="71"/>
      <c r="FB505" s="71"/>
      <c r="FC505" s="71"/>
      <c r="FD505" s="71"/>
      <c r="FE505" s="71"/>
      <c r="FF505" s="71"/>
      <c r="FG505" s="71"/>
      <c r="FH505" s="71"/>
      <c r="FI505" s="71"/>
      <c r="FJ505" s="71"/>
      <c r="FK505" s="71"/>
      <c r="FL505" s="71"/>
      <c r="FM505" s="71"/>
      <c r="FN505" s="71"/>
      <c r="FO505" s="71"/>
      <c r="FP505" s="71"/>
      <c r="FQ505" s="71"/>
      <c r="FR505" s="71"/>
      <c r="FS505" s="71"/>
      <c r="FT505" s="71"/>
      <c r="FU505" s="71"/>
      <c r="FV505" s="71"/>
      <c r="FW505" s="71"/>
      <c r="FX505" s="71"/>
      <c r="FY505" s="71"/>
      <c r="FZ505" s="71"/>
      <c r="GA505" s="71"/>
      <c r="GB505" s="71"/>
      <c r="GC505" s="71"/>
      <c r="GD505" s="71"/>
      <c r="GE505" s="71"/>
      <c r="GF505" s="71"/>
      <c r="GG505" s="71"/>
      <c r="GH505" s="71"/>
      <c r="GI505" s="71"/>
      <c r="GJ505" s="71"/>
      <c r="GK505" s="71"/>
      <c r="GL505" s="71"/>
      <c r="GM505" s="71"/>
      <c r="GN505" s="71"/>
      <c r="GO505" s="71"/>
      <c r="GP505" s="71"/>
      <c r="GQ505" s="71"/>
      <c r="GR505" s="71"/>
      <c r="GS505" s="71"/>
      <c r="GT505" s="71"/>
      <c r="GU505" s="71"/>
      <c r="GV505" s="71"/>
      <c r="GW505" s="71"/>
      <c r="GX505" s="71"/>
      <c r="GY505" s="71"/>
      <c r="GZ505" s="71"/>
      <c r="HA505" s="71"/>
      <c r="HB505" s="71"/>
      <c r="HC505" s="71"/>
      <c r="HD505" s="71"/>
      <c r="HE505" s="71"/>
      <c r="HF505" s="71"/>
      <c r="HG505" s="71"/>
      <c r="HH505" s="71"/>
      <c r="HI505" s="71"/>
      <c r="HJ505" s="71"/>
      <c r="HK505" s="71"/>
      <c r="HL505" s="71"/>
      <c r="HM505" s="71"/>
      <c r="HN505" s="71"/>
      <c r="HO505" s="71"/>
      <c r="HP505" s="71"/>
      <c r="HQ505" s="71"/>
      <c r="HR505" s="71"/>
      <c r="HS505" s="71"/>
      <c r="HT505" s="71"/>
      <c r="HU505" s="71"/>
      <c r="HV505" s="71"/>
      <c r="HW505" s="71"/>
      <c r="HX505" s="71"/>
      <c r="HY505" s="71"/>
      <c r="HZ505" s="71"/>
      <c r="IA505" s="71"/>
      <c r="IB505" s="71"/>
      <c r="IC505" s="71"/>
      <c r="ID505" s="71"/>
      <c r="IE505" s="71"/>
      <c r="IF505" s="71"/>
      <c r="IG505" s="71"/>
      <c r="IH505" s="71"/>
      <c r="II505" s="71"/>
      <c r="IJ505" s="71"/>
      <c r="IK505" s="71"/>
      <c r="IL505" s="71"/>
      <c r="IM505" s="71"/>
      <c r="IN505" s="71"/>
      <c r="IO505" s="71"/>
      <c r="IP505" s="71"/>
      <c r="IQ505" s="71"/>
      <c r="IR505" s="71"/>
      <c r="IS505" s="71"/>
      <c r="IT505" s="71"/>
      <c r="IU505" s="71"/>
      <c r="IV505" s="71"/>
      <c r="IW505" s="71"/>
      <c r="IX505" s="71"/>
      <c r="IY505" s="71"/>
      <c r="IZ505" s="71"/>
      <c r="JA505" s="71"/>
      <c r="JB505" s="71"/>
      <c r="JC505" s="71"/>
      <c r="JD505" s="71"/>
      <c r="JE505" s="71"/>
      <c r="JF505" s="71"/>
      <c r="JG505" s="71"/>
      <c r="JH505" s="71"/>
      <c r="JI505" s="71"/>
      <c r="JJ505" s="71"/>
      <c r="JK505" s="71"/>
      <c r="JL505" s="71"/>
      <c r="JM505" s="71"/>
      <c r="JN505" s="71"/>
      <c r="JO505" s="71"/>
      <c r="JP505" s="71"/>
      <c r="JQ505" s="71"/>
      <c r="JR505" s="71"/>
      <c r="JS505" s="71"/>
      <c r="JT505" s="71"/>
      <c r="JU505" s="71"/>
      <c r="JV505" s="71"/>
      <c r="JW505" s="71"/>
      <c r="JX505" s="71"/>
      <c r="JY505" s="71"/>
      <c r="JZ505" s="71"/>
      <c r="KA505" s="71"/>
      <c r="KB505" s="71"/>
      <c r="KC505" s="71"/>
      <c r="KD505" s="71"/>
      <c r="KE505" s="71"/>
      <c r="KF505" s="71"/>
      <c r="KG505" s="71"/>
      <c r="KH505" s="71"/>
      <c r="KI505" s="71"/>
      <c r="KJ505" s="71"/>
      <c r="KK505" s="71"/>
      <c r="KL505" s="71"/>
      <c r="KM505" s="71"/>
      <c r="KN505" s="71"/>
      <c r="KO505" s="71"/>
      <c r="KP505" s="71"/>
      <c r="KQ505" s="71"/>
      <c r="KR505" s="71"/>
      <c r="KS505" s="71"/>
      <c r="KT505" s="71"/>
      <c r="KU505" s="71"/>
      <c r="KV505" s="71"/>
      <c r="KW505" s="71"/>
      <c r="KX505" s="71"/>
      <c r="KY505" s="71"/>
      <c r="KZ505" s="71"/>
      <c r="LA505" s="71"/>
      <c r="LB505" s="71"/>
      <c r="LC505" s="71"/>
      <c r="LD505" s="71"/>
      <c r="LE505" s="71"/>
      <c r="LF505" s="71"/>
      <c r="LG505" s="71"/>
      <c r="LH505" s="71"/>
      <c r="LI505" s="71"/>
      <c r="LJ505" s="71"/>
      <c r="LK505" s="71"/>
      <c r="LL505" s="71"/>
      <c r="LM505" s="71"/>
      <c r="LN505" s="71"/>
      <c r="LO505" s="71"/>
      <c r="LP505" s="71"/>
      <c r="LQ505" s="71"/>
      <c r="LR505" s="71"/>
      <c r="LS505" s="71"/>
      <c r="LT505" s="71"/>
      <c r="LU505" s="71"/>
      <c r="LV505" s="71"/>
      <c r="LW505" s="71"/>
      <c r="LX505" s="71"/>
      <c r="LY505" s="71"/>
      <c r="LZ505" s="71"/>
      <c r="MA505" s="71"/>
      <c r="MB505" s="71"/>
      <c r="MC505" s="71"/>
      <c r="MD505" s="71"/>
      <c r="ME505" s="71"/>
      <c r="MF505" s="71"/>
      <c r="MG505" s="71"/>
      <c r="MH505" s="71"/>
      <c r="MI505" s="71"/>
      <c r="MJ505" s="71"/>
      <c r="MK505" s="71"/>
      <c r="ML505" s="71"/>
      <c r="MM505" s="71"/>
      <c r="MN505" s="71"/>
      <c r="MO505" s="71"/>
      <c r="MP505" s="71"/>
      <c r="MQ505" s="71"/>
      <c r="MR505" s="71"/>
      <c r="MS505" s="71"/>
      <c r="MT505" s="71"/>
      <c r="MU505" s="71"/>
      <c r="MV505" s="71"/>
      <c r="MW505" s="71"/>
      <c r="MX505" s="71"/>
      <c r="MY505" s="71"/>
      <c r="MZ505" s="71"/>
      <c r="NA505" s="71"/>
      <c r="NB505" s="71"/>
      <c r="NC505" s="71"/>
      <c r="ND505" s="71"/>
      <c r="NE505" s="71"/>
      <c r="NF505" s="71"/>
      <c r="NG505" s="71"/>
      <c r="NH505" s="71"/>
      <c r="NI505" s="71"/>
      <c r="NJ505" s="71"/>
      <c r="NK505" s="71"/>
      <c r="NL505" s="71"/>
      <c r="NM505" s="71"/>
      <c r="NN505" s="71"/>
      <c r="NO505" s="71"/>
      <c r="NP505" s="71"/>
      <c r="NQ505" s="71"/>
      <c r="NR505" s="71"/>
      <c r="NS505" s="71"/>
      <c r="NT505" s="71"/>
      <c r="NU505" s="71"/>
      <c r="NV505" s="71"/>
      <c r="NW505" s="71"/>
      <c r="NX505" s="71"/>
      <c r="NY505" s="71"/>
      <c r="NZ505" s="71"/>
      <c r="OA505" s="71"/>
      <c r="OB505" s="71"/>
      <c r="OC505" s="71"/>
      <c r="OD505" s="71"/>
      <c r="OE505" s="71"/>
      <c r="OF505" s="71"/>
      <c r="OG505" s="71"/>
      <c r="OH505" s="71"/>
      <c r="OI505" s="71"/>
      <c r="OJ505" s="71"/>
      <c r="OK505" s="71"/>
      <c r="OL505" s="71"/>
      <c r="OM505" s="71"/>
      <c r="ON505" s="71"/>
      <c r="OO505" s="71"/>
      <c r="OP505" s="71"/>
      <c r="OQ505" s="71"/>
      <c r="OR505" s="71"/>
      <c r="OS505" s="71"/>
      <c r="OT505" s="71"/>
      <c r="OU505" s="71"/>
      <c r="OV505" s="71"/>
      <c r="OW505" s="71"/>
      <c r="OX505" s="71"/>
      <c r="OY505" s="71"/>
      <c r="OZ505" s="71"/>
      <c r="PA505" s="71"/>
      <c r="PB505" s="71"/>
      <c r="PC505" s="71"/>
      <c r="PD505" s="71"/>
      <c r="PE505" s="71"/>
      <c r="PF505" s="71"/>
      <c r="PG505" s="71"/>
      <c r="PH505" s="71"/>
      <c r="PI505" s="71"/>
      <c r="PJ505" s="71"/>
      <c r="PK505" s="71"/>
      <c r="PL505" s="71"/>
      <c r="PM505" s="71"/>
      <c r="PN505" s="71"/>
      <c r="PO505" s="71"/>
      <c r="PP505" s="71"/>
      <c r="PQ505" s="71"/>
      <c r="PR505" s="71"/>
      <c r="PS505" s="71"/>
      <c r="PT505" s="71"/>
      <c r="PU505" s="71"/>
      <c r="PV505" s="71"/>
      <c r="PW505" s="71"/>
      <c r="PX505" s="71"/>
      <c r="PY505" s="71"/>
      <c r="PZ505" s="71"/>
      <c r="QA505" s="71"/>
      <c r="QB505" s="71"/>
      <c r="QC505" s="71"/>
      <c r="QD505" s="71"/>
      <c r="QE505" s="71"/>
      <c r="QF505" s="71"/>
      <c r="QG505" s="71"/>
      <c r="QH505" s="71"/>
      <c r="QI505" s="71"/>
      <c r="QJ505" s="71"/>
      <c r="QK505" s="71"/>
      <c r="QL505" s="71"/>
      <c r="QM505" s="71"/>
      <c r="QN505" s="71"/>
      <c r="QO505" s="71"/>
      <c r="QP505" s="71"/>
      <c r="QQ505" s="71"/>
      <c r="QR505" s="71"/>
      <c r="QS505" s="71"/>
      <c r="QT505" s="71"/>
      <c r="QU505" s="71"/>
      <c r="QV505" s="71"/>
      <c r="QW505" s="71"/>
      <c r="QX505" s="71"/>
      <c r="QY505" s="71"/>
      <c r="QZ505" s="71"/>
      <c r="RA505" s="71"/>
      <c r="RB505" s="71"/>
      <c r="RC505" s="71"/>
      <c r="RD505" s="71"/>
      <c r="RE505" s="71"/>
      <c r="RF505" s="71"/>
      <c r="RG505" s="71"/>
      <c r="RH505" s="71"/>
      <c r="RI505" s="71"/>
      <c r="RJ505" s="71"/>
      <c r="RK505" s="71"/>
      <c r="RL505" s="71"/>
      <c r="RM505" s="71"/>
      <c r="RN505" s="71"/>
      <c r="RO505" s="71"/>
      <c r="RP505" s="71"/>
      <c r="RQ505" s="71"/>
      <c r="RR505" s="71"/>
      <c r="RS505" s="71"/>
      <c r="RT505" s="71"/>
      <c r="RU505" s="71"/>
      <c r="RV505" s="71"/>
      <c r="RW505" s="71"/>
      <c r="RX505" s="71"/>
      <c r="RY505" s="71"/>
      <c r="RZ505" s="71"/>
      <c r="SA505" s="71"/>
      <c r="SB505" s="71"/>
      <c r="SC505" s="71"/>
      <c r="SD505" s="71"/>
      <c r="SE505" s="71"/>
      <c r="SF505" s="71"/>
      <c r="SG505" s="71"/>
      <c r="SH505" s="71"/>
      <c r="SI505" s="71"/>
      <c r="SJ505" s="71"/>
      <c r="SK505" s="71"/>
      <c r="SL505" s="71"/>
      <c r="SM505" s="71"/>
      <c r="SN505" s="71"/>
      <c r="SO505" s="71"/>
      <c r="SP505" s="71"/>
      <c r="SQ505" s="71"/>
      <c r="SR505" s="71"/>
      <c r="SS505" s="71"/>
      <c r="ST505" s="71"/>
      <c r="SU505" s="71"/>
      <c r="SV505" s="71"/>
      <c r="SW505" s="71"/>
      <c r="SX505" s="71"/>
      <c r="SY505" s="71"/>
      <c r="SZ505" s="71"/>
      <c r="TA505" s="71"/>
      <c r="TB505" s="71"/>
      <c r="TC505" s="71"/>
      <c r="TD505" s="71"/>
      <c r="TE505" s="71"/>
      <c r="TF505" s="71"/>
      <c r="TG505" s="71"/>
      <c r="TH505" s="71"/>
      <c r="TI505" s="71"/>
      <c r="TJ505" s="71"/>
      <c r="TK505" s="71"/>
      <c r="TL505" s="71"/>
      <c r="TM505" s="71"/>
      <c r="TN505" s="71"/>
      <c r="TO505" s="71"/>
      <c r="TP505" s="71"/>
      <c r="TQ505" s="71"/>
      <c r="TR505" s="71"/>
      <c r="TS505" s="71"/>
      <c r="TT505" s="71"/>
      <c r="TU505" s="71"/>
      <c r="TV505" s="71"/>
      <c r="TW505" s="71"/>
      <c r="TX505" s="71"/>
      <c r="TY505" s="71"/>
      <c r="TZ505" s="71"/>
      <c r="UA505" s="71"/>
      <c r="UB505" s="71"/>
      <c r="UC505" s="71"/>
      <c r="UD505" s="71"/>
      <c r="UE505" s="71"/>
      <c r="UF505" s="71"/>
      <c r="UG505" s="71"/>
      <c r="UH505" s="71"/>
      <c r="UI505" s="71"/>
      <c r="UJ505" s="71"/>
      <c r="UK505" s="71"/>
      <c r="UL505" s="71"/>
      <c r="UM505" s="71"/>
      <c r="UN505" s="71"/>
      <c r="UO505" s="71"/>
      <c r="UP505" s="71"/>
      <c r="UQ505" s="71"/>
      <c r="UR505" s="71"/>
      <c r="US505" s="71"/>
      <c r="UT505" s="71"/>
      <c r="UU505" s="71"/>
      <c r="UV505" s="71"/>
      <c r="UW505" s="71"/>
      <c r="UX505" s="71"/>
      <c r="UY505" s="71"/>
      <c r="UZ505" s="71"/>
      <c r="VA505" s="71"/>
      <c r="VB505" s="71"/>
      <c r="VC505" s="71"/>
      <c r="VD505" s="71"/>
      <c r="VE505" s="71"/>
      <c r="VF505" s="71"/>
      <c r="VG505" s="71"/>
      <c r="VH505" s="71"/>
      <c r="VI505" s="71"/>
      <c r="VJ505" s="71"/>
      <c r="VK505" s="71"/>
      <c r="VL505" s="71"/>
      <c r="VM505" s="71"/>
      <c r="VN505" s="71"/>
      <c r="VO505" s="71"/>
      <c r="VP505" s="71"/>
      <c r="VQ505" s="71"/>
      <c r="VR505" s="71"/>
      <c r="VS505" s="71"/>
      <c r="VT505" s="71"/>
      <c r="VU505" s="71"/>
      <c r="VV505" s="71"/>
      <c r="VW505" s="71"/>
      <c r="VX505" s="71"/>
      <c r="VY505" s="71"/>
      <c r="VZ505" s="71"/>
      <c r="WA505" s="71"/>
      <c r="WB505" s="71"/>
      <c r="WC505" s="71"/>
      <c r="WD505" s="71"/>
      <c r="WE505" s="71"/>
      <c r="WF505" s="71"/>
      <c r="WG505" s="71"/>
      <c r="WH505" s="71"/>
      <c r="WI505" s="71"/>
      <c r="WJ505" s="71"/>
      <c r="WK505" s="71"/>
      <c r="WL505" s="71"/>
      <c r="WM505" s="71"/>
      <c r="WN505" s="71"/>
      <c r="WO505" s="71"/>
      <c r="WP505" s="71"/>
      <c r="WQ505" s="71"/>
      <c r="WR505" s="71"/>
      <c r="WS505" s="71"/>
      <c r="WT505" s="71"/>
      <c r="WU505" s="71"/>
      <c r="WV505" s="71"/>
      <c r="WW505" s="71"/>
      <c r="WX505" s="71"/>
      <c r="WY505" s="71"/>
      <c r="WZ505" s="71"/>
      <c r="XA505" s="71"/>
      <c r="XB505" s="71"/>
      <c r="XC505" s="71"/>
      <c r="XD505" s="71"/>
      <c r="XE505" s="71"/>
      <c r="XF505" s="71"/>
      <c r="XG505" s="71"/>
      <c r="XH505" s="71"/>
      <c r="XI505" s="71"/>
      <c r="XJ505" s="71"/>
      <c r="XK505" s="71"/>
      <c r="XL505" s="71"/>
      <c r="XM505" s="71"/>
      <c r="XN505" s="71"/>
      <c r="XO505" s="71"/>
      <c r="XP505" s="71"/>
      <c r="XQ505" s="71"/>
      <c r="XR505" s="71"/>
      <c r="XS505" s="71"/>
      <c r="XT505" s="71"/>
      <c r="XU505" s="71"/>
      <c r="XV505" s="71"/>
      <c r="XW505" s="71"/>
      <c r="XX505" s="71"/>
      <c r="XY505" s="71"/>
      <c r="XZ505" s="71"/>
      <c r="YA505" s="71"/>
      <c r="YB505" s="71"/>
      <c r="YC505" s="71"/>
      <c r="YD505" s="71"/>
      <c r="YE505" s="71"/>
      <c r="YF505" s="71"/>
      <c r="YG505" s="71"/>
      <c r="YH505" s="71"/>
      <c r="YI505" s="71"/>
      <c r="YJ505" s="71"/>
      <c r="YK505" s="71"/>
      <c r="YL505" s="71"/>
      <c r="YM505" s="71"/>
      <c r="YN505" s="71"/>
      <c r="YO505" s="71"/>
      <c r="YP505" s="71"/>
      <c r="YQ505" s="71"/>
      <c r="YR505" s="71"/>
      <c r="YS505" s="71"/>
      <c r="YT505" s="71"/>
      <c r="YU505" s="71"/>
      <c r="YV505" s="71"/>
      <c r="YW505" s="71"/>
      <c r="YX505" s="71"/>
      <c r="YY505" s="71"/>
      <c r="YZ505" s="71"/>
      <c r="ZA505" s="71"/>
      <c r="ZB505" s="71"/>
      <c r="ZC505" s="71"/>
      <c r="ZD505" s="71"/>
      <c r="ZE505" s="71"/>
      <c r="ZF505" s="71"/>
      <c r="ZG505" s="71"/>
      <c r="ZH505" s="71"/>
      <c r="ZI505" s="71"/>
      <c r="ZJ505" s="71"/>
      <c r="ZK505" s="71"/>
      <c r="ZL505" s="71"/>
      <c r="ZM505" s="71"/>
      <c r="ZN505" s="71"/>
      <c r="ZO505" s="71"/>
      <c r="ZP505" s="71"/>
      <c r="ZQ505" s="71"/>
      <c r="ZR505" s="71"/>
      <c r="ZS505" s="71"/>
      <c r="ZT505" s="71"/>
      <c r="ZU505" s="71"/>
      <c r="ZV505" s="71"/>
      <c r="ZW505" s="71"/>
      <c r="ZX505" s="71"/>
      <c r="ZY505" s="71"/>
      <c r="ZZ505" s="71"/>
      <c r="AAA505" s="71"/>
      <c r="AAB505" s="71"/>
      <c r="AAC505" s="71"/>
      <c r="AAD505" s="71"/>
      <c r="AAE505" s="71"/>
      <c r="AAF505" s="71"/>
      <c r="AAG505" s="71"/>
      <c r="AAH505" s="71"/>
      <c r="AAI505" s="71"/>
      <c r="AAJ505" s="71"/>
      <c r="AAK505" s="71"/>
      <c r="AAL505" s="71"/>
      <c r="AAM505" s="71"/>
      <c r="AAN505" s="71"/>
      <c r="AAO505" s="71"/>
      <c r="AAP505" s="71"/>
      <c r="AAQ505" s="71"/>
      <c r="AAR505" s="71"/>
      <c r="AAS505" s="71"/>
      <c r="AAT505" s="71"/>
      <c r="AAU505" s="71"/>
      <c r="AAV505" s="71"/>
      <c r="AAW505" s="71"/>
      <c r="AAX505" s="71"/>
      <c r="AAY505" s="71"/>
      <c r="AAZ505" s="71"/>
      <c r="ABA505" s="71"/>
      <c r="ABB505" s="71"/>
      <c r="ABC505" s="71"/>
      <c r="ABD505" s="71"/>
      <c r="ABE505" s="71"/>
      <c r="ABF505" s="71"/>
      <c r="ABG505" s="71"/>
      <c r="ABH505" s="71"/>
      <c r="ABI505" s="71"/>
      <c r="ABJ505" s="71"/>
      <c r="ABK505" s="71"/>
      <c r="ABL505" s="71"/>
      <c r="ABM505" s="71"/>
      <c r="ABN505" s="71"/>
      <c r="ABO505" s="71"/>
      <c r="ABP505" s="71"/>
      <c r="ABQ505" s="71"/>
      <c r="ABR505" s="71"/>
      <c r="ABS505" s="71"/>
      <c r="ABT505" s="71"/>
      <c r="ABU505" s="71"/>
      <c r="ABV505" s="71"/>
      <c r="ABW505" s="71"/>
      <c r="ABX505" s="71"/>
      <c r="ABY505" s="71"/>
      <c r="ABZ505" s="71"/>
      <c r="ACA505" s="71"/>
      <c r="ACB505" s="71"/>
      <c r="ACC505" s="71"/>
      <c r="ACD505" s="71"/>
      <c r="ACE505" s="71"/>
      <c r="ACF505" s="71"/>
      <c r="ACG505" s="71"/>
      <c r="ACH505" s="71"/>
      <c r="ACI505" s="71"/>
      <c r="ACJ505" s="71"/>
      <c r="ACK505" s="71"/>
      <c r="ACL505" s="71"/>
      <c r="ACM505" s="71"/>
      <c r="ACN505" s="71"/>
      <c r="ACO505" s="71"/>
      <c r="ACP505" s="71"/>
      <c r="ACQ505" s="71"/>
      <c r="ACR505" s="71"/>
      <c r="ACS505" s="71"/>
      <c r="ACT505" s="71"/>
      <c r="ACU505" s="71"/>
      <c r="ACV505" s="71"/>
      <c r="ACW505" s="71"/>
      <c r="ACX505" s="71"/>
      <c r="ACY505" s="71"/>
      <c r="ACZ505" s="71"/>
      <c r="ADA505" s="71"/>
      <c r="ADB505" s="71"/>
      <c r="ADC505" s="71"/>
      <c r="ADD505" s="71"/>
      <c r="ADE505" s="71"/>
      <c r="ADF505" s="71"/>
      <c r="ADG505" s="71"/>
      <c r="ADH505" s="71"/>
      <c r="ADI505" s="71"/>
      <c r="ADJ505" s="71"/>
      <c r="ADK505" s="71"/>
      <c r="ADL505" s="71"/>
      <c r="ADM505" s="71"/>
      <c r="ADN505" s="71"/>
      <c r="ADO505" s="71"/>
      <c r="ADP505" s="71"/>
      <c r="ADQ505" s="71"/>
      <c r="ADR505" s="71"/>
      <c r="ADS505" s="71"/>
      <c r="ADT505" s="71"/>
      <c r="ADU505" s="71"/>
      <c r="ADV505" s="71"/>
      <c r="ADW505" s="71"/>
      <c r="ADX505" s="71"/>
      <c r="ADY505" s="71"/>
      <c r="ADZ505" s="71"/>
      <c r="AEA505" s="71"/>
      <c r="AEB505" s="71"/>
      <c r="AEC505" s="71"/>
      <c r="AED505" s="71"/>
      <c r="AEE505" s="71"/>
      <c r="AEF505" s="71"/>
      <c r="AEG505" s="71"/>
      <c r="AEH505" s="71"/>
      <c r="AEI505" s="71"/>
      <c r="AEJ505" s="71"/>
      <c r="AEK505" s="71"/>
      <c r="AEL505" s="71"/>
      <c r="AEM505" s="71"/>
      <c r="AEN505" s="71"/>
      <c r="AEO505" s="71"/>
      <c r="AEP505" s="71"/>
      <c r="AEQ505" s="71"/>
      <c r="AER505" s="71"/>
      <c r="AES505" s="71"/>
      <c r="AET505" s="71"/>
      <c r="AEU505" s="71"/>
      <c r="AEV505" s="71"/>
      <c r="AEW505" s="71"/>
      <c r="AEX505" s="71"/>
      <c r="AEY505" s="71"/>
      <c r="AEZ505" s="71"/>
      <c r="AFA505" s="71"/>
      <c r="AFB505" s="71"/>
      <c r="AFC505" s="71"/>
      <c r="AFD505" s="71"/>
      <c r="AFE505" s="71"/>
      <c r="AFF505" s="71"/>
      <c r="AFG505" s="71"/>
      <c r="AFH505" s="71"/>
      <c r="AFI505" s="71"/>
      <c r="AFJ505" s="71"/>
      <c r="AFK505" s="71"/>
      <c r="AFL505" s="71"/>
      <c r="AFM505" s="71"/>
      <c r="AFN505" s="71"/>
      <c r="AFO505" s="71"/>
      <c r="AFP505" s="71"/>
      <c r="AFQ505" s="71"/>
      <c r="AFR505" s="71"/>
      <c r="AFS505" s="71"/>
      <c r="AFT505" s="71"/>
      <c r="AFU505" s="71"/>
      <c r="AFV505" s="71"/>
      <c r="AFW505" s="71"/>
      <c r="AFX505" s="71"/>
      <c r="AFY505" s="71"/>
      <c r="AFZ505" s="71"/>
      <c r="AGA505" s="71"/>
      <c r="AGB505" s="71"/>
      <c r="AGC505" s="71"/>
      <c r="AGD505" s="71"/>
      <c r="AGE505" s="71"/>
      <c r="AGF505" s="71"/>
      <c r="AGG505" s="71"/>
      <c r="AGH505" s="71"/>
      <c r="AGI505" s="71"/>
      <c r="AGJ505" s="71"/>
      <c r="AGK505" s="71"/>
      <c r="AGL505" s="71"/>
      <c r="AGM505" s="71"/>
      <c r="AGN505" s="71"/>
      <c r="AGO505" s="71"/>
      <c r="AGP505" s="71"/>
      <c r="AGQ505" s="71"/>
      <c r="AGR505" s="71"/>
      <c r="AGS505" s="71"/>
      <c r="AGT505" s="71"/>
      <c r="AGU505" s="71"/>
      <c r="AGV505" s="71"/>
      <c r="AGW505" s="71"/>
      <c r="AGX505" s="71"/>
      <c r="AGY505" s="71"/>
      <c r="AGZ505" s="71"/>
      <c r="AHA505" s="71"/>
      <c r="AHB505" s="71"/>
      <c r="AHC505" s="71"/>
      <c r="AHD505" s="71"/>
      <c r="AHE505" s="71"/>
      <c r="AHF505" s="71"/>
      <c r="AHG505" s="71"/>
      <c r="AHH505" s="71"/>
      <c r="AHI505" s="71"/>
      <c r="AHJ505" s="71"/>
      <c r="AHK505" s="71"/>
      <c r="AHL505" s="71"/>
      <c r="AHM505" s="71"/>
      <c r="AHN505" s="71"/>
      <c r="AHO505" s="71"/>
      <c r="AHP505" s="71"/>
      <c r="AHQ505" s="71"/>
      <c r="AHR505" s="71"/>
      <c r="AHS505" s="71"/>
      <c r="AHT505" s="71"/>
      <c r="AHU505" s="71"/>
      <c r="AHV505" s="71"/>
      <c r="AHW505" s="71"/>
      <c r="AHX505" s="71"/>
      <c r="AHY505" s="71"/>
      <c r="AHZ505" s="71"/>
      <c r="AIA505" s="71"/>
      <c r="AIB505" s="71"/>
      <c r="AIC505" s="71"/>
      <c r="AID505" s="71"/>
      <c r="AIE505" s="71"/>
      <c r="AIF505" s="71"/>
      <c r="AIG505" s="71"/>
      <c r="AIH505" s="71"/>
      <c r="AII505" s="71"/>
      <c r="AIJ505" s="71"/>
      <c r="AIK505" s="71"/>
      <c r="AIL505" s="71"/>
      <c r="AIM505" s="71"/>
      <c r="AIN505" s="71"/>
      <c r="AIO505" s="71"/>
      <c r="AIP505" s="71"/>
      <c r="AIQ505" s="71"/>
      <c r="AIR505" s="71"/>
      <c r="AIS505" s="71"/>
      <c r="AIT505" s="71"/>
      <c r="AIU505" s="71"/>
      <c r="AIV505" s="71"/>
      <c r="AIW505" s="71"/>
      <c r="AIX505" s="71"/>
      <c r="AIY505" s="71"/>
      <c r="AIZ505" s="71"/>
      <c r="AJA505" s="71"/>
      <c r="AJB505" s="71"/>
      <c r="AJC505" s="71"/>
      <c r="AJD505" s="71"/>
      <c r="AJE505" s="71"/>
      <c r="AJF505" s="71"/>
      <c r="AJG505" s="71"/>
      <c r="AJH505" s="71"/>
      <c r="AJI505" s="71"/>
      <c r="AJJ505" s="71"/>
      <c r="AJK505" s="71"/>
      <c r="AJL505" s="71"/>
      <c r="AJM505" s="71"/>
      <c r="AJN505" s="71"/>
      <c r="AJO505" s="71"/>
      <c r="AJP505" s="71"/>
      <c r="AJQ505" s="71"/>
      <c r="AJR505" s="71"/>
      <c r="AJS505" s="71"/>
      <c r="AJT505" s="71"/>
      <c r="AJU505" s="71"/>
      <c r="AJV505" s="71"/>
      <c r="AJW505" s="71"/>
      <c r="AJX505" s="71"/>
      <c r="AJY505" s="71"/>
      <c r="AJZ505" s="71"/>
      <c r="AKA505" s="71"/>
      <c r="AKB505" s="71"/>
      <c r="AKC505" s="71"/>
      <c r="AKD505" s="71"/>
      <c r="AKE505" s="71"/>
      <c r="AKF505" s="71"/>
      <c r="AKG505" s="71"/>
      <c r="AKH505" s="71"/>
      <c r="AKI505" s="71"/>
      <c r="AKJ505" s="71"/>
      <c r="AKK505" s="71"/>
      <c r="AKL505" s="71"/>
      <c r="AKM505" s="71"/>
      <c r="AKN505" s="71"/>
      <c r="AKO505" s="71"/>
      <c r="AKP505" s="71"/>
      <c r="AKQ505" s="71"/>
      <c r="AKR505" s="71"/>
      <c r="AKS505" s="71"/>
      <c r="AKT505" s="71"/>
      <c r="AKU505" s="71"/>
      <c r="AKV505" s="71"/>
      <c r="AKW505" s="71"/>
      <c r="AKX505" s="71"/>
      <c r="AKY505" s="71"/>
      <c r="AKZ505" s="71"/>
      <c r="ALA505" s="71"/>
      <c r="ALB505" s="71"/>
      <c r="ALC505" s="71"/>
      <c r="ALD505" s="71"/>
      <c r="ALE505" s="71"/>
      <c r="ALF505" s="71"/>
      <c r="ALG505" s="71"/>
      <c r="ALH505" s="71"/>
      <c r="ALI505" s="71"/>
      <c r="ALJ505" s="71"/>
      <c r="ALK505" s="71"/>
      <c r="ALL505" s="71"/>
      <c r="ALM505" s="71"/>
      <c r="ALN505" s="71"/>
      <c r="ALO505" s="71"/>
      <c r="ALP505" s="71"/>
      <c r="ALQ505" s="71"/>
      <c r="ALR505" s="71"/>
      <c r="ALS505" s="71"/>
      <c r="ALT505" s="71"/>
      <c r="ALU505" s="71"/>
      <c r="ALV505" s="71"/>
      <c r="ALW505" s="71"/>
      <c r="ALX505" s="71"/>
      <c r="ALY505" s="71"/>
      <c r="ALZ505" s="71"/>
      <c r="AMA505" s="71"/>
      <c r="AMB505" s="71"/>
      <c r="AMC505" s="71"/>
      <c r="AMD505" s="71"/>
      <c r="AME505" s="71"/>
      <c r="AMF505" s="71"/>
      <c r="AMG505" s="71"/>
      <c r="AMH505" s="71"/>
      <c r="AMI505" s="71"/>
    </row>
    <row r="506" spans="1:1023" s="73" customFormat="1">
      <c r="A506" s="71" t="s">
        <v>43</v>
      </c>
      <c r="B506" s="83">
        <v>1998</v>
      </c>
      <c r="C506" s="71" t="s">
        <v>247</v>
      </c>
      <c r="D506" s="83">
        <v>679</v>
      </c>
      <c r="E506" s="71" t="s">
        <v>248</v>
      </c>
      <c r="F506" s="71">
        <v>1196</v>
      </c>
      <c r="G506" s="6">
        <f t="shared" si="157"/>
        <v>34452</v>
      </c>
      <c r="H506" s="6">
        <v>34522</v>
      </c>
      <c r="I506" s="45">
        <v>0</v>
      </c>
      <c r="J506" s="71">
        <v>4</v>
      </c>
      <c r="K506" s="71">
        <v>4</v>
      </c>
      <c r="L506" s="71">
        <v>2</v>
      </c>
      <c r="M506" s="71">
        <v>1000</v>
      </c>
      <c r="N506" s="71">
        <v>10000</v>
      </c>
      <c r="O506" s="71">
        <v>13700000</v>
      </c>
      <c r="P506" s="75">
        <f t="shared" si="139"/>
        <v>7.2992700729927014E-3</v>
      </c>
      <c r="Q506" s="75">
        <f t="shared" si="149"/>
        <v>7.2992700729927001E-2</v>
      </c>
      <c r="R506" s="71">
        <v>-1</v>
      </c>
      <c r="S506" s="71">
        <v>-1</v>
      </c>
      <c r="T506" s="71">
        <v>-1</v>
      </c>
      <c r="U506" s="71">
        <v>0</v>
      </c>
      <c r="V506" s="71">
        <v>-1</v>
      </c>
      <c r="W506" s="71">
        <v>0</v>
      </c>
      <c r="X506" s="76">
        <f t="shared" si="152"/>
        <v>-0.66666666666666663</v>
      </c>
      <c r="Y506" s="71">
        <v>-1</v>
      </c>
      <c r="Z506" s="71">
        <v>-1</v>
      </c>
      <c r="AA506" s="71" t="s">
        <v>33</v>
      </c>
      <c r="AB506" s="71" t="s">
        <v>33</v>
      </c>
      <c r="AC506" s="71">
        <v>-1</v>
      </c>
      <c r="AD506" s="71">
        <v>-1</v>
      </c>
      <c r="AE506" s="71">
        <v>-1</v>
      </c>
      <c r="AF506" s="74" t="s">
        <v>33</v>
      </c>
      <c r="AG506" s="74" t="s">
        <v>33</v>
      </c>
      <c r="AH506" s="76">
        <f t="shared" si="153"/>
        <v>-1</v>
      </c>
      <c r="AI506" s="76">
        <f t="shared" si="154"/>
        <v>-0.83333333333333326</v>
      </c>
      <c r="AJ506" s="65">
        <v>382</v>
      </c>
      <c r="AK506" s="71">
        <v>-1</v>
      </c>
      <c r="AL506" s="71">
        <v>-1</v>
      </c>
      <c r="AM506" s="71" t="s">
        <v>33</v>
      </c>
      <c r="AN506" s="71">
        <v>-1</v>
      </c>
      <c r="AO506" s="71">
        <v>-1</v>
      </c>
      <c r="AP506" s="71" t="s">
        <v>33</v>
      </c>
      <c r="AQ506" s="71">
        <v>-1</v>
      </c>
      <c r="AR506" s="71">
        <v>-1</v>
      </c>
      <c r="AS506" s="71" t="s">
        <v>33</v>
      </c>
      <c r="AT506" s="74" t="s">
        <v>33</v>
      </c>
      <c r="AU506" s="71" t="s">
        <v>33</v>
      </c>
      <c r="AV506" s="71" t="s">
        <v>33</v>
      </c>
      <c r="AW506" s="71" t="s">
        <v>33</v>
      </c>
      <c r="AX506" s="71" t="s">
        <v>33</v>
      </c>
      <c r="AY506" s="71" t="s">
        <v>33</v>
      </c>
      <c r="AZ506" s="76">
        <f t="shared" si="138"/>
        <v>-1</v>
      </c>
      <c r="BA506" s="71">
        <v>0</v>
      </c>
      <c r="BB506" s="74" t="s">
        <v>33</v>
      </c>
      <c r="BC506" s="71">
        <f t="shared" si="156"/>
        <v>54</v>
      </c>
      <c r="BD506" s="71">
        <v>1</v>
      </c>
      <c r="BE506" s="36" t="s">
        <v>142</v>
      </c>
      <c r="BF506" s="71">
        <f t="shared" si="155"/>
        <v>53</v>
      </c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1"/>
      <c r="BW506" s="71"/>
      <c r="BX506" s="71"/>
      <c r="BY506" s="71"/>
      <c r="BZ506" s="71"/>
      <c r="CA506" s="71"/>
      <c r="CB506" s="71"/>
      <c r="CC506" s="71"/>
      <c r="CD506" s="71"/>
      <c r="CE506" s="71"/>
      <c r="CF506" s="71"/>
      <c r="CG506" s="71"/>
      <c r="CH506" s="71"/>
      <c r="CI506" s="71"/>
      <c r="CJ506" s="71"/>
      <c r="CK506" s="71"/>
      <c r="CL506" s="71"/>
      <c r="CM506" s="71"/>
      <c r="CN506" s="71"/>
      <c r="CO506" s="71"/>
      <c r="CP506" s="71"/>
      <c r="CQ506" s="71"/>
      <c r="CR506" s="71"/>
      <c r="CS506" s="71"/>
      <c r="CT506" s="71"/>
      <c r="CU506" s="71"/>
      <c r="CV506" s="71"/>
      <c r="CW506" s="71"/>
      <c r="CX506" s="71"/>
      <c r="CY506" s="71"/>
      <c r="CZ506" s="71"/>
      <c r="DA506" s="71"/>
      <c r="DB506" s="71"/>
      <c r="DC506" s="71"/>
      <c r="DD506" s="71"/>
      <c r="DE506" s="71"/>
      <c r="DF506" s="71"/>
      <c r="DG506" s="71"/>
      <c r="DH506" s="71"/>
      <c r="DI506" s="71"/>
      <c r="DJ506" s="71"/>
      <c r="DK506" s="71"/>
      <c r="DL506" s="71"/>
      <c r="DM506" s="71"/>
      <c r="DN506" s="71"/>
      <c r="DO506" s="71"/>
      <c r="DP506" s="71"/>
      <c r="DQ506" s="71"/>
      <c r="DR506" s="71"/>
      <c r="DS506" s="71"/>
      <c r="DT506" s="71"/>
      <c r="DU506" s="71"/>
      <c r="DV506" s="71"/>
      <c r="DW506" s="71"/>
      <c r="DX506" s="71"/>
      <c r="DY506" s="71"/>
      <c r="DZ506" s="71"/>
      <c r="EA506" s="71"/>
      <c r="EB506" s="71"/>
      <c r="EC506" s="71"/>
      <c r="ED506" s="71"/>
      <c r="EE506" s="71"/>
      <c r="EF506" s="71"/>
      <c r="EG506" s="71"/>
      <c r="EH506" s="71"/>
      <c r="EI506" s="71"/>
      <c r="EJ506" s="71"/>
      <c r="EK506" s="71"/>
      <c r="EL506" s="71"/>
      <c r="EM506" s="71"/>
      <c r="EN506" s="71"/>
      <c r="EO506" s="71"/>
      <c r="EP506" s="71"/>
      <c r="EQ506" s="71"/>
      <c r="ER506" s="71"/>
      <c r="ES506" s="71"/>
      <c r="ET506" s="71"/>
      <c r="EU506" s="71"/>
      <c r="EV506" s="71"/>
      <c r="EW506" s="71"/>
      <c r="EX506" s="71"/>
      <c r="EY506" s="71"/>
      <c r="EZ506" s="71"/>
      <c r="FA506" s="71"/>
      <c r="FB506" s="71"/>
      <c r="FC506" s="71"/>
      <c r="FD506" s="71"/>
      <c r="FE506" s="71"/>
      <c r="FF506" s="71"/>
      <c r="FG506" s="71"/>
      <c r="FH506" s="71"/>
      <c r="FI506" s="71"/>
      <c r="FJ506" s="71"/>
      <c r="FK506" s="71"/>
      <c r="FL506" s="71"/>
      <c r="FM506" s="71"/>
      <c r="FN506" s="71"/>
      <c r="FO506" s="71"/>
      <c r="FP506" s="71"/>
      <c r="FQ506" s="71"/>
      <c r="FR506" s="71"/>
      <c r="FS506" s="71"/>
      <c r="FT506" s="71"/>
      <c r="FU506" s="71"/>
      <c r="FV506" s="71"/>
      <c r="FW506" s="71"/>
      <c r="FX506" s="71"/>
      <c r="FY506" s="71"/>
      <c r="FZ506" s="71"/>
      <c r="GA506" s="71"/>
      <c r="GB506" s="71"/>
      <c r="GC506" s="71"/>
      <c r="GD506" s="71"/>
      <c r="GE506" s="71"/>
      <c r="GF506" s="71"/>
      <c r="GG506" s="71"/>
      <c r="GH506" s="71"/>
      <c r="GI506" s="71"/>
      <c r="GJ506" s="71"/>
      <c r="GK506" s="71"/>
      <c r="GL506" s="71"/>
      <c r="GM506" s="71"/>
      <c r="GN506" s="71"/>
      <c r="GO506" s="71"/>
      <c r="GP506" s="71"/>
      <c r="GQ506" s="71"/>
      <c r="GR506" s="71"/>
      <c r="GS506" s="71"/>
      <c r="GT506" s="71"/>
      <c r="GU506" s="71"/>
      <c r="GV506" s="71"/>
      <c r="GW506" s="71"/>
      <c r="GX506" s="71"/>
      <c r="GY506" s="71"/>
      <c r="GZ506" s="71"/>
      <c r="HA506" s="71"/>
      <c r="HB506" s="71"/>
      <c r="HC506" s="71"/>
      <c r="HD506" s="71"/>
      <c r="HE506" s="71"/>
      <c r="HF506" s="71"/>
      <c r="HG506" s="71"/>
      <c r="HH506" s="71"/>
      <c r="HI506" s="71"/>
      <c r="HJ506" s="71"/>
      <c r="HK506" s="71"/>
      <c r="HL506" s="71"/>
      <c r="HM506" s="71"/>
      <c r="HN506" s="71"/>
      <c r="HO506" s="71"/>
      <c r="HP506" s="71"/>
      <c r="HQ506" s="71"/>
      <c r="HR506" s="71"/>
      <c r="HS506" s="71"/>
      <c r="HT506" s="71"/>
      <c r="HU506" s="71"/>
      <c r="HV506" s="71"/>
      <c r="HW506" s="71"/>
      <c r="HX506" s="71"/>
      <c r="HY506" s="71"/>
      <c r="HZ506" s="71"/>
      <c r="IA506" s="71"/>
      <c r="IB506" s="71"/>
      <c r="IC506" s="71"/>
      <c r="ID506" s="71"/>
      <c r="IE506" s="71"/>
      <c r="IF506" s="71"/>
      <c r="IG506" s="71"/>
      <c r="IH506" s="71"/>
      <c r="II506" s="71"/>
      <c r="IJ506" s="71"/>
      <c r="IK506" s="71"/>
      <c r="IL506" s="71"/>
      <c r="IM506" s="71"/>
      <c r="IN506" s="71"/>
      <c r="IO506" s="71"/>
      <c r="IP506" s="71"/>
      <c r="IQ506" s="71"/>
      <c r="IR506" s="71"/>
      <c r="IS506" s="71"/>
      <c r="IT506" s="71"/>
      <c r="IU506" s="71"/>
      <c r="IV506" s="71"/>
      <c r="IW506" s="71"/>
      <c r="IX506" s="71"/>
      <c r="IY506" s="71"/>
      <c r="IZ506" s="71"/>
      <c r="JA506" s="71"/>
      <c r="JB506" s="71"/>
      <c r="JC506" s="71"/>
      <c r="JD506" s="71"/>
      <c r="JE506" s="71"/>
      <c r="JF506" s="71"/>
      <c r="JG506" s="71"/>
      <c r="JH506" s="71"/>
      <c r="JI506" s="71"/>
      <c r="JJ506" s="71"/>
      <c r="JK506" s="71"/>
      <c r="JL506" s="71"/>
      <c r="JM506" s="71"/>
      <c r="JN506" s="71"/>
      <c r="JO506" s="71"/>
      <c r="JP506" s="71"/>
      <c r="JQ506" s="71"/>
      <c r="JR506" s="71"/>
      <c r="JS506" s="71"/>
      <c r="JT506" s="71"/>
      <c r="JU506" s="71"/>
      <c r="JV506" s="71"/>
      <c r="JW506" s="71"/>
      <c r="JX506" s="71"/>
      <c r="JY506" s="71"/>
      <c r="JZ506" s="71"/>
      <c r="KA506" s="71"/>
      <c r="KB506" s="71"/>
      <c r="KC506" s="71"/>
      <c r="KD506" s="71"/>
      <c r="KE506" s="71"/>
      <c r="KF506" s="71"/>
      <c r="KG506" s="71"/>
      <c r="KH506" s="71"/>
      <c r="KI506" s="71"/>
      <c r="KJ506" s="71"/>
      <c r="KK506" s="71"/>
      <c r="KL506" s="71"/>
      <c r="KM506" s="71"/>
      <c r="KN506" s="71"/>
      <c r="KO506" s="71"/>
      <c r="KP506" s="71"/>
      <c r="KQ506" s="71"/>
      <c r="KR506" s="71"/>
      <c r="KS506" s="71"/>
      <c r="KT506" s="71"/>
      <c r="KU506" s="71"/>
      <c r="KV506" s="71"/>
      <c r="KW506" s="71"/>
      <c r="KX506" s="71"/>
      <c r="KY506" s="71"/>
      <c r="KZ506" s="71"/>
      <c r="LA506" s="71"/>
      <c r="LB506" s="71"/>
      <c r="LC506" s="71"/>
      <c r="LD506" s="71"/>
      <c r="LE506" s="71"/>
      <c r="LF506" s="71"/>
      <c r="LG506" s="71"/>
      <c r="LH506" s="71"/>
      <c r="LI506" s="71"/>
      <c r="LJ506" s="71"/>
      <c r="LK506" s="71"/>
      <c r="LL506" s="71"/>
      <c r="LM506" s="71"/>
      <c r="LN506" s="71"/>
      <c r="LO506" s="71"/>
      <c r="LP506" s="71"/>
      <c r="LQ506" s="71"/>
      <c r="LR506" s="71"/>
      <c r="LS506" s="71"/>
      <c r="LT506" s="71"/>
      <c r="LU506" s="71"/>
      <c r="LV506" s="71"/>
      <c r="LW506" s="71"/>
      <c r="LX506" s="71"/>
      <c r="LY506" s="71"/>
      <c r="LZ506" s="71"/>
      <c r="MA506" s="71"/>
      <c r="MB506" s="71"/>
      <c r="MC506" s="71"/>
      <c r="MD506" s="71"/>
      <c r="ME506" s="71"/>
      <c r="MF506" s="71"/>
      <c r="MG506" s="71"/>
      <c r="MH506" s="71"/>
      <c r="MI506" s="71"/>
      <c r="MJ506" s="71"/>
      <c r="MK506" s="71"/>
      <c r="ML506" s="71"/>
      <c r="MM506" s="71"/>
      <c r="MN506" s="71"/>
      <c r="MO506" s="71"/>
      <c r="MP506" s="71"/>
      <c r="MQ506" s="71"/>
      <c r="MR506" s="71"/>
      <c r="MS506" s="71"/>
      <c r="MT506" s="71"/>
      <c r="MU506" s="71"/>
      <c r="MV506" s="71"/>
      <c r="MW506" s="71"/>
      <c r="MX506" s="71"/>
      <c r="MY506" s="71"/>
      <c r="MZ506" s="71"/>
      <c r="NA506" s="71"/>
      <c r="NB506" s="71"/>
      <c r="NC506" s="71"/>
      <c r="ND506" s="71"/>
      <c r="NE506" s="71"/>
      <c r="NF506" s="71"/>
      <c r="NG506" s="71"/>
      <c r="NH506" s="71"/>
      <c r="NI506" s="71"/>
      <c r="NJ506" s="71"/>
      <c r="NK506" s="71"/>
      <c r="NL506" s="71"/>
      <c r="NM506" s="71"/>
      <c r="NN506" s="71"/>
      <c r="NO506" s="71"/>
      <c r="NP506" s="71"/>
      <c r="NQ506" s="71"/>
      <c r="NR506" s="71"/>
      <c r="NS506" s="71"/>
      <c r="NT506" s="71"/>
      <c r="NU506" s="71"/>
      <c r="NV506" s="71"/>
      <c r="NW506" s="71"/>
      <c r="NX506" s="71"/>
      <c r="NY506" s="71"/>
      <c r="NZ506" s="71"/>
      <c r="OA506" s="71"/>
      <c r="OB506" s="71"/>
      <c r="OC506" s="71"/>
      <c r="OD506" s="71"/>
      <c r="OE506" s="71"/>
      <c r="OF506" s="71"/>
      <c r="OG506" s="71"/>
      <c r="OH506" s="71"/>
      <c r="OI506" s="71"/>
      <c r="OJ506" s="71"/>
      <c r="OK506" s="71"/>
      <c r="OL506" s="71"/>
      <c r="OM506" s="71"/>
      <c r="ON506" s="71"/>
      <c r="OO506" s="71"/>
      <c r="OP506" s="71"/>
      <c r="OQ506" s="71"/>
      <c r="OR506" s="71"/>
      <c r="OS506" s="71"/>
      <c r="OT506" s="71"/>
      <c r="OU506" s="71"/>
      <c r="OV506" s="71"/>
      <c r="OW506" s="71"/>
      <c r="OX506" s="71"/>
      <c r="OY506" s="71"/>
      <c r="OZ506" s="71"/>
      <c r="PA506" s="71"/>
      <c r="PB506" s="71"/>
      <c r="PC506" s="71"/>
      <c r="PD506" s="71"/>
      <c r="PE506" s="71"/>
      <c r="PF506" s="71"/>
      <c r="PG506" s="71"/>
      <c r="PH506" s="71"/>
      <c r="PI506" s="71"/>
      <c r="PJ506" s="71"/>
      <c r="PK506" s="71"/>
      <c r="PL506" s="71"/>
      <c r="PM506" s="71"/>
      <c r="PN506" s="71"/>
      <c r="PO506" s="71"/>
      <c r="PP506" s="71"/>
      <c r="PQ506" s="71"/>
      <c r="PR506" s="71"/>
      <c r="PS506" s="71"/>
      <c r="PT506" s="71"/>
      <c r="PU506" s="71"/>
      <c r="PV506" s="71"/>
      <c r="PW506" s="71"/>
      <c r="PX506" s="71"/>
      <c r="PY506" s="71"/>
      <c r="PZ506" s="71"/>
      <c r="QA506" s="71"/>
      <c r="QB506" s="71"/>
      <c r="QC506" s="71"/>
      <c r="QD506" s="71"/>
      <c r="QE506" s="71"/>
      <c r="QF506" s="71"/>
      <c r="QG506" s="71"/>
      <c r="QH506" s="71"/>
      <c r="QI506" s="71"/>
      <c r="QJ506" s="71"/>
      <c r="QK506" s="71"/>
      <c r="QL506" s="71"/>
      <c r="QM506" s="71"/>
      <c r="QN506" s="71"/>
      <c r="QO506" s="71"/>
      <c r="QP506" s="71"/>
      <c r="QQ506" s="71"/>
      <c r="QR506" s="71"/>
      <c r="QS506" s="71"/>
      <c r="QT506" s="71"/>
      <c r="QU506" s="71"/>
      <c r="QV506" s="71"/>
      <c r="QW506" s="71"/>
      <c r="QX506" s="71"/>
      <c r="QY506" s="71"/>
      <c r="QZ506" s="71"/>
      <c r="RA506" s="71"/>
      <c r="RB506" s="71"/>
      <c r="RC506" s="71"/>
      <c r="RD506" s="71"/>
      <c r="RE506" s="71"/>
      <c r="RF506" s="71"/>
      <c r="RG506" s="71"/>
      <c r="RH506" s="71"/>
      <c r="RI506" s="71"/>
      <c r="RJ506" s="71"/>
      <c r="RK506" s="71"/>
      <c r="RL506" s="71"/>
      <c r="RM506" s="71"/>
      <c r="RN506" s="71"/>
      <c r="RO506" s="71"/>
      <c r="RP506" s="71"/>
      <c r="RQ506" s="71"/>
      <c r="RR506" s="71"/>
      <c r="RS506" s="71"/>
      <c r="RT506" s="71"/>
      <c r="RU506" s="71"/>
      <c r="RV506" s="71"/>
      <c r="RW506" s="71"/>
      <c r="RX506" s="71"/>
      <c r="RY506" s="71"/>
      <c r="RZ506" s="71"/>
      <c r="SA506" s="71"/>
      <c r="SB506" s="71"/>
      <c r="SC506" s="71"/>
      <c r="SD506" s="71"/>
      <c r="SE506" s="71"/>
      <c r="SF506" s="71"/>
      <c r="SG506" s="71"/>
      <c r="SH506" s="71"/>
      <c r="SI506" s="71"/>
      <c r="SJ506" s="71"/>
      <c r="SK506" s="71"/>
      <c r="SL506" s="71"/>
      <c r="SM506" s="71"/>
      <c r="SN506" s="71"/>
      <c r="SO506" s="71"/>
      <c r="SP506" s="71"/>
      <c r="SQ506" s="71"/>
      <c r="SR506" s="71"/>
      <c r="SS506" s="71"/>
      <c r="ST506" s="71"/>
      <c r="SU506" s="71"/>
      <c r="SV506" s="71"/>
      <c r="SW506" s="71"/>
      <c r="SX506" s="71"/>
      <c r="SY506" s="71"/>
      <c r="SZ506" s="71"/>
      <c r="TA506" s="71"/>
      <c r="TB506" s="71"/>
      <c r="TC506" s="71"/>
      <c r="TD506" s="71"/>
      <c r="TE506" s="71"/>
      <c r="TF506" s="71"/>
      <c r="TG506" s="71"/>
      <c r="TH506" s="71"/>
      <c r="TI506" s="71"/>
      <c r="TJ506" s="71"/>
      <c r="TK506" s="71"/>
      <c r="TL506" s="71"/>
      <c r="TM506" s="71"/>
      <c r="TN506" s="71"/>
      <c r="TO506" s="71"/>
      <c r="TP506" s="71"/>
      <c r="TQ506" s="71"/>
      <c r="TR506" s="71"/>
      <c r="TS506" s="71"/>
      <c r="TT506" s="71"/>
      <c r="TU506" s="71"/>
      <c r="TV506" s="71"/>
      <c r="TW506" s="71"/>
      <c r="TX506" s="71"/>
      <c r="TY506" s="71"/>
      <c r="TZ506" s="71"/>
      <c r="UA506" s="71"/>
      <c r="UB506" s="71"/>
      <c r="UC506" s="71"/>
      <c r="UD506" s="71"/>
      <c r="UE506" s="71"/>
      <c r="UF506" s="71"/>
      <c r="UG506" s="71"/>
      <c r="UH506" s="71"/>
      <c r="UI506" s="71"/>
      <c r="UJ506" s="71"/>
      <c r="UK506" s="71"/>
      <c r="UL506" s="71"/>
      <c r="UM506" s="71"/>
      <c r="UN506" s="71"/>
      <c r="UO506" s="71"/>
      <c r="UP506" s="71"/>
      <c r="UQ506" s="71"/>
      <c r="UR506" s="71"/>
      <c r="US506" s="71"/>
      <c r="UT506" s="71"/>
      <c r="UU506" s="71"/>
      <c r="UV506" s="71"/>
      <c r="UW506" s="71"/>
      <c r="UX506" s="71"/>
      <c r="UY506" s="71"/>
      <c r="UZ506" s="71"/>
      <c r="VA506" s="71"/>
      <c r="VB506" s="71"/>
      <c r="VC506" s="71"/>
      <c r="VD506" s="71"/>
      <c r="VE506" s="71"/>
      <c r="VF506" s="71"/>
      <c r="VG506" s="71"/>
      <c r="VH506" s="71"/>
      <c r="VI506" s="71"/>
      <c r="VJ506" s="71"/>
      <c r="VK506" s="71"/>
      <c r="VL506" s="71"/>
      <c r="VM506" s="71"/>
      <c r="VN506" s="71"/>
      <c r="VO506" s="71"/>
      <c r="VP506" s="71"/>
      <c r="VQ506" s="71"/>
      <c r="VR506" s="71"/>
      <c r="VS506" s="71"/>
      <c r="VT506" s="71"/>
      <c r="VU506" s="71"/>
      <c r="VV506" s="71"/>
      <c r="VW506" s="71"/>
      <c r="VX506" s="71"/>
      <c r="VY506" s="71"/>
      <c r="VZ506" s="71"/>
      <c r="WA506" s="71"/>
      <c r="WB506" s="71"/>
      <c r="WC506" s="71"/>
      <c r="WD506" s="71"/>
      <c r="WE506" s="71"/>
      <c r="WF506" s="71"/>
      <c r="WG506" s="71"/>
      <c r="WH506" s="71"/>
      <c r="WI506" s="71"/>
      <c r="WJ506" s="71"/>
      <c r="WK506" s="71"/>
      <c r="WL506" s="71"/>
      <c r="WM506" s="71"/>
      <c r="WN506" s="71"/>
      <c r="WO506" s="71"/>
      <c r="WP506" s="71"/>
      <c r="WQ506" s="71"/>
      <c r="WR506" s="71"/>
      <c r="WS506" s="71"/>
      <c r="WT506" s="71"/>
      <c r="WU506" s="71"/>
      <c r="WV506" s="71"/>
      <c r="WW506" s="71"/>
      <c r="WX506" s="71"/>
      <c r="WY506" s="71"/>
      <c r="WZ506" s="71"/>
      <c r="XA506" s="71"/>
      <c r="XB506" s="71"/>
      <c r="XC506" s="71"/>
      <c r="XD506" s="71"/>
      <c r="XE506" s="71"/>
      <c r="XF506" s="71"/>
      <c r="XG506" s="71"/>
      <c r="XH506" s="71"/>
      <c r="XI506" s="71"/>
      <c r="XJ506" s="71"/>
      <c r="XK506" s="71"/>
      <c r="XL506" s="71"/>
      <c r="XM506" s="71"/>
      <c r="XN506" s="71"/>
      <c r="XO506" s="71"/>
      <c r="XP506" s="71"/>
      <c r="XQ506" s="71"/>
      <c r="XR506" s="71"/>
      <c r="XS506" s="71"/>
      <c r="XT506" s="71"/>
      <c r="XU506" s="71"/>
      <c r="XV506" s="71"/>
      <c r="XW506" s="71"/>
      <c r="XX506" s="71"/>
      <c r="XY506" s="71"/>
      <c r="XZ506" s="71"/>
      <c r="YA506" s="71"/>
      <c r="YB506" s="71"/>
      <c r="YC506" s="71"/>
      <c r="YD506" s="71"/>
      <c r="YE506" s="71"/>
      <c r="YF506" s="71"/>
      <c r="YG506" s="71"/>
      <c r="YH506" s="71"/>
      <c r="YI506" s="71"/>
      <c r="YJ506" s="71"/>
      <c r="YK506" s="71"/>
      <c r="YL506" s="71"/>
      <c r="YM506" s="71"/>
      <c r="YN506" s="71"/>
      <c r="YO506" s="71"/>
      <c r="YP506" s="71"/>
      <c r="YQ506" s="71"/>
      <c r="YR506" s="71"/>
      <c r="YS506" s="71"/>
      <c r="YT506" s="71"/>
      <c r="YU506" s="71"/>
      <c r="YV506" s="71"/>
      <c r="YW506" s="71"/>
      <c r="YX506" s="71"/>
      <c r="YY506" s="71"/>
      <c r="YZ506" s="71"/>
      <c r="ZA506" s="71"/>
      <c r="ZB506" s="71"/>
      <c r="ZC506" s="71"/>
      <c r="ZD506" s="71"/>
      <c r="ZE506" s="71"/>
      <c r="ZF506" s="71"/>
      <c r="ZG506" s="71"/>
      <c r="ZH506" s="71"/>
      <c r="ZI506" s="71"/>
      <c r="ZJ506" s="71"/>
      <c r="ZK506" s="71"/>
      <c r="ZL506" s="71"/>
      <c r="ZM506" s="71"/>
      <c r="ZN506" s="71"/>
      <c r="ZO506" s="71"/>
      <c r="ZP506" s="71"/>
      <c r="ZQ506" s="71"/>
      <c r="ZR506" s="71"/>
      <c r="ZS506" s="71"/>
      <c r="ZT506" s="71"/>
      <c r="ZU506" s="71"/>
      <c r="ZV506" s="71"/>
      <c r="ZW506" s="71"/>
      <c r="ZX506" s="71"/>
      <c r="ZY506" s="71"/>
      <c r="ZZ506" s="71"/>
      <c r="AAA506" s="71"/>
      <c r="AAB506" s="71"/>
      <c r="AAC506" s="71"/>
      <c r="AAD506" s="71"/>
      <c r="AAE506" s="71"/>
      <c r="AAF506" s="71"/>
      <c r="AAG506" s="71"/>
      <c r="AAH506" s="71"/>
      <c r="AAI506" s="71"/>
      <c r="AAJ506" s="71"/>
      <c r="AAK506" s="71"/>
      <c r="AAL506" s="71"/>
      <c r="AAM506" s="71"/>
      <c r="AAN506" s="71"/>
      <c r="AAO506" s="71"/>
      <c r="AAP506" s="71"/>
      <c r="AAQ506" s="71"/>
      <c r="AAR506" s="71"/>
      <c r="AAS506" s="71"/>
      <c r="AAT506" s="71"/>
      <c r="AAU506" s="71"/>
      <c r="AAV506" s="71"/>
      <c r="AAW506" s="71"/>
      <c r="AAX506" s="71"/>
      <c r="AAY506" s="71"/>
      <c r="AAZ506" s="71"/>
      <c r="ABA506" s="71"/>
      <c r="ABB506" s="71"/>
      <c r="ABC506" s="71"/>
      <c r="ABD506" s="71"/>
      <c r="ABE506" s="71"/>
      <c r="ABF506" s="71"/>
      <c r="ABG506" s="71"/>
      <c r="ABH506" s="71"/>
      <c r="ABI506" s="71"/>
      <c r="ABJ506" s="71"/>
      <c r="ABK506" s="71"/>
      <c r="ABL506" s="71"/>
      <c r="ABM506" s="71"/>
      <c r="ABN506" s="71"/>
      <c r="ABO506" s="71"/>
      <c r="ABP506" s="71"/>
      <c r="ABQ506" s="71"/>
      <c r="ABR506" s="71"/>
      <c r="ABS506" s="71"/>
      <c r="ABT506" s="71"/>
      <c r="ABU506" s="71"/>
      <c r="ABV506" s="71"/>
      <c r="ABW506" s="71"/>
      <c r="ABX506" s="71"/>
      <c r="ABY506" s="71"/>
      <c r="ABZ506" s="71"/>
      <c r="ACA506" s="71"/>
      <c r="ACB506" s="71"/>
      <c r="ACC506" s="71"/>
      <c r="ACD506" s="71"/>
      <c r="ACE506" s="71"/>
      <c r="ACF506" s="71"/>
      <c r="ACG506" s="71"/>
      <c r="ACH506" s="71"/>
      <c r="ACI506" s="71"/>
      <c r="ACJ506" s="71"/>
      <c r="ACK506" s="71"/>
      <c r="ACL506" s="71"/>
      <c r="ACM506" s="71"/>
      <c r="ACN506" s="71"/>
      <c r="ACO506" s="71"/>
      <c r="ACP506" s="71"/>
      <c r="ACQ506" s="71"/>
      <c r="ACR506" s="71"/>
      <c r="ACS506" s="71"/>
      <c r="ACT506" s="71"/>
      <c r="ACU506" s="71"/>
      <c r="ACV506" s="71"/>
      <c r="ACW506" s="71"/>
      <c r="ACX506" s="71"/>
      <c r="ACY506" s="71"/>
      <c r="ACZ506" s="71"/>
      <c r="ADA506" s="71"/>
      <c r="ADB506" s="71"/>
      <c r="ADC506" s="71"/>
      <c r="ADD506" s="71"/>
      <c r="ADE506" s="71"/>
      <c r="ADF506" s="71"/>
      <c r="ADG506" s="71"/>
      <c r="ADH506" s="71"/>
      <c r="ADI506" s="71"/>
      <c r="ADJ506" s="71"/>
      <c r="ADK506" s="71"/>
      <c r="ADL506" s="71"/>
      <c r="ADM506" s="71"/>
      <c r="ADN506" s="71"/>
      <c r="ADO506" s="71"/>
      <c r="ADP506" s="71"/>
      <c r="ADQ506" s="71"/>
      <c r="ADR506" s="71"/>
      <c r="ADS506" s="71"/>
      <c r="ADT506" s="71"/>
      <c r="ADU506" s="71"/>
      <c r="ADV506" s="71"/>
      <c r="ADW506" s="71"/>
      <c r="ADX506" s="71"/>
      <c r="ADY506" s="71"/>
      <c r="ADZ506" s="71"/>
      <c r="AEA506" s="71"/>
      <c r="AEB506" s="71"/>
      <c r="AEC506" s="71"/>
      <c r="AED506" s="71"/>
      <c r="AEE506" s="71"/>
      <c r="AEF506" s="71"/>
      <c r="AEG506" s="71"/>
      <c r="AEH506" s="71"/>
      <c r="AEI506" s="71"/>
      <c r="AEJ506" s="71"/>
      <c r="AEK506" s="71"/>
      <c r="AEL506" s="71"/>
      <c r="AEM506" s="71"/>
      <c r="AEN506" s="71"/>
      <c r="AEO506" s="71"/>
      <c r="AEP506" s="71"/>
      <c r="AEQ506" s="71"/>
      <c r="AER506" s="71"/>
      <c r="AES506" s="71"/>
      <c r="AET506" s="71"/>
      <c r="AEU506" s="71"/>
      <c r="AEV506" s="71"/>
      <c r="AEW506" s="71"/>
      <c r="AEX506" s="71"/>
      <c r="AEY506" s="71"/>
      <c r="AEZ506" s="71"/>
      <c r="AFA506" s="71"/>
      <c r="AFB506" s="71"/>
      <c r="AFC506" s="71"/>
      <c r="AFD506" s="71"/>
      <c r="AFE506" s="71"/>
      <c r="AFF506" s="71"/>
      <c r="AFG506" s="71"/>
      <c r="AFH506" s="71"/>
      <c r="AFI506" s="71"/>
      <c r="AFJ506" s="71"/>
      <c r="AFK506" s="71"/>
      <c r="AFL506" s="71"/>
      <c r="AFM506" s="71"/>
      <c r="AFN506" s="71"/>
      <c r="AFO506" s="71"/>
      <c r="AFP506" s="71"/>
      <c r="AFQ506" s="71"/>
      <c r="AFR506" s="71"/>
      <c r="AFS506" s="71"/>
      <c r="AFT506" s="71"/>
      <c r="AFU506" s="71"/>
      <c r="AFV506" s="71"/>
      <c r="AFW506" s="71"/>
      <c r="AFX506" s="71"/>
      <c r="AFY506" s="71"/>
      <c r="AFZ506" s="71"/>
      <c r="AGA506" s="71"/>
      <c r="AGB506" s="71"/>
      <c r="AGC506" s="71"/>
      <c r="AGD506" s="71"/>
      <c r="AGE506" s="71"/>
      <c r="AGF506" s="71"/>
      <c r="AGG506" s="71"/>
      <c r="AGH506" s="71"/>
      <c r="AGI506" s="71"/>
      <c r="AGJ506" s="71"/>
      <c r="AGK506" s="71"/>
      <c r="AGL506" s="71"/>
      <c r="AGM506" s="71"/>
      <c r="AGN506" s="71"/>
      <c r="AGO506" s="71"/>
      <c r="AGP506" s="71"/>
      <c r="AGQ506" s="71"/>
      <c r="AGR506" s="71"/>
      <c r="AGS506" s="71"/>
      <c r="AGT506" s="71"/>
      <c r="AGU506" s="71"/>
      <c r="AGV506" s="71"/>
      <c r="AGW506" s="71"/>
      <c r="AGX506" s="71"/>
      <c r="AGY506" s="71"/>
      <c r="AGZ506" s="71"/>
      <c r="AHA506" s="71"/>
      <c r="AHB506" s="71"/>
      <c r="AHC506" s="71"/>
      <c r="AHD506" s="71"/>
      <c r="AHE506" s="71"/>
      <c r="AHF506" s="71"/>
      <c r="AHG506" s="71"/>
      <c r="AHH506" s="71"/>
      <c r="AHI506" s="71"/>
      <c r="AHJ506" s="71"/>
      <c r="AHK506" s="71"/>
      <c r="AHL506" s="71"/>
      <c r="AHM506" s="71"/>
      <c r="AHN506" s="71"/>
      <c r="AHO506" s="71"/>
      <c r="AHP506" s="71"/>
      <c r="AHQ506" s="71"/>
      <c r="AHR506" s="71"/>
      <c r="AHS506" s="71"/>
      <c r="AHT506" s="71"/>
      <c r="AHU506" s="71"/>
      <c r="AHV506" s="71"/>
      <c r="AHW506" s="71"/>
      <c r="AHX506" s="71"/>
      <c r="AHY506" s="71"/>
      <c r="AHZ506" s="71"/>
      <c r="AIA506" s="71"/>
      <c r="AIB506" s="71"/>
      <c r="AIC506" s="71"/>
      <c r="AID506" s="71"/>
      <c r="AIE506" s="71"/>
      <c r="AIF506" s="71"/>
      <c r="AIG506" s="71"/>
      <c r="AIH506" s="71"/>
      <c r="AII506" s="71"/>
      <c r="AIJ506" s="71"/>
      <c r="AIK506" s="71"/>
      <c r="AIL506" s="71"/>
      <c r="AIM506" s="71"/>
      <c r="AIN506" s="71"/>
      <c r="AIO506" s="71"/>
      <c r="AIP506" s="71"/>
      <c r="AIQ506" s="71"/>
      <c r="AIR506" s="71"/>
      <c r="AIS506" s="71"/>
      <c r="AIT506" s="71"/>
      <c r="AIU506" s="71"/>
      <c r="AIV506" s="71"/>
      <c r="AIW506" s="71"/>
      <c r="AIX506" s="71"/>
      <c r="AIY506" s="71"/>
      <c r="AIZ506" s="71"/>
      <c r="AJA506" s="71"/>
      <c r="AJB506" s="71"/>
      <c r="AJC506" s="71"/>
      <c r="AJD506" s="71"/>
      <c r="AJE506" s="71"/>
      <c r="AJF506" s="71"/>
      <c r="AJG506" s="71"/>
      <c r="AJH506" s="71"/>
      <c r="AJI506" s="71"/>
      <c r="AJJ506" s="71"/>
      <c r="AJK506" s="71"/>
      <c r="AJL506" s="71"/>
      <c r="AJM506" s="71"/>
      <c r="AJN506" s="71"/>
      <c r="AJO506" s="71"/>
      <c r="AJP506" s="71"/>
      <c r="AJQ506" s="71"/>
      <c r="AJR506" s="71"/>
      <c r="AJS506" s="71"/>
      <c r="AJT506" s="71"/>
      <c r="AJU506" s="71"/>
      <c r="AJV506" s="71"/>
      <c r="AJW506" s="71"/>
      <c r="AJX506" s="71"/>
      <c r="AJY506" s="71"/>
      <c r="AJZ506" s="71"/>
      <c r="AKA506" s="71"/>
      <c r="AKB506" s="71"/>
      <c r="AKC506" s="71"/>
      <c r="AKD506" s="71"/>
      <c r="AKE506" s="71"/>
      <c r="AKF506" s="71"/>
      <c r="AKG506" s="71"/>
      <c r="AKH506" s="71"/>
      <c r="AKI506" s="71"/>
      <c r="AKJ506" s="71"/>
      <c r="AKK506" s="71"/>
      <c r="AKL506" s="71"/>
      <c r="AKM506" s="71"/>
      <c r="AKN506" s="71"/>
      <c r="AKO506" s="71"/>
      <c r="AKP506" s="71"/>
      <c r="AKQ506" s="71"/>
      <c r="AKR506" s="71"/>
      <c r="AKS506" s="71"/>
      <c r="AKT506" s="71"/>
      <c r="AKU506" s="71"/>
      <c r="AKV506" s="71"/>
      <c r="AKW506" s="71"/>
      <c r="AKX506" s="71"/>
      <c r="AKY506" s="71"/>
      <c r="AKZ506" s="71"/>
      <c r="ALA506" s="71"/>
      <c r="ALB506" s="71"/>
      <c r="ALC506" s="71"/>
      <c r="ALD506" s="71"/>
      <c r="ALE506" s="71"/>
      <c r="ALF506" s="71"/>
      <c r="ALG506" s="71"/>
      <c r="ALH506" s="71"/>
      <c r="ALI506" s="71"/>
      <c r="ALJ506" s="71"/>
      <c r="ALK506" s="71"/>
      <c r="ALL506" s="71"/>
      <c r="ALM506" s="71"/>
      <c r="ALN506" s="71"/>
      <c r="ALO506" s="71"/>
      <c r="ALP506" s="71"/>
      <c r="ALQ506" s="71"/>
      <c r="ALR506" s="71"/>
      <c r="ALS506" s="71"/>
      <c r="ALT506" s="71"/>
      <c r="ALU506" s="71"/>
      <c r="ALV506" s="71"/>
      <c r="ALW506" s="71"/>
      <c r="ALX506" s="71"/>
      <c r="ALY506" s="71"/>
      <c r="ALZ506" s="71"/>
      <c r="AMA506" s="71"/>
      <c r="AMB506" s="71"/>
      <c r="AMC506" s="71"/>
      <c r="AMD506" s="71"/>
      <c r="AME506" s="71"/>
      <c r="AMF506" s="71"/>
      <c r="AMG506" s="71"/>
      <c r="AMH506" s="71"/>
      <c r="AMI506" s="71"/>
    </row>
    <row r="507" spans="1:1023" s="73" customFormat="1">
      <c r="A507" s="71" t="s">
        <v>43</v>
      </c>
      <c r="B507" s="83">
        <v>1999</v>
      </c>
      <c r="C507" s="71" t="s">
        <v>247</v>
      </c>
      <c r="D507" s="83">
        <v>679</v>
      </c>
      <c r="E507" s="71" t="s">
        <v>248</v>
      </c>
      <c r="F507" s="71">
        <v>1196</v>
      </c>
      <c r="G507" s="6">
        <f t="shared" si="157"/>
        <v>34452</v>
      </c>
      <c r="H507" s="6">
        <v>34522</v>
      </c>
      <c r="I507" s="45">
        <v>0</v>
      </c>
      <c r="J507" s="71">
        <v>4</v>
      </c>
      <c r="K507" s="71">
        <v>4</v>
      </c>
      <c r="L507" s="71">
        <v>2</v>
      </c>
      <c r="M507" s="71">
        <v>1000</v>
      </c>
      <c r="N507" s="71">
        <v>10000</v>
      </c>
      <c r="O507" s="71">
        <v>13700000</v>
      </c>
      <c r="P507" s="75">
        <f t="shared" si="139"/>
        <v>7.2992700729927014E-3</v>
      </c>
      <c r="Q507" s="75">
        <f t="shared" si="149"/>
        <v>7.2992700729927001E-2</v>
      </c>
      <c r="R507" s="71">
        <v>-1</v>
      </c>
      <c r="S507" s="71">
        <v>-1</v>
      </c>
      <c r="T507" s="71">
        <v>-1</v>
      </c>
      <c r="U507" s="71">
        <v>0</v>
      </c>
      <c r="V507" s="71">
        <v>-1</v>
      </c>
      <c r="W507" s="71">
        <v>0</v>
      </c>
      <c r="X507" s="76">
        <f t="shared" si="152"/>
        <v>-0.66666666666666663</v>
      </c>
      <c r="Y507" s="71">
        <v>-1</v>
      </c>
      <c r="Z507" s="71">
        <v>-1</v>
      </c>
      <c r="AA507" s="71" t="s">
        <v>33</v>
      </c>
      <c r="AB507" s="71" t="s">
        <v>33</v>
      </c>
      <c r="AC507" s="71">
        <v>-1</v>
      </c>
      <c r="AD507" s="71">
        <v>-1</v>
      </c>
      <c r="AE507" s="71">
        <v>-1</v>
      </c>
      <c r="AF507" s="74" t="s">
        <v>33</v>
      </c>
      <c r="AG507" s="74" t="s">
        <v>33</v>
      </c>
      <c r="AH507" s="76">
        <f t="shared" si="153"/>
        <v>-1</v>
      </c>
      <c r="AI507" s="76">
        <f t="shared" si="154"/>
        <v>-0.83333333333333326</v>
      </c>
      <c r="AJ507" s="65">
        <v>449</v>
      </c>
      <c r="AK507" s="71">
        <v>-1</v>
      </c>
      <c r="AL507" s="71">
        <v>-1</v>
      </c>
      <c r="AM507" s="71" t="s">
        <v>33</v>
      </c>
      <c r="AN507" s="71">
        <v>-1</v>
      </c>
      <c r="AO507" s="71">
        <v>-1</v>
      </c>
      <c r="AP507" s="71" t="s">
        <v>33</v>
      </c>
      <c r="AQ507" s="71">
        <v>-1</v>
      </c>
      <c r="AR507" s="71">
        <v>-1</v>
      </c>
      <c r="AS507" s="71" t="s">
        <v>33</v>
      </c>
      <c r="AT507" s="74" t="s">
        <v>33</v>
      </c>
      <c r="AU507" s="71" t="s">
        <v>33</v>
      </c>
      <c r="AV507" s="71" t="s">
        <v>33</v>
      </c>
      <c r="AW507" s="71" t="s">
        <v>33</v>
      </c>
      <c r="AX507" s="71" t="s">
        <v>33</v>
      </c>
      <c r="AY507" s="71" t="s">
        <v>33</v>
      </c>
      <c r="AZ507" s="76">
        <f t="shared" ref="AZ507:AZ555" si="158">AVERAGE(AK507:AY507)</f>
        <v>-1</v>
      </c>
      <c r="BA507" s="71">
        <v>0</v>
      </c>
      <c r="BB507" s="74" t="s">
        <v>33</v>
      </c>
      <c r="BC507" s="71">
        <f t="shared" si="156"/>
        <v>66</v>
      </c>
      <c r="BD507" s="71">
        <v>1</v>
      </c>
      <c r="BE507" s="36" t="s">
        <v>142</v>
      </c>
      <c r="BF507" s="71">
        <f t="shared" si="155"/>
        <v>65</v>
      </c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1"/>
      <c r="BW507" s="71"/>
      <c r="BX507" s="71"/>
      <c r="BY507" s="71"/>
      <c r="BZ507" s="71"/>
      <c r="CA507" s="71"/>
      <c r="CB507" s="71"/>
      <c r="CC507" s="71"/>
      <c r="CD507" s="71"/>
      <c r="CE507" s="71"/>
      <c r="CF507" s="71"/>
      <c r="CG507" s="71"/>
      <c r="CH507" s="71"/>
      <c r="CI507" s="71"/>
      <c r="CJ507" s="71"/>
      <c r="CK507" s="71"/>
      <c r="CL507" s="71"/>
      <c r="CM507" s="71"/>
      <c r="CN507" s="71"/>
      <c r="CO507" s="71"/>
      <c r="CP507" s="71"/>
      <c r="CQ507" s="71"/>
      <c r="CR507" s="71"/>
      <c r="CS507" s="71"/>
      <c r="CT507" s="71"/>
      <c r="CU507" s="71"/>
      <c r="CV507" s="71"/>
      <c r="CW507" s="71"/>
      <c r="CX507" s="71"/>
      <c r="CY507" s="71"/>
      <c r="CZ507" s="71"/>
      <c r="DA507" s="71"/>
      <c r="DB507" s="71"/>
      <c r="DC507" s="71"/>
      <c r="DD507" s="71"/>
      <c r="DE507" s="71"/>
      <c r="DF507" s="71"/>
      <c r="DG507" s="71"/>
      <c r="DH507" s="71"/>
      <c r="DI507" s="71"/>
      <c r="DJ507" s="71"/>
      <c r="DK507" s="71"/>
      <c r="DL507" s="71"/>
      <c r="DM507" s="71"/>
      <c r="DN507" s="71"/>
      <c r="DO507" s="71"/>
      <c r="DP507" s="71"/>
      <c r="DQ507" s="71"/>
      <c r="DR507" s="71"/>
      <c r="DS507" s="71"/>
      <c r="DT507" s="71"/>
      <c r="DU507" s="71"/>
      <c r="DV507" s="71"/>
      <c r="DW507" s="71"/>
      <c r="DX507" s="71"/>
      <c r="DY507" s="71"/>
      <c r="DZ507" s="71"/>
      <c r="EA507" s="71"/>
      <c r="EB507" s="71"/>
      <c r="EC507" s="71"/>
      <c r="ED507" s="71"/>
      <c r="EE507" s="71"/>
      <c r="EF507" s="71"/>
      <c r="EG507" s="71"/>
      <c r="EH507" s="71"/>
      <c r="EI507" s="71"/>
      <c r="EJ507" s="71"/>
      <c r="EK507" s="71"/>
      <c r="EL507" s="71"/>
      <c r="EM507" s="71"/>
      <c r="EN507" s="71"/>
      <c r="EO507" s="71"/>
      <c r="EP507" s="71"/>
      <c r="EQ507" s="71"/>
      <c r="ER507" s="71"/>
      <c r="ES507" s="71"/>
      <c r="ET507" s="71"/>
      <c r="EU507" s="71"/>
      <c r="EV507" s="71"/>
      <c r="EW507" s="71"/>
      <c r="EX507" s="71"/>
      <c r="EY507" s="71"/>
      <c r="EZ507" s="71"/>
      <c r="FA507" s="71"/>
      <c r="FB507" s="71"/>
      <c r="FC507" s="71"/>
      <c r="FD507" s="71"/>
      <c r="FE507" s="71"/>
      <c r="FF507" s="71"/>
      <c r="FG507" s="71"/>
      <c r="FH507" s="71"/>
      <c r="FI507" s="71"/>
      <c r="FJ507" s="71"/>
      <c r="FK507" s="71"/>
      <c r="FL507" s="71"/>
      <c r="FM507" s="71"/>
      <c r="FN507" s="71"/>
      <c r="FO507" s="71"/>
      <c r="FP507" s="71"/>
      <c r="FQ507" s="71"/>
      <c r="FR507" s="71"/>
      <c r="FS507" s="71"/>
      <c r="FT507" s="71"/>
      <c r="FU507" s="71"/>
      <c r="FV507" s="71"/>
      <c r="FW507" s="71"/>
      <c r="FX507" s="71"/>
      <c r="FY507" s="71"/>
      <c r="FZ507" s="71"/>
      <c r="GA507" s="71"/>
      <c r="GB507" s="71"/>
      <c r="GC507" s="71"/>
      <c r="GD507" s="71"/>
      <c r="GE507" s="71"/>
      <c r="GF507" s="71"/>
      <c r="GG507" s="71"/>
      <c r="GH507" s="71"/>
      <c r="GI507" s="71"/>
      <c r="GJ507" s="71"/>
      <c r="GK507" s="71"/>
      <c r="GL507" s="71"/>
      <c r="GM507" s="71"/>
      <c r="GN507" s="71"/>
      <c r="GO507" s="71"/>
      <c r="GP507" s="71"/>
      <c r="GQ507" s="71"/>
      <c r="GR507" s="71"/>
      <c r="GS507" s="71"/>
      <c r="GT507" s="71"/>
      <c r="GU507" s="71"/>
      <c r="GV507" s="71"/>
      <c r="GW507" s="71"/>
      <c r="GX507" s="71"/>
      <c r="GY507" s="71"/>
      <c r="GZ507" s="71"/>
      <c r="HA507" s="71"/>
      <c r="HB507" s="71"/>
      <c r="HC507" s="71"/>
      <c r="HD507" s="71"/>
      <c r="HE507" s="71"/>
      <c r="HF507" s="71"/>
      <c r="HG507" s="71"/>
      <c r="HH507" s="71"/>
      <c r="HI507" s="71"/>
      <c r="HJ507" s="71"/>
      <c r="HK507" s="71"/>
      <c r="HL507" s="71"/>
      <c r="HM507" s="71"/>
      <c r="HN507" s="71"/>
      <c r="HO507" s="71"/>
      <c r="HP507" s="71"/>
      <c r="HQ507" s="71"/>
      <c r="HR507" s="71"/>
      <c r="HS507" s="71"/>
      <c r="HT507" s="71"/>
      <c r="HU507" s="71"/>
      <c r="HV507" s="71"/>
      <c r="HW507" s="71"/>
      <c r="HX507" s="71"/>
      <c r="HY507" s="71"/>
      <c r="HZ507" s="71"/>
      <c r="IA507" s="71"/>
      <c r="IB507" s="71"/>
      <c r="IC507" s="71"/>
      <c r="ID507" s="71"/>
      <c r="IE507" s="71"/>
      <c r="IF507" s="71"/>
      <c r="IG507" s="71"/>
      <c r="IH507" s="71"/>
      <c r="II507" s="71"/>
      <c r="IJ507" s="71"/>
      <c r="IK507" s="71"/>
      <c r="IL507" s="71"/>
      <c r="IM507" s="71"/>
      <c r="IN507" s="71"/>
      <c r="IO507" s="71"/>
      <c r="IP507" s="71"/>
      <c r="IQ507" s="71"/>
      <c r="IR507" s="71"/>
      <c r="IS507" s="71"/>
      <c r="IT507" s="71"/>
      <c r="IU507" s="71"/>
      <c r="IV507" s="71"/>
      <c r="IW507" s="71"/>
      <c r="IX507" s="71"/>
      <c r="IY507" s="71"/>
      <c r="IZ507" s="71"/>
      <c r="JA507" s="71"/>
      <c r="JB507" s="71"/>
      <c r="JC507" s="71"/>
      <c r="JD507" s="71"/>
      <c r="JE507" s="71"/>
      <c r="JF507" s="71"/>
      <c r="JG507" s="71"/>
      <c r="JH507" s="71"/>
      <c r="JI507" s="71"/>
      <c r="JJ507" s="71"/>
      <c r="JK507" s="71"/>
      <c r="JL507" s="71"/>
      <c r="JM507" s="71"/>
      <c r="JN507" s="71"/>
      <c r="JO507" s="71"/>
      <c r="JP507" s="71"/>
      <c r="JQ507" s="71"/>
      <c r="JR507" s="71"/>
      <c r="JS507" s="71"/>
      <c r="JT507" s="71"/>
      <c r="JU507" s="71"/>
      <c r="JV507" s="71"/>
      <c r="JW507" s="71"/>
      <c r="JX507" s="71"/>
      <c r="JY507" s="71"/>
      <c r="JZ507" s="71"/>
      <c r="KA507" s="71"/>
      <c r="KB507" s="71"/>
      <c r="KC507" s="71"/>
      <c r="KD507" s="71"/>
      <c r="KE507" s="71"/>
      <c r="KF507" s="71"/>
      <c r="KG507" s="71"/>
      <c r="KH507" s="71"/>
      <c r="KI507" s="71"/>
      <c r="KJ507" s="71"/>
      <c r="KK507" s="71"/>
      <c r="KL507" s="71"/>
      <c r="KM507" s="71"/>
      <c r="KN507" s="71"/>
      <c r="KO507" s="71"/>
      <c r="KP507" s="71"/>
      <c r="KQ507" s="71"/>
      <c r="KR507" s="71"/>
      <c r="KS507" s="71"/>
      <c r="KT507" s="71"/>
      <c r="KU507" s="71"/>
      <c r="KV507" s="71"/>
      <c r="KW507" s="71"/>
      <c r="KX507" s="71"/>
      <c r="KY507" s="71"/>
      <c r="KZ507" s="71"/>
      <c r="LA507" s="71"/>
      <c r="LB507" s="71"/>
      <c r="LC507" s="71"/>
      <c r="LD507" s="71"/>
      <c r="LE507" s="71"/>
      <c r="LF507" s="71"/>
      <c r="LG507" s="71"/>
      <c r="LH507" s="71"/>
      <c r="LI507" s="71"/>
      <c r="LJ507" s="71"/>
      <c r="LK507" s="71"/>
      <c r="LL507" s="71"/>
      <c r="LM507" s="71"/>
      <c r="LN507" s="71"/>
      <c r="LO507" s="71"/>
      <c r="LP507" s="71"/>
      <c r="LQ507" s="71"/>
      <c r="LR507" s="71"/>
      <c r="LS507" s="71"/>
      <c r="LT507" s="71"/>
      <c r="LU507" s="71"/>
      <c r="LV507" s="71"/>
      <c r="LW507" s="71"/>
      <c r="LX507" s="71"/>
      <c r="LY507" s="71"/>
      <c r="LZ507" s="71"/>
      <c r="MA507" s="71"/>
      <c r="MB507" s="71"/>
      <c r="MC507" s="71"/>
      <c r="MD507" s="71"/>
      <c r="ME507" s="71"/>
      <c r="MF507" s="71"/>
      <c r="MG507" s="71"/>
      <c r="MH507" s="71"/>
      <c r="MI507" s="71"/>
      <c r="MJ507" s="71"/>
      <c r="MK507" s="71"/>
      <c r="ML507" s="71"/>
      <c r="MM507" s="71"/>
      <c r="MN507" s="71"/>
      <c r="MO507" s="71"/>
      <c r="MP507" s="71"/>
      <c r="MQ507" s="71"/>
      <c r="MR507" s="71"/>
      <c r="MS507" s="71"/>
      <c r="MT507" s="71"/>
      <c r="MU507" s="71"/>
      <c r="MV507" s="71"/>
      <c r="MW507" s="71"/>
      <c r="MX507" s="71"/>
      <c r="MY507" s="71"/>
      <c r="MZ507" s="71"/>
      <c r="NA507" s="71"/>
      <c r="NB507" s="71"/>
      <c r="NC507" s="71"/>
      <c r="ND507" s="71"/>
      <c r="NE507" s="71"/>
      <c r="NF507" s="71"/>
      <c r="NG507" s="71"/>
      <c r="NH507" s="71"/>
      <c r="NI507" s="71"/>
      <c r="NJ507" s="71"/>
      <c r="NK507" s="71"/>
      <c r="NL507" s="71"/>
      <c r="NM507" s="71"/>
      <c r="NN507" s="71"/>
      <c r="NO507" s="71"/>
      <c r="NP507" s="71"/>
      <c r="NQ507" s="71"/>
      <c r="NR507" s="71"/>
      <c r="NS507" s="71"/>
      <c r="NT507" s="71"/>
      <c r="NU507" s="71"/>
      <c r="NV507" s="71"/>
      <c r="NW507" s="71"/>
      <c r="NX507" s="71"/>
      <c r="NY507" s="71"/>
      <c r="NZ507" s="71"/>
      <c r="OA507" s="71"/>
      <c r="OB507" s="71"/>
      <c r="OC507" s="71"/>
      <c r="OD507" s="71"/>
      <c r="OE507" s="71"/>
      <c r="OF507" s="71"/>
      <c r="OG507" s="71"/>
      <c r="OH507" s="71"/>
      <c r="OI507" s="71"/>
      <c r="OJ507" s="71"/>
      <c r="OK507" s="71"/>
      <c r="OL507" s="71"/>
      <c r="OM507" s="71"/>
      <c r="ON507" s="71"/>
      <c r="OO507" s="71"/>
      <c r="OP507" s="71"/>
      <c r="OQ507" s="71"/>
      <c r="OR507" s="71"/>
      <c r="OS507" s="71"/>
      <c r="OT507" s="71"/>
      <c r="OU507" s="71"/>
      <c r="OV507" s="71"/>
      <c r="OW507" s="71"/>
      <c r="OX507" s="71"/>
      <c r="OY507" s="71"/>
      <c r="OZ507" s="71"/>
      <c r="PA507" s="71"/>
      <c r="PB507" s="71"/>
      <c r="PC507" s="71"/>
      <c r="PD507" s="71"/>
      <c r="PE507" s="71"/>
      <c r="PF507" s="71"/>
      <c r="PG507" s="71"/>
      <c r="PH507" s="71"/>
      <c r="PI507" s="71"/>
      <c r="PJ507" s="71"/>
      <c r="PK507" s="71"/>
      <c r="PL507" s="71"/>
      <c r="PM507" s="71"/>
      <c r="PN507" s="71"/>
      <c r="PO507" s="71"/>
      <c r="PP507" s="71"/>
      <c r="PQ507" s="71"/>
      <c r="PR507" s="71"/>
      <c r="PS507" s="71"/>
      <c r="PT507" s="71"/>
      <c r="PU507" s="71"/>
      <c r="PV507" s="71"/>
      <c r="PW507" s="71"/>
      <c r="PX507" s="71"/>
      <c r="PY507" s="71"/>
      <c r="PZ507" s="71"/>
      <c r="QA507" s="71"/>
      <c r="QB507" s="71"/>
      <c r="QC507" s="71"/>
      <c r="QD507" s="71"/>
      <c r="QE507" s="71"/>
      <c r="QF507" s="71"/>
      <c r="QG507" s="71"/>
      <c r="QH507" s="71"/>
      <c r="QI507" s="71"/>
      <c r="QJ507" s="71"/>
      <c r="QK507" s="71"/>
      <c r="QL507" s="71"/>
      <c r="QM507" s="71"/>
      <c r="QN507" s="71"/>
      <c r="QO507" s="71"/>
      <c r="QP507" s="71"/>
      <c r="QQ507" s="71"/>
      <c r="QR507" s="71"/>
      <c r="QS507" s="71"/>
      <c r="QT507" s="71"/>
      <c r="QU507" s="71"/>
      <c r="QV507" s="71"/>
      <c r="QW507" s="71"/>
      <c r="QX507" s="71"/>
      <c r="QY507" s="71"/>
      <c r="QZ507" s="71"/>
      <c r="RA507" s="71"/>
      <c r="RB507" s="71"/>
      <c r="RC507" s="71"/>
      <c r="RD507" s="71"/>
      <c r="RE507" s="71"/>
      <c r="RF507" s="71"/>
      <c r="RG507" s="71"/>
      <c r="RH507" s="71"/>
      <c r="RI507" s="71"/>
      <c r="RJ507" s="71"/>
      <c r="RK507" s="71"/>
      <c r="RL507" s="71"/>
      <c r="RM507" s="71"/>
      <c r="RN507" s="71"/>
      <c r="RO507" s="71"/>
      <c r="RP507" s="71"/>
      <c r="RQ507" s="71"/>
      <c r="RR507" s="71"/>
      <c r="RS507" s="71"/>
      <c r="RT507" s="71"/>
      <c r="RU507" s="71"/>
      <c r="RV507" s="71"/>
      <c r="RW507" s="71"/>
      <c r="RX507" s="71"/>
      <c r="RY507" s="71"/>
      <c r="RZ507" s="71"/>
      <c r="SA507" s="71"/>
      <c r="SB507" s="71"/>
      <c r="SC507" s="71"/>
      <c r="SD507" s="71"/>
      <c r="SE507" s="71"/>
      <c r="SF507" s="71"/>
      <c r="SG507" s="71"/>
      <c r="SH507" s="71"/>
      <c r="SI507" s="71"/>
      <c r="SJ507" s="71"/>
      <c r="SK507" s="71"/>
      <c r="SL507" s="71"/>
      <c r="SM507" s="71"/>
      <c r="SN507" s="71"/>
      <c r="SO507" s="71"/>
      <c r="SP507" s="71"/>
      <c r="SQ507" s="71"/>
      <c r="SR507" s="71"/>
      <c r="SS507" s="71"/>
      <c r="ST507" s="71"/>
      <c r="SU507" s="71"/>
      <c r="SV507" s="71"/>
      <c r="SW507" s="71"/>
      <c r="SX507" s="71"/>
      <c r="SY507" s="71"/>
      <c r="SZ507" s="71"/>
      <c r="TA507" s="71"/>
      <c r="TB507" s="71"/>
      <c r="TC507" s="71"/>
      <c r="TD507" s="71"/>
      <c r="TE507" s="71"/>
      <c r="TF507" s="71"/>
      <c r="TG507" s="71"/>
      <c r="TH507" s="71"/>
      <c r="TI507" s="71"/>
      <c r="TJ507" s="71"/>
      <c r="TK507" s="71"/>
      <c r="TL507" s="71"/>
      <c r="TM507" s="71"/>
      <c r="TN507" s="71"/>
      <c r="TO507" s="71"/>
      <c r="TP507" s="71"/>
      <c r="TQ507" s="71"/>
      <c r="TR507" s="71"/>
      <c r="TS507" s="71"/>
      <c r="TT507" s="71"/>
      <c r="TU507" s="71"/>
      <c r="TV507" s="71"/>
      <c r="TW507" s="71"/>
      <c r="TX507" s="71"/>
      <c r="TY507" s="71"/>
      <c r="TZ507" s="71"/>
      <c r="UA507" s="71"/>
      <c r="UB507" s="71"/>
      <c r="UC507" s="71"/>
      <c r="UD507" s="71"/>
      <c r="UE507" s="71"/>
      <c r="UF507" s="71"/>
      <c r="UG507" s="71"/>
      <c r="UH507" s="71"/>
      <c r="UI507" s="71"/>
      <c r="UJ507" s="71"/>
      <c r="UK507" s="71"/>
      <c r="UL507" s="71"/>
      <c r="UM507" s="71"/>
      <c r="UN507" s="71"/>
      <c r="UO507" s="71"/>
      <c r="UP507" s="71"/>
      <c r="UQ507" s="71"/>
      <c r="UR507" s="71"/>
      <c r="US507" s="71"/>
      <c r="UT507" s="71"/>
      <c r="UU507" s="71"/>
      <c r="UV507" s="71"/>
      <c r="UW507" s="71"/>
      <c r="UX507" s="71"/>
      <c r="UY507" s="71"/>
      <c r="UZ507" s="71"/>
      <c r="VA507" s="71"/>
      <c r="VB507" s="71"/>
      <c r="VC507" s="71"/>
      <c r="VD507" s="71"/>
      <c r="VE507" s="71"/>
      <c r="VF507" s="71"/>
      <c r="VG507" s="71"/>
      <c r="VH507" s="71"/>
      <c r="VI507" s="71"/>
      <c r="VJ507" s="71"/>
      <c r="VK507" s="71"/>
      <c r="VL507" s="71"/>
      <c r="VM507" s="71"/>
      <c r="VN507" s="71"/>
      <c r="VO507" s="71"/>
      <c r="VP507" s="71"/>
      <c r="VQ507" s="71"/>
      <c r="VR507" s="71"/>
      <c r="VS507" s="71"/>
      <c r="VT507" s="71"/>
      <c r="VU507" s="71"/>
      <c r="VV507" s="71"/>
      <c r="VW507" s="71"/>
      <c r="VX507" s="71"/>
      <c r="VY507" s="71"/>
      <c r="VZ507" s="71"/>
      <c r="WA507" s="71"/>
      <c r="WB507" s="71"/>
      <c r="WC507" s="71"/>
      <c r="WD507" s="71"/>
      <c r="WE507" s="71"/>
      <c r="WF507" s="71"/>
      <c r="WG507" s="71"/>
      <c r="WH507" s="71"/>
      <c r="WI507" s="71"/>
      <c r="WJ507" s="71"/>
      <c r="WK507" s="71"/>
      <c r="WL507" s="71"/>
      <c r="WM507" s="71"/>
      <c r="WN507" s="71"/>
      <c r="WO507" s="71"/>
      <c r="WP507" s="71"/>
      <c r="WQ507" s="71"/>
      <c r="WR507" s="71"/>
      <c r="WS507" s="71"/>
      <c r="WT507" s="71"/>
      <c r="WU507" s="71"/>
      <c r="WV507" s="71"/>
      <c r="WW507" s="71"/>
      <c r="WX507" s="71"/>
      <c r="WY507" s="71"/>
      <c r="WZ507" s="71"/>
      <c r="XA507" s="71"/>
      <c r="XB507" s="71"/>
      <c r="XC507" s="71"/>
      <c r="XD507" s="71"/>
      <c r="XE507" s="71"/>
      <c r="XF507" s="71"/>
      <c r="XG507" s="71"/>
      <c r="XH507" s="71"/>
      <c r="XI507" s="71"/>
      <c r="XJ507" s="71"/>
      <c r="XK507" s="71"/>
      <c r="XL507" s="71"/>
      <c r="XM507" s="71"/>
      <c r="XN507" s="71"/>
      <c r="XO507" s="71"/>
      <c r="XP507" s="71"/>
      <c r="XQ507" s="71"/>
      <c r="XR507" s="71"/>
      <c r="XS507" s="71"/>
      <c r="XT507" s="71"/>
      <c r="XU507" s="71"/>
      <c r="XV507" s="71"/>
      <c r="XW507" s="71"/>
      <c r="XX507" s="71"/>
      <c r="XY507" s="71"/>
      <c r="XZ507" s="71"/>
      <c r="YA507" s="71"/>
      <c r="YB507" s="71"/>
      <c r="YC507" s="71"/>
      <c r="YD507" s="71"/>
      <c r="YE507" s="71"/>
      <c r="YF507" s="71"/>
      <c r="YG507" s="71"/>
      <c r="YH507" s="71"/>
      <c r="YI507" s="71"/>
      <c r="YJ507" s="71"/>
      <c r="YK507" s="71"/>
      <c r="YL507" s="71"/>
      <c r="YM507" s="71"/>
      <c r="YN507" s="71"/>
      <c r="YO507" s="71"/>
      <c r="YP507" s="71"/>
      <c r="YQ507" s="71"/>
      <c r="YR507" s="71"/>
      <c r="YS507" s="71"/>
      <c r="YT507" s="71"/>
      <c r="YU507" s="71"/>
      <c r="YV507" s="71"/>
      <c r="YW507" s="71"/>
      <c r="YX507" s="71"/>
      <c r="YY507" s="71"/>
      <c r="YZ507" s="71"/>
      <c r="ZA507" s="71"/>
      <c r="ZB507" s="71"/>
      <c r="ZC507" s="71"/>
      <c r="ZD507" s="71"/>
      <c r="ZE507" s="71"/>
      <c r="ZF507" s="71"/>
      <c r="ZG507" s="71"/>
      <c r="ZH507" s="71"/>
      <c r="ZI507" s="71"/>
      <c r="ZJ507" s="71"/>
      <c r="ZK507" s="71"/>
      <c r="ZL507" s="71"/>
      <c r="ZM507" s="71"/>
      <c r="ZN507" s="71"/>
      <c r="ZO507" s="71"/>
      <c r="ZP507" s="71"/>
      <c r="ZQ507" s="71"/>
      <c r="ZR507" s="71"/>
      <c r="ZS507" s="71"/>
      <c r="ZT507" s="71"/>
      <c r="ZU507" s="71"/>
      <c r="ZV507" s="71"/>
      <c r="ZW507" s="71"/>
      <c r="ZX507" s="71"/>
      <c r="ZY507" s="71"/>
      <c r="ZZ507" s="71"/>
      <c r="AAA507" s="71"/>
      <c r="AAB507" s="71"/>
      <c r="AAC507" s="71"/>
      <c r="AAD507" s="71"/>
      <c r="AAE507" s="71"/>
      <c r="AAF507" s="71"/>
      <c r="AAG507" s="71"/>
      <c r="AAH507" s="71"/>
      <c r="AAI507" s="71"/>
      <c r="AAJ507" s="71"/>
      <c r="AAK507" s="71"/>
      <c r="AAL507" s="71"/>
      <c r="AAM507" s="71"/>
      <c r="AAN507" s="71"/>
      <c r="AAO507" s="71"/>
      <c r="AAP507" s="71"/>
      <c r="AAQ507" s="71"/>
      <c r="AAR507" s="71"/>
      <c r="AAS507" s="71"/>
      <c r="AAT507" s="71"/>
      <c r="AAU507" s="71"/>
      <c r="AAV507" s="71"/>
      <c r="AAW507" s="71"/>
      <c r="AAX507" s="71"/>
      <c r="AAY507" s="71"/>
      <c r="AAZ507" s="71"/>
      <c r="ABA507" s="71"/>
      <c r="ABB507" s="71"/>
      <c r="ABC507" s="71"/>
      <c r="ABD507" s="71"/>
      <c r="ABE507" s="71"/>
      <c r="ABF507" s="71"/>
      <c r="ABG507" s="71"/>
      <c r="ABH507" s="71"/>
      <c r="ABI507" s="71"/>
      <c r="ABJ507" s="71"/>
      <c r="ABK507" s="71"/>
      <c r="ABL507" s="71"/>
      <c r="ABM507" s="71"/>
      <c r="ABN507" s="71"/>
      <c r="ABO507" s="71"/>
      <c r="ABP507" s="71"/>
      <c r="ABQ507" s="71"/>
      <c r="ABR507" s="71"/>
      <c r="ABS507" s="71"/>
      <c r="ABT507" s="71"/>
      <c r="ABU507" s="71"/>
      <c r="ABV507" s="71"/>
      <c r="ABW507" s="71"/>
      <c r="ABX507" s="71"/>
      <c r="ABY507" s="71"/>
      <c r="ABZ507" s="71"/>
      <c r="ACA507" s="71"/>
      <c r="ACB507" s="71"/>
      <c r="ACC507" s="71"/>
      <c r="ACD507" s="71"/>
      <c r="ACE507" s="71"/>
      <c r="ACF507" s="71"/>
      <c r="ACG507" s="71"/>
      <c r="ACH507" s="71"/>
      <c r="ACI507" s="71"/>
      <c r="ACJ507" s="71"/>
      <c r="ACK507" s="71"/>
      <c r="ACL507" s="71"/>
      <c r="ACM507" s="71"/>
      <c r="ACN507" s="71"/>
      <c r="ACO507" s="71"/>
      <c r="ACP507" s="71"/>
      <c r="ACQ507" s="71"/>
      <c r="ACR507" s="71"/>
      <c r="ACS507" s="71"/>
      <c r="ACT507" s="71"/>
      <c r="ACU507" s="71"/>
      <c r="ACV507" s="71"/>
      <c r="ACW507" s="71"/>
      <c r="ACX507" s="71"/>
      <c r="ACY507" s="71"/>
      <c r="ACZ507" s="71"/>
      <c r="ADA507" s="71"/>
      <c r="ADB507" s="71"/>
      <c r="ADC507" s="71"/>
      <c r="ADD507" s="71"/>
      <c r="ADE507" s="71"/>
      <c r="ADF507" s="71"/>
      <c r="ADG507" s="71"/>
      <c r="ADH507" s="71"/>
      <c r="ADI507" s="71"/>
      <c r="ADJ507" s="71"/>
      <c r="ADK507" s="71"/>
      <c r="ADL507" s="71"/>
      <c r="ADM507" s="71"/>
      <c r="ADN507" s="71"/>
      <c r="ADO507" s="71"/>
      <c r="ADP507" s="71"/>
      <c r="ADQ507" s="71"/>
      <c r="ADR507" s="71"/>
      <c r="ADS507" s="71"/>
      <c r="ADT507" s="71"/>
      <c r="ADU507" s="71"/>
      <c r="ADV507" s="71"/>
      <c r="ADW507" s="71"/>
      <c r="ADX507" s="71"/>
      <c r="ADY507" s="71"/>
      <c r="ADZ507" s="71"/>
      <c r="AEA507" s="71"/>
      <c r="AEB507" s="71"/>
      <c r="AEC507" s="71"/>
      <c r="AED507" s="71"/>
      <c r="AEE507" s="71"/>
      <c r="AEF507" s="71"/>
      <c r="AEG507" s="71"/>
      <c r="AEH507" s="71"/>
      <c r="AEI507" s="71"/>
      <c r="AEJ507" s="71"/>
      <c r="AEK507" s="71"/>
      <c r="AEL507" s="71"/>
      <c r="AEM507" s="71"/>
      <c r="AEN507" s="71"/>
      <c r="AEO507" s="71"/>
      <c r="AEP507" s="71"/>
      <c r="AEQ507" s="71"/>
      <c r="AER507" s="71"/>
      <c r="AES507" s="71"/>
      <c r="AET507" s="71"/>
      <c r="AEU507" s="71"/>
      <c r="AEV507" s="71"/>
      <c r="AEW507" s="71"/>
      <c r="AEX507" s="71"/>
      <c r="AEY507" s="71"/>
      <c r="AEZ507" s="71"/>
      <c r="AFA507" s="71"/>
      <c r="AFB507" s="71"/>
      <c r="AFC507" s="71"/>
      <c r="AFD507" s="71"/>
      <c r="AFE507" s="71"/>
      <c r="AFF507" s="71"/>
      <c r="AFG507" s="71"/>
      <c r="AFH507" s="71"/>
      <c r="AFI507" s="71"/>
      <c r="AFJ507" s="71"/>
      <c r="AFK507" s="71"/>
      <c r="AFL507" s="71"/>
      <c r="AFM507" s="71"/>
      <c r="AFN507" s="71"/>
      <c r="AFO507" s="71"/>
      <c r="AFP507" s="71"/>
      <c r="AFQ507" s="71"/>
      <c r="AFR507" s="71"/>
      <c r="AFS507" s="71"/>
      <c r="AFT507" s="71"/>
      <c r="AFU507" s="71"/>
      <c r="AFV507" s="71"/>
      <c r="AFW507" s="71"/>
      <c r="AFX507" s="71"/>
      <c r="AFY507" s="71"/>
      <c r="AFZ507" s="71"/>
      <c r="AGA507" s="71"/>
      <c r="AGB507" s="71"/>
      <c r="AGC507" s="71"/>
      <c r="AGD507" s="71"/>
      <c r="AGE507" s="71"/>
      <c r="AGF507" s="71"/>
      <c r="AGG507" s="71"/>
      <c r="AGH507" s="71"/>
      <c r="AGI507" s="71"/>
      <c r="AGJ507" s="71"/>
      <c r="AGK507" s="71"/>
      <c r="AGL507" s="71"/>
      <c r="AGM507" s="71"/>
      <c r="AGN507" s="71"/>
      <c r="AGO507" s="71"/>
      <c r="AGP507" s="71"/>
      <c r="AGQ507" s="71"/>
      <c r="AGR507" s="71"/>
      <c r="AGS507" s="71"/>
      <c r="AGT507" s="71"/>
      <c r="AGU507" s="71"/>
      <c r="AGV507" s="71"/>
      <c r="AGW507" s="71"/>
      <c r="AGX507" s="71"/>
      <c r="AGY507" s="71"/>
      <c r="AGZ507" s="71"/>
      <c r="AHA507" s="71"/>
      <c r="AHB507" s="71"/>
      <c r="AHC507" s="71"/>
      <c r="AHD507" s="71"/>
      <c r="AHE507" s="71"/>
      <c r="AHF507" s="71"/>
      <c r="AHG507" s="71"/>
      <c r="AHH507" s="71"/>
      <c r="AHI507" s="71"/>
      <c r="AHJ507" s="71"/>
      <c r="AHK507" s="71"/>
      <c r="AHL507" s="71"/>
      <c r="AHM507" s="71"/>
      <c r="AHN507" s="71"/>
      <c r="AHO507" s="71"/>
      <c r="AHP507" s="71"/>
      <c r="AHQ507" s="71"/>
      <c r="AHR507" s="71"/>
      <c r="AHS507" s="71"/>
      <c r="AHT507" s="71"/>
      <c r="AHU507" s="71"/>
      <c r="AHV507" s="71"/>
      <c r="AHW507" s="71"/>
      <c r="AHX507" s="71"/>
      <c r="AHY507" s="71"/>
      <c r="AHZ507" s="71"/>
      <c r="AIA507" s="71"/>
      <c r="AIB507" s="71"/>
      <c r="AIC507" s="71"/>
      <c r="AID507" s="71"/>
      <c r="AIE507" s="71"/>
      <c r="AIF507" s="71"/>
      <c r="AIG507" s="71"/>
      <c r="AIH507" s="71"/>
      <c r="AII507" s="71"/>
      <c r="AIJ507" s="71"/>
      <c r="AIK507" s="71"/>
      <c r="AIL507" s="71"/>
      <c r="AIM507" s="71"/>
      <c r="AIN507" s="71"/>
      <c r="AIO507" s="71"/>
      <c r="AIP507" s="71"/>
      <c r="AIQ507" s="71"/>
      <c r="AIR507" s="71"/>
      <c r="AIS507" s="71"/>
      <c r="AIT507" s="71"/>
      <c r="AIU507" s="71"/>
      <c r="AIV507" s="71"/>
      <c r="AIW507" s="71"/>
      <c r="AIX507" s="71"/>
      <c r="AIY507" s="71"/>
      <c r="AIZ507" s="71"/>
      <c r="AJA507" s="71"/>
      <c r="AJB507" s="71"/>
      <c r="AJC507" s="71"/>
      <c r="AJD507" s="71"/>
      <c r="AJE507" s="71"/>
      <c r="AJF507" s="71"/>
      <c r="AJG507" s="71"/>
      <c r="AJH507" s="71"/>
      <c r="AJI507" s="71"/>
      <c r="AJJ507" s="71"/>
      <c r="AJK507" s="71"/>
      <c r="AJL507" s="71"/>
      <c r="AJM507" s="71"/>
      <c r="AJN507" s="71"/>
      <c r="AJO507" s="71"/>
      <c r="AJP507" s="71"/>
      <c r="AJQ507" s="71"/>
      <c r="AJR507" s="71"/>
      <c r="AJS507" s="71"/>
      <c r="AJT507" s="71"/>
      <c r="AJU507" s="71"/>
      <c r="AJV507" s="71"/>
      <c r="AJW507" s="71"/>
      <c r="AJX507" s="71"/>
      <c r="AJY507" s="71"/>
      <c r="AJZ507" s="71"/>
      <c r="AKA507" s="71"/>
      <c r="AKB507" s="71"/>
      <c r="AKC507" s="71"/>
      <c r="AKD507" s="71"/>
      <c r="AKE507" s="71"/>
      <c r="AKF507" s="71"/>
      <c r="AKG507" s="71"/>
      <c r="AKH507" s="71"/>
      <c r="AKI507" s="71"/>
      <c r="AKJ507" s="71"/>
      <c r="AKK507" s="71"/>
      <c r="AKL507" s="71"/>
      <c r="AKM507" s="71"/>
      <c r="AKN507" s="71"/>
      <c r="AKO507" s="71"/>
      <c r="AKP507" s="71"/>
      <c r="AKQ507" s="71"/>
      <c r="AKR507" s="71"/>
      <c r="AKS507" s="71"/>
      <c r="AKT507" s="71"/>
      <c r="AKU507" s="71"/>
      <c r="AKV507" s="71"/>
      <c r="AKW507" s="71"/>
      <c r="AKX507" s="71"/>
      <c r="AKY507" s="71"/>
      <c r="AKZ507" s="71"/>
      <c r="ALA507" s="71"/>
      <c r="ALB507" s="71"/>
      <c r="ALC507" s="71"/>
      <c r="ALD507" s="71"/>
      <c r="ALE507" s="71"/>
      <c r="ALF507" s="71"/>
      <c r="ALG507" s="71"/>
      <c r="ALH507" s="71"/>
      <c r="ALI507" s="71"/>
      <c r="ALJ507" s="71"/>
      <c r="ALK507" s="71"/>
      <c r="ALL507" s="71"/>
      <c r="ALM507" s="71"/>
      <c r="ALN507" s="71"/>
      <c r="ALO507" s="71"/>
      <c r="ALP507" s="71"/>
      <c r="ALQ507" s="71"/>
      <c r="ALR507" s="71"/>
      <c r="ALS507" s="71"/>
      <c r="ALT507" s="71"/>
      <c r="ALU507" s="71"/>
      <c r="ALV507" s="71"/>
      <c r="ALW507" s="71"/>
      <c r="ALX507" s="71"/>
      <c r="ALY507" s="71"/>
      <c r="ALZ507" s="71"/>
      <c r="AMA507" s="71"/>
      <c r="AMB507" s="71"/>
      <c r="AMC507" s="71"/>
      <c r="AMD507" s="71"/>
      <c r="AME507" s="71"/>
      <c r="AMF507" s="71"/>
      <c r="AMG507" s="71"/>
      <c r="AMH507" s="71"/>
      <c r="AMI507" s="71"/>
    </row>
    <row r="508" spans="1:1023" s="73" customFormat="1">
      <c r="A508" s="71" t="s">
        <v>43</v>
      </c>
      <c r="B508" s="83">
        <v>2000</v>
      </c>
      <c r="C508" s="71" t="s">
        <v>247</v>
      </c>
      <c r="D508" s="83">
        <v>679</v>
      </c>
      <c r="E508" s="71" t="s">
        <v>248</v>
      </c>
      <c r="F508" s="71">
        <v>1196</v>
      </c>
      <c r="G508" s="6">
        <f t="shared" si="157"/>
        <v>34452</v>
      </c>
      <c r="H508" s="6">
        <v>34522</v>
      </c>
      <c r="I508" s="45">
        <v>0</v>
      </c>
      <c r="J508" s="71">
        <v>4</v>
      </c>
      <c r="K508" s="71">
        <v>4</v>
      </c>
      <c r="L508" s="71">
        <v>2</v>
      </c>
      <c r="M508" s="71">
        <v>1000</v>
      </c>
      <c r="N508" s="71">
        <v>10000</v>
      </c>
      <c r="O508" s="71">
        <v>13700000</v>
      </c>
      <c r="P508" s="75">
        <f t="shared" si="139"/>
        <v>7.2992700729927014E-3</v>
      </c>
      <c r="Q508" s="75">
        <f t="shared" si="149"/>
        <v>7.2992700729927001E-2</v>
      </c>
      <c r="R508" s="71">
        <v>-1</v>
      </c>
      <c r="S508" s="71">
        <v>-1</v>
      </c>
      <c r="T508" s="71">
        <v>-1</v>
      </c>
      <c r="U508" s="71">
        <v>0</v>
      </c>
      <c r="V508" s="71">
        <v>-1</v>
      </c>
      <c r="W508" s="71">
        <v>0</v>
      </c>
      <c r="X508" s="76">
        <f t="shared" si="152"/>
        <v>-0.66666666666666663</v>
      </c>
      <c r="Y508" s="71">
        <v>-1</v>
      </c>
      <c r="Z508" s="71">
        <v>-1</v>
      </c>
      <c r="AA508" s="71" t="s">
        <v>33</v>
      </c>
      <c r="AB508" s="71" t="s">
        <v>33</v>
      </c>
      <c r="AC508" s="71">
        <v>-1</v>
      </c>
      <c r="AD508" s="71">
        <v>-1</v>
      </c>
      <c r="AE508" s="71">
        <v>-1</v>
      </c>
      <c r="AF508" s="74" t="s">
        <v>33</v>
      </c>
      <c r="AG508" s="74" t="s">
        <v>33</v>
      </c>
      <c r="AH508" s="76">
        <f t="shared" si="153"/>
        <v>-1</v>
      </c>
      <c r="AI508" s="76">
        <f t="shared" si="154"/>
        <v>-0.83333333333333326</v>
      </c>
      <c r="AJ508" s="65">
        <v>550</v>
      </c>
      <c r="AK508" s="71">
        <v>-1</v>
      </c>
      <c r="AL508" s="71">
        <v>-1</v>
      </c>
      <c r="AM508" s="71" t="s">
        <v>33</v>
      </c>
      <c r="AN508" s="71">
        <v>-1</v>
      </c>
      <c r="AO508" s="71">
        <v>-1</v>
      </c>
      <c r="AP508" s="71" t="s">
        <v>33</v>
      </c>
      <c r="AQ508" s="71">
        <v>-1</v>
      </c>
      <c r="AR508" s="71">
        <v>-1</v>
      </c>
      <c r="AS508" s="71" t="s">
        <v>33</v>
      </c>
      <c r="AT508" s="74" t="s">
        <v>33</v>
      </c>
      <c r="AU508" s="71" t="s">
        <v>33</v>
      </c>
      <c r="AV508" s="71" t="s">
        <v>33</v>
      </c>
      <c r="AW508" s="71" t="s">
        <v>33</v>
      </c>
      <c r="AX508" s="71" t="s">
        <v>33</v>
      </c>
      <c r="AY508" s="71" t="s">
        <v>33</v>
      </c>
      <c r="AZ508" s="76">
        <f t="shared" si="158"/>
        <v>-1</v>
      </c>
      <c r="BA508" s="71">
        <v>0</v>
      </c>
      <c r="BB508" s="74" t="s">
        <v>33</v>
      </c>
      <c r="BC508" s="71">
        <f t="shared" si="156"/>
        <v>78</v>
      </c>
      <c r="BD508" s="71">
        <v>1</v>
      </c>
      <c r="BE508" s="36" t="s">
        <v>142</v>
      </c>
      <c r="BF508" s="71">
        <f t="shared" si="155"/>
        <v>77</v>
      </c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1"/>
      <c r="BW508" s="71"/>
      <c r="BX508" s="71"/>
      <c r="BY508" s="71"/>
      <c r="BZ508" s="71"/>
      <c r="CA508" s="71"/>
      <c r="CB508" s="71"/>
      <c r="CC508" s="71"/>
      <c r="CD508" s="71"/>
      <c r="CE508" s="71"/>
      <c r="CF508" s="71"/>
      <c r="CG508" s="71"/>
      <c r="CH508" s="71"/>
      <c r="CI508" s="71"/>
      <c r="CJ508" s="71"/>
      <c r="CK508" s="71"/>
      <c r="CL508" s="71"/>
      <c r="CM508" s="71"/>
      <c r="CN508" s="71"/>
      <c r="CO508" s="71"/>
      <c r="CP508" s="71"/>
      <c r="CQ508" s="71"/>
      <c r="CR508" s="71"/>
      <c r="CS508" s="71"/>
      <c r="CT508" s="71"/>
      <c r="CU508" s="71"/>
      <c r="CV508" s="71"/>
      <c r="CW508" s="71"/>
      <c r="CX508" s="71"/>
      <c r="CY508" s="71"/>
      <c r="CZ508" s="71"/>
      <c r="DA508" s="71"/>
      <c r="DB508" s="71"/>
      <c r="DC508" s="71"/>
      <c r="DD508" s="71"/>
      <c r="DE508" s="71"/>
      <c r="DF508" s="71"/>
      <c r="DG508" s="71"/>
      <c r="DH508" s="71"/>
      <c r="DI508" s="71"/>
      <c r="DJ508" s="71"/>
      <c r="DK508" s="71"/>
      <c r="DL508" s="71"/>
      <c r="DM508" s="71"/>
      <c r="DN508" s="71"/>
      <c r="DO508" s="71"/>
      <c r="DP508" s="71"/>
      <c r="DQ508" s="71"/>
      <c r="DR508" s="71"/>
      <c r="DS508" s="71"/>
      <c r="DT508" s="71"/>
      <c r="DU508" s="71"/>
      <c r="DV508" s="71"/>
      <c r="DW508" s="71"/>
      <c r="DX508" s="71"/>
      <c r="DY508" s="71"/>
      <c r="DZ508" s="71"/>
      <c r="EA508" s="71"/>
      <c r="EB508" s="71"/>
      <c r="EC508" s="71"/>
      <c r="ED508" s="71"/>
      <c r="EE508" s="71"/>
      <c r="EF508" s="71"/>
      <c r="EG508" s="71"/>
      <c r="EH508" s="71"/>
      <c r="EI508" s="71"/>
      <c r="EJ508" s="71"/>
      <c r="EK508" s="71"/>
      <c r="EL508" s="71"/>
      <c r="EM508" s="71"/>
      <c r="EN508" s="71"/>
      <c r="EO508" s="71"/>
      <c r="EP508" s="71"/>
      <c r="EQ508" s="71"/>
      <c r="ER508" s="71"/>
      <c r="ES508" s="71"/>
      <c r="ET508" s="71"/>
      <c r="EU508" s="71"/>
      <c r="EV508" s="71"/>
      <c r="EW508" s="71"/>
      <c r="EX508" s="71"/>
      <c r="EY508" s="71"/>
      <c r="EZ508" s="71"/>
      <c r="FA508" s="71"/>
      <c r="FB508" s="71"/>
      <c r="FC508" s="71"/>
      <c r="FD508" s="71"/>
      <c r="FE508" s="71"/>
      <c r="FF508" s="71"/>
      <c r="FG508" s="71"/>
      <c r="FH508" s="71"/>
      <c r="FI508" s="71"/>
      <c r="FJ508" s="71"/>
      <c r="FK508" s="71"/>
      <c r="FL508" s="71"/>
      <c r="FM508" s="71"/>
      <c r="FN508" s="71"/>
      <c r="FO508" s="71"/>
      <c r="FP508" s="71"/>
      <c r="FQ508" s="71"/>
      <c r="FR508" s="71"/>
      <c r="FS508" s="71"/>
      <c r="FT508" s="71"/>
      <c r="FU508" s="71"/>
      <c r="FV508" s="71"/>
      <c r="FW508" s="71"/>
      <c r="FX508" s="71"/>
      <c r="FY508" s="71"/>
      <c r="FZ508" s="71"/>
      <c r="GA508" s="71"/>
      <c r="GB508" s="71"/>
      <c r="GC508" s="71"/>
      <c r="GD508" s="71"/>
      <c r="GE508" s="71"/>
      <c r="GF508" s="71"/>
      <c r="GG508" s="71"/>
      <c r="GH508" s="71"/>
      <c r="GI508" s="71"/>
      <c r="GJ508" s="71"/>
      <c r="GK508" s="71"/>
      <c r="GL508" s="71"/>
      <c r="GM508" s="71"/>
      <c r="GN508" s="71"/>
      <c r="GO508" s="71"/>
      <c r="GP508" s="71"/>
      <c r="GQ508" s="71"/>
      <c r="GR508" s="71"/>
      <c r="GS508" s="71"/>
      <c r="GT508" s="71"/>
      <c r="GU508" s="71"/>
      <c r="GV508" s="71"/>
      <c r="GW508" s="71"/>
      <c r="GX508" s="71"/>
      <c r="GY508" s="71"/>
      <c r="GZ508" s="71"/>
      <c r="HA508" s="71"/>
      <c r="HB508" s="71"/>
      <c r="HC508" s="71"/>
      <c r="HD508" s="71"/>
      <c r="HE508" s="71"/>
      <c r="HF508" s="71"/>
      <c r="HG508" s="71"/>
      <c r="HH508" s="71"/>
      <c r="HI508" s="71"/>
      <c r="HJ508" s="71"/>
      <c r="HK508" s="71"/>
      <c r="HL508" s="71"/>
      <c r="HM508" s="71"/>
      <c r="HN508" s="71"/>
      <c r="HO508" s="71"/>
      <c r="HP508" s="71"/>
      <c r="HQ508" s="71"/>
      <c r="HR508" s="71"/>
      <c r="HS508" s="71"/>
      <c r="HT508" s="71"/>
      <c r="HU508" s="71"/>
      <c r="HV508" s="71"/>
      <c r="HW508" s="71"/>
      <c r="HX508" s="71"/>
      <c r="HY508" s="71"/>
      <c r="HZ508" s="71"/>
      <c r="IA508" s="71"/>
      <c r="IB508" s="71"/>
      <c r="IC508" s="71"/>
      <c r="ID508" s="71"/>
      <c r="IE508" s="71"/>
      <c r="IF508" s="71"/>
      <c r="IG508" s="71"/>
      <c r="IH508" s="71"/>
      <c r="II508" s="71"/>
      <c r="IJ508" s="71"/>
      <c r="IK508" s="71"/>
      <c r="IL508" s="71"/>
      <c r="IM508" s="71"/>
      <c r="IN508" s="71"/>
      <c r="IO508" s="71"/>
      <c r="IP508" s="71"/>
      <c r="IQ508" s="71"/>
      <c r="IR508" s="71"/>
      <c r="IS508" s="71"/>
      <c r="IT508" s="71"/>
      <c r="IU508" s="71"/>
      <c r="IV508" s="71"/>
      <c r="IW508" s="71"/>
      <c r="IX508" s="71"/>
      <c r="IY508" s="71"/>
      <c r="IZ508" s="71"/>
      <c r="JA508" s="71"/>
      <c r="JB508" s="71"/>
      <c r="JC508" s="71"/>
      <c r="JD508" s="71"/>
      <c r="JE508" s="71"/>
      <c r="JF508" s="71"/>
      <c r="JG508" s="71"/>
      <c r="JH508" s="71"/>
      <c r="JI508" s="71"/>
      <c r="JJ508" s="71"/>
      <c r="JK508" s="71"/>
      <c r="JL508" s="71"/>
      <c r="JM508" s="71"/>
      <c r="JN508" s="71"/>
      <c r="JO508" s="71"/>
      <c r="JP508" s="71"/>
      <c r="JQ508" s="71"/>
      <c r="JR508" s="71"/>
      <c r="JS508" s="71"/>
      <c r="JT508" s="71"/>
      <c r="JU508" s="71"/>
      <c r="JV508" s="71"/>
      <c r="JW508" s="71"/>
      <c r="JX508" s="71"/>
      <c r="JY508" s="71"/>
      <c r="JZ508" s="71"/>
      <c r="KA508" s="71"/>
      <c r="KB508" s="71"/>
      <c r="KC508" s="71"/>
      <c r="KD508" s="71"/>
      <c r="KE508" s="71"/>
      <c r="KF508" s="71"/>
      <c r="KG508" s="71"/>
      <c r="KH508" s="71"/>
      <c r="KI508" s="71"/>
      <c r="KJ508" s="71"/>
      <c r="KK508" s="71"/>
      <c r="KL508" s="71"/>
      <c r="KM508" s="71"/>
      <c r="KN508" s="71"/>
      <c r="KO508" s="71"/>
      <c r="KP508" s="71"/>
      <c r="KQ508" s="71"/>
      <c r="KR508" s="71"/>
      <c r="KS508" s="71"/>
      <c r="KT508" s="71"/>
      <c r="KU508" s="71"/>
      <c r="KV508" s="71"/>
      <c r="KW508" s="71"/>
      <c r="KX508" s="71"/>
      <c r="KY508" s="71"/>
      <c r="KZ508" s="71"/>
      <c r="LA508" s="71"/>
      <c r="LB508" s="71"/>
      <c r="LC508" s="71"/>
      <c r="LD508" s="71"/>
      <c r="LE508" s="71"/>
      <c r="LF508" s="71"/>
      <c r="LG508" s="71"/>
      <c r="LH508" s="71"/>
      <c r="LI508" s="71"/>
      <c r="LJ508" s="71"/>
      <c r="LK508" s="71"/>
      <c r="LL508" s="71"/>
      <c r="LM508" s="71"/>
      <c r="LN508" s="71"/>
      <c r="LO508" s="71"/>
      <c r="LP508" s="71"/>
      <c r="LQ508" s="71"/>
      <c r="LR508" s="71"/>
      <c r="LS508" s="71"/>
      <c r="LT508" s="71"/>
      <c r="LU508" s="71"/>
      <c r="LV508" s="71"/>
      <c r="LW508" s="71"/>
      <c r="LX508" s="71"/>
      <c r="LY508" s="71"/>
      <c r="LZ508" s="71"/>
      <c r="MA508" s="71"/>
      <c r="MB508" s="71"/>
      <c r="MC508" s="71"/>
      <c r="MD508" s="71"/>
      <c r="ME508" s="71"/>
      <c r="MF508" s="71"/>
      <c r="MG508" s="71"/>
      <c r="MH508" s="71"/>
      <c r="MI508" s="71"/>
      <c r="MJ508" s="71"/>
      <c r="MK508" s="71"/>
      <c r="ML508" s="71"/>
      <c r="MM508" s="71"/>
      <c r="MN508" s="71"/>
      <c r="MO508" s="71"/>
      <c r="MP508" s="71"/>
      <c r="MQ508" s="71"/>
      <c r="MR508" s="71"/>
      <c r="MS508" s="71"/>
      <c r="MT508" s="71"/>
      <c r="MU508" s="71"/>
      <c r="MV508" s="71"/>
      <c r="MW508" s="71"/>
      <c r="MX508" s="71"/>
      <c r="MY508" s="71"/>
      <c r="MZ508" s="71"/>
      <c r="NA508" s="71"/>
      <c r="NB508" s="71"/>
      <c r="NC508" s="71"/>
      <c r="ND508" s="71"/>
      <c r="NE508" s="71"/>
      <c r="NF508" s="71"/>
      <c r="NG508" s="71"/>
      <c r="NH508" s="71"/>
      <c r="NI508" s="71"/>
      <c r="NJ508" s="71"/>
      <c r="NK508" s="71"/>
      <c r="NL508" s="71"/>
      <c r="NM508" s="71"/>
      <c r="NN508" s="71"/>
      <c r="NO508" s="71"/>
      <c r="NP508" s="71"/>
      <c r="NQ508" s="71"/>
      <c r="NR508" s="71"/>
      <c r="NS508" s="71"/>
      <c r="NT508" s="71"/>
      <c r="NU508" s="71"/>
      <c r="NV508" s="71"/>
      <c r="NW508" s="71"/>
      <c r="NX508" s="71"/>
      <c r="NY508" s="71"/>
      <c r="NZ508" s="71"/>
      <c r="OA508" s="71"/>
      <c r="OB508" s="71"/>
      <c r="OC508" s="71"/>
      <c r="OD508" s="71"/>
      <c r="OE508" s="71"/>
      <c r="OF508" s="71"/>
      <c r="OG508" s="71"/>
      <c r="OH508" s="71"/>
      <c r="OI508" s="71"/>
      <c r="OJ508" s="71"/>
      <c r="OK508" s="71"/>
      <c r="OL508" s="71"/>
      <c r="OM508" s="71"/>
      <c r="ON508" s="71"/>
      <c r="OO508" s="71"/>
      <c r="OP508" s="71"/>
      <c r="OQ508" s="71"/>
      <c r="OR508" s="71"/>
      <c r="OS508" s="71"/>
      <c r="OT508" s="71"/>
      <c r="OU508" s="71"/>
      <c r="OV508" s="71"/>
      <c r="OW508" s="71"/>
      <c r="OX508" s="71"/>
      <c r="OY508" s="71"/>
      <c r="OZ508" s="71"/>
      <c r="PA508" s="71"/>
      <c r="PB508" s="71"/>
      <c r="PC508" s="71"/>
      <c r="PD508" s="71"/>
      <c r="PE508" s="71"/>
      <c r="PF508" s="71"/>
      <c r="PG508" s="71"/>
      <c r="PH508" s="71"/>
      <c r="PI508" s="71"/>
      <c r="PJ508" s="71"/>
      <c r="PK508" s="71"/>
      <c r="PL508" s="71"/>
      <c r="PM508" s="71"/>
      <c r="PN508" s="71"/>
      <c r="PO508" s="71"/>
      <c r="PP508" s="71"/>
      <c r="PQ508" s="71"/>
      <c r="PR508" s="71"/>
      <c r="PS508" s="71"/>
      <c r="PT508" s="71"/>
      <c r="PU508" s="71"/>
      <c r="PV508" s="71"/>
      <c r="PW508" s="71"/>
      <c r="PX508" s="71"/>
      <c r="PY508" s="71"/>
      <c r="PZ508" s="71"/>
      <c r="QA508" s="71"/>
      <c r="QB508" s="71"/>
      <c r="QC508" s="71"/>
      <c r="QD508" s="71"/>
      <c r="QE508" s="71"/>
      <c r="QF508" s="71"/>
      <c r="QG508" s="71"/>
      <c r="QH508" s="71"/>
      <c r="QI508" s="71"/>
      <c r="QJ508" s="71"/>
      <c r="QK508" s="71"/>
      <c r="QL508" s="71"/>
      <c r="QM508" s="71"/>
      <c r="QN508" s="71"/>
      <c r="QO508" s="71"/>
      <c r="QP508" s="71"/>
      <c r="QQ508" s="71"/>
      <c r="QR508" s="71"/>
      <c r="QS508" s="71"/>
      <c r="QT508" s="71"/>
      <c r="QU508" s="71"/>
      <c r="QV508" s="71"/>
      <c r="QW508" s="71"/>
      <c r="QX508" s="71"/>
      <c r="QY508" s="71"/>
      <c r="QZ508" s="71"/>
      <c r="RA508" s="71"/>
      <c r="RB508" s="71"/>
      <c r="RC508" s="71"/>
      <c r="RD508" s="71"/>
      <c r="RE508" s="71"/>
      <c r="RF508" s="71"/>
      <c r="RG508" s="71"/>
      <c r="RH508" s="71"/>
      <c r="RI508" s="71"/>
      <c r="RJ508" s="71"/>
      <c r="RK508" s="71"/>
      <c r="RL508" s="71"/>
      <c r="RM508" s="71"/>
      <c r="RN508" s="71"/>
      <c r="RO508" s="71"/>
      <c r="RP508" s="71"/>
      <c r="RQ508" s="71"/>
      <c r="RR508" s="71"/>
      <c r="RS508" s="71"/>
      <c r="RT508" s="71"/>
      <c r="RU508" s="71"/>
      <c r="RV508" s="71"/>
      <c r="RW508" s="71"/>
      <c r="RX508" s="71"/>
      <c r="RY508" s="71"/>
      <c r="RZ508" s="71"/>
      <c r="SA508" s="71"/>
      <c r="SB508" s="71"/>
      <c r="SC508" s="71"/>
      <c r="SD508" s="71"/>
      <c r="SE508" s="71"/>
      <c r="SF508" s="71"/>
      <c r="SG508" s="71"/>
      <c r="SH508" s="71"/>
      <c r="SI508" s="71"/>
      <c r="SJ508" s="71"/>
      <c r="SK508" s="71"/>
      <c r="SL508" s="71"/>
      <c r="SM508" s="71"/>
      <c r="SN508" s="71"/>
      <c r="SO508" s="71"/>
      <c r="SP508" s="71"/>
      <c r="SQ508" s="71"/>
      <c r="SR508" s="71"/>
      <c r="SS508" s="71"/>
      <c r="ST508" s="71"/>
      <c r="SU508" s="71"/>
      <c r="SV508" s="71"/>
      <c r="SW508" s="71"/>
      <c r="SX508" s="71"/>
      <c r="SY508" s="71"/>
      <c r="SZ508" s="71"/>
      <c r="TA508" s="71"/>
      <c r="TB508" s="71"/>
      <c r="TC508" s="71"/>
      <c r="TD508" s="71"/>
      <c r="TE508" s="71"/>
      <c r="TF508" s="71"/>
      <c r="TG508" s="71"/>
      <c r="TH508" s="71"/>
      <c r="TI508" s="71"/>
      <c r="TJ508" s="71"/>
      <c r="TK508" s="71"/>
      <c r="TL508" s="71"/>
      <c r="TM508" s="71"/>
      <c r="TN508" s="71"/>
      <c r="TO508" s="71"/>
      <c r="TP508" s="71"/>
      <c r="TQ508" s="71"/>
      <c r="TR508" s="71"/>
      <c r="TS508" s="71"/>
      <c r="TT508" s="71"/>
      <c r="TU508" s="71"/>
      <c r="TV508" s="71"/>
      <c r="TW508" s="71"/>
      <c r="TX508" s="71"/>
      <c r="TY508" s="71"/>
      <c r="TZ508" s="71"/>
      <c r="UA508" s="71"/>
      <c r="UB508" s="71"/>
      <c r="UC508" s="71"/>
      <c r="UD508" s="71"/>
      <c r="UE508" s="71"/>
      <c r="UF508" s="71"/>
      <c r="UG508" s="71"/>
      <c r="UH508" s="71"/>
      <c r="UI508" s="71"/>
      <c r="UJ508" s="71"/>
      <c r="UK508" s="71"/>
      <c r="UL508" s="71"/>
      <c r="UM508" s="71"/>
      <c r="UN508" s="71"/>
      <c r="UO508" s="71"/>
      <c r="UP508" s="71"/>
      <c r="UQ508" s="71"/>
      <c r="UR508" s="71"/>
      <c r="US508" s="71"/>
      <c r="UT508" s="71"/>
      <c r="UU508" s="71"/>
      <c r="UV508" s="71"/>
      <c r="UW508" s="71"/>
      <c r="UX508" s="71"/>
      <c r="UY508" s="71"/>
      <c r="UZ508" s="71"/>
      <c r="VA508" s="71"/>
      <c r="VB508" s="71"/>
      <c r="VC508" s="71"/>
      <c r="VD508" s="71"/>
      <c r="VE508" s="71"/>
      <c r="VF508" s="71"/>
      <c r="VG508" s="71"/>
      <c r="VH508" s="71"/>
      <c r="VI508" s="71"/>
      <c r="VJ508" s="71"/>
      <c r="VK508" s="71"/>
      <c r="VL508" s="71"/>
      <c r="VM508" s="71"/>
      <c r="VN508" s="71"/>
      <c r="VO508" s="71"/>
      <c r="VP508" s="71"/>
      <c r="VQ508" s="71"/>
      <c r="VR508" s="71"/>
      <c r="VS508" s="71"/>
      <c r="VT508" s="71"/>
      <c r="VU508" s="71"/>
      <c r="VV508" s="71"/>
      <c r="VW508" s="71"/>
      <c r="VX508" s="71"/>
      <c r="VY508" s="71"/>
      <c r="VZ508" s="71"/>
      <c r="WA508" s="71"/>
      <c r="WB508" s="71"/>
      <c r="WC508" s="71"/>
      <c r="WD508" s="71"/>
      <c r="WE508" s="71"/>
      <c r="WF508" s="71"/>
      <c r="WG508" s="71"/>
      <c r="WH508" s="71"/>
      <c r="WI508" s="71"/>
      <c r="WJ508" s="71"/>
      <c r="WK508" s="71"/>
      <c r="WL508" s="71"/>
      <c r="WM508" s="71"/>
      <c r="WN508" s="71"/>
      <c r="WO508" s="71"/>
      <c r="WP508" s="71"/>
      <c r="WQ508" s="71"/>
      <c r="WR508" s="71"/>
      <c r="WS508" s="71"/>
      <c r="WT508" s="71"/>
      <c r="WU508" s="71"/>
      <c r="WV508" s="71"/>
      <c r="WW508" s="71"/>
      <c r="WX508" s="71"/>
      <c r="WY508" s="71"/>
      <c r="WZ508" s="71"/>
      <c r="XA508" s="71"/>
      <c r="XB508" s="71"/>
      <c r="XC508" s="71"/>
      <c r="XD508" s="71"/>
      <c r="XE508" s="71"/>
      <c r="XF508" s="71"/>
      <c r="XG508" s="71"/>
      <c r="XH508" s="71"/>
      <c r="XI508" s="71"/>
      <c r="XJ508" s="71"/>
      <c r="XK508" s="71"/>
      <c r="XL508" s="71"/>
      <c r="XM508" s="71"/>
      <c r="XN508" s="71"/>
      <c r="XO508" s="71"/>
      <c r="XP508" s="71"/>
      <c r="XQ508" s="71"/>
      <c r="XR508" s="71"/>
      <c r="XS508" s="71"/>
      <c r="XT508" s="71"/>
      <c r="XU508" s="71"/>
      <c r="XV508" s="71"/>
      <c r="XW508" s="71"/>
      <c r="XX508" s="71"/>
      <c r="XY508" s="71"/>
      <c r="XZ508" s="71"/>
      <c r="YA508" s="71"/>
      <c r="YB508" s="71"/>
      <c r="YC508" s="71"/>
      <c r="YD508" s="71"/>
      <c r="YE508" s="71"/>
      <c r="YF508" s="71"/>
      <c r="YG508" s="71"/>
      <c r="YH508" s="71"/>
      <c r="YI508" s="71"/>
      <c r="YJ508" s="71"/>
      <c r="YK508" s="71"/>
      <c r="YL508" s="71"/>
      <c r="YM508" s="71"/>
      <c r="YN508" s="71"/>
      <c r="YO508" s="71"/>
      <c r="YP508" s="71"/>
      <c r="YQ508" s="71"/>
      <c r="YR508" s="71"/>
      <c r="YS508" s="71"/>
      <c r="YT508" s="71"/>
      <c r="YU508" s="71"/>
      <c r="YV508" s="71"/>
      <c r="YW508" s="71"/>
      <c r="YX508" s="71"/>
      <c r="YY508" s="71"/>
      <c r="YZ508" s="71"/>
      <c r="ZA508" s="71"/>
      <c r="ZB508" s="71"/>
      <c r="ZC508" s="71"/>
      <c r="ZD508" s="71"/>
      <c r="ZE508" s="71"/>
      <c r="ZF508" s="71"/>
      <c r="ZG508" s="71"/>
      <c r="ZH508" s="71"/>
      <c r="ZI508" s="71"/>
      <c r="ZJ508" s="71"/>
      <c r="ZK508" s="71"/>
      <c r="ZL508" s="71"/>
      <c r="ZM508" s="71"/>
      <c r="ZN508" s="71"/>
      <c r="ZO508" s="71"/>
      <c r="ZP508" s="71"/>
      <c r="ZQ508" s="71"/>
      <c r="ZR508" s="71"/>
      <c r="ZS508" s="71"/>
      <c r="ZT508" s="71"/>
      <c r="ZU508" s="71"/>
      <c r="ZV508" s="71"/>
      <c r="ZW508" s="71"/>
      <c r="ZX508" s="71"/>
      <c r="ZY508" s="71"/>
      <c r="ZZ508" s="71"/>
      <c r="AAA508" s="71"/>
      <c r="AAB508" s="71"/>
      <c r="AAC508" s="71"/>
      <c r="AAD508" s="71"/>
      <c r="AAE508" s="71"/>
      <c r="AAF508" s="71"/>
      <c r="AAG508" s="71"/>
      <c r="AAH508" s="71"/>
      <c r="AAI508" s="71"/>
      <c r="AAJ508" s="71"/>
      <c r="AAK508" s="71"/>
      <c r="AAL508" s="71"/>
      <c r="AAM508" s="71"/>
      <c r="AAN508" s="71"/>
      <c r="AAO508" s="71"/>
      <c r="AAP508" s="71"/>
      <c r="AAQ508" s="71"/>
      <c r="AAR508" s="71"/>
      <c r="AAS508" s="71"/>
      <c r="AAT508" s="71"/>
      <c r="AAU508" s="71"/>
      <c r="AAV508" s="71"/>
      <c r="AAW508" s="71"/>
      <c r="AAX508" s="71"/>
      <c r="AAY508" s="71"/>
      <c r="AAZ508" s="71"/>
      <c r="ABA508" s="71"/>
      <c r="ABB508" s="71"/>
      <c r="ABC508" s="71"/>
      <c r="ABD508" s="71"/>
      <c r="ABE508" s="71"/>
      <c r="ABF508" s="71"/>
      <c r="ABG508" s="71"/>
      <c r="ABH508" s="71"/>
      <c r="ABI508" s="71"/>
      <c r="ABJ508" s="71"/>
      <c r="ABK508" s="71"/>
      <c r="ABL508" s="71"/>
      <c r="ABM508" s="71"/>
      <c r="ABN508" s="71"/>
      <c r="ABO508" s="71"/>
      <c r="ABP508" s="71"/>
      <c r="ABQ508" s="71"/>
      <c r="ABR508" s="71"/>
      <c r="ABS508" s="71"/>
      <c r="ABT508" s="71"/>
      <c r="ABU508" s="71"/>
      <c r="ABV508" s="71"/>
      <c r="ABW508" s="71"/>
      <c r="ABX508" s="71"/>
      <c r="ABY508" s="71"/>
      <c r="ABZ508" s="71"/>
      <c r="ACA508" s="71"/>
      <c r="ACB508" s="71"/>
      <c r="ACC508" s="71"/>
      <c r="ACD508" s="71"/>
      <c r="ACE508" s="71"/>
      <c r="ACF508" s="71"/>
      <c r="ACG508" s="71"/>
      <c r="ACH508" s="71"/>
      <c r="ACI508" s="71"/>
      <c r="ACJ508" s="71"/>
      <c r="ACK508" s="71"/>
      <c r="ACL508" s="71"/>
      <c r="ACM508" s="71"/>
      <c r="ACN508" s="71"/>
      <c r="ACO508" s="71"/>
      <c r="ACP508" s="71"/>
      <c r="ACQ508" s="71"/>
      <c r="ACR508" s="71"/>
      <c r="ACS508" s="71"/>
      <c r="ACT508" s="71"/>
      <c r="ACU508" s="71"/>
      <c r="ACV508" s="71"/>
      <c r="ACW508" s="71"/>
      <c r="ACX508" s="71"/>
      <c r="ACY508" s="71"/>
      <c r="ACZ508" s="71"/>
      <c r="ADA508" s="71"/>
      <c r="ADB508" s="71"/>
      <c r="ADC508" s="71"/>
      <c r="ADD508" s="71"/>
      <c r="ADE508" s="71"/>
      <c r="ADF508" s="71"/>
      <c r="ADG508" s="71"/>
      <c r="ADH508" s="71"/>
      <c r="ADI508" s="71"/>
      <c r="ADJ508" s="71"/>
      <c r="ADK508" s="71"/>
      <c r="ADL508" s="71"/>
      <c r="ADM508" s="71"/>
      <c r="ADN508" s="71"/>
      <c r="ADO508" s="71"/>
      <c r="ADP508" s="71"/>
      <c r="ADQ508" s="71"/>
      <c r="ADR508" s="71"/>
      <c r="ADS508" s="71"/>
      <c r="ADT508" s="71"/>
      <c r="ADU508" s="71"/>
      <c r="ADV508" s="71"/>
      <c r="ADW508" s="71"/>
      <c r="ADX508" s="71"/>
      <c r="ADY508" s="71"/>
      <c r="ADZ508" s="71"/>
      <c r="AEA508" s="71"/>
      <c r="AEB508" s="71"/>
      <c r="AEC508" s="71"/>
      <c r="AED508" s="71"/>
      <c r="AEE508" s="71"/>
      <c r="AEF508" s="71"/>
      <c r="AEG508" s="71"/>
      <c r="AEH508" s="71"/>
      <c r="AEI508" s="71"/>
      <c r="AEJ508" s="71"/>
      <c r="AEK508" s="71"/>
      <c r="AEL508" s="71"/>
      <c r="AEM508" s="71"/>
      <c r="AEN508" s="71"/>
      <c r="AEO508" s="71"/>
      <c r="AEP508" s="71"/>
      <c r="AEQ508" s="71"/>
      <c r="AER508" s="71"/>
      <c r="AES508" s="71"/>
      <c r="AET508" s="71"/>
      <c r="AEU508" s="71"/>
      <c r="AEV508" s="71"/>
      <c r="AEW508" s="71"/>
      <c r="AEX508" s="71"/>
      <c r="AEY508" s="71"/>
      <c r="AEZ508" s="71"/>
      <c r="AFA508" s="71"/>
      <c r="AFB508" s="71"/>
      <c r="AFC508" s="71"/>
      <c r="AFD508" s="71"/>
      <c r="AFE508" s="71"/>
      <c r="AFF508" s="71"/>
      <c r="AFG508" s="71"/>
      <c r="AFH508" s="71"/>
      <c r="AFI508" s="71"/>
      <c r="AFJ508" s="71"/>
      <c r="AFK508" s="71"/>
      <c r="AFL508" s="71"/>
      <c r="AFM508" s="71"/>
      <c r="AFN508" s="71"/>
      <c r="AFO508" s="71"/>
      <c r="AFP508" s="71"/>
      <c r="AFQ508" s="71"/>
      <c r="AFR508" s="71"/>
      <c r="AFS508" s="71"/>
      <c r="AFT508" s="71"/>
      <c r="AFU508" s="71"/>
      <c r="AFV508" s="71"/>
      <c r="AFW508" s="71"/>
      <c r="AFX508" s="71"/>
      <c r="AFY508" s="71"/>
      <c r="AFZ508" s="71"/>
      <c r="AGA508" s="71"/>
      <c r="AGB508" s="71"/>
      <c r="AGC508" s="71"/>
      <c r="AGD508" s="71"/>
      <c r="AGE508" s="71"/>
      <c r="AGF508" s="71"/>
      <c r="AGG508" s="71"/>
      <c r="AGH508" s="71"/>
      <c r="AGI508" s="71"/>
      <c r="AGJ508" s="71"/>
      <c r="AGK508" s="71"/>
      <c r="AGL508" s="71"/>
      <c r="AGM508" s="71"/>
      <c r="AGN508" s="71"/>
      <c r="AGO508" s="71"/>
      <c r="AGP508" s="71"/>
      <c r="AGQ508" s="71"/>
      <c r="AGR508" s="71"/>
      <c r="AGS508" s="71"/>
      <c r="AGT508" s="71"/>
      <c r="AGU508" s="71"/>
      <c r="AGV508" s="71"/>
      <c r="AGW508" s="71"/>
      <c r="AGX508" s="71"/>
      <c r="AGY508" s="71"/>
      <c r="AGZ508" s="71"/>
      <c r="AHA508" s="71"/>
      <c r="AHB508" s="71"/>
      <c r="AHC508" s="71"/>
      <c r="AHD508" s="71"/>
      <c r="AHE508" s="71"/>
      <c r="AHF508" s="71"/>
      <c r="AHG508" s="71"/>
      <c r="AHH508" s="71"/>
      <c r="AHI508" s="71"/>
      <c r="AHJ508" s="71"/>
      <c r="AHK508" s="71"/>
      <c r="AHL508" s="71"/>
      <c r="AHM508" s="71"/>
      <c r="AHN508" s="71"/>
      <c r="AHO508" s="71"/>
      <c r="AHP508" s="71"/>
      <c r="AHQ508" s="71"/>
      <c r="AHR508" s="71"/>
      <c r="AHS508" s="71"/>
      <c r="AHT508" s="71"/>
      <c r="AHU508" s="71"/>
      <c r="AHV508" s="71"/>
      <c r="AHW508" s="71"/>
      <c r="AHX508" s="71"/>
      <c r="AHY508" s="71"/>
      <c r="AHZ508" s="71"/>
      <c r="AIA508" s="71"/>
      <c r="AIB508" s="71"/>
      <c r="AIC508" s="71"/>
      <c r="AID508" s="71"/>
      <c r="AIE508" s="71"/>
      <c r="AIF508" s="71"/>
      <c r="AIG508" s="71"/>
      <c r="AIH508" s="71"/>
      <c r="AII508" s="71"/>
      <c r="AIJ508" s="71"/>
      <c r="AIK508" s="71"/>
      <c r="AIL508" s="71"/>
      <c r="AIM508" s="71"/>
      <c r="AIN508" s="71"/>
      <c r="AIO508" s="71"/>
      <c r="AIP508" s="71"/>
      <c r="AIQ508" s="71"/>
      <c r="AIR508" s="71"/>
      <c r="AIS508" s="71"/>
      <c r="AIT508" s="71"/>
      <c r="AIU508" s="71"/>
      <c r="AIV508" s="71"/>
      <c r="AIW508" s="71"/>
      <c r="AIX508" s="71"/>
      <c r="AIY508" s="71"/>
      <c r="AIZ508" s="71"/>
      <c r="AJA508" s="71"/>
      <c r="AJB508" s="71"/>
      <c r="AJC508" s="71"/>
      <c r="AJD508" s="71"/>
      <c r="AJE508" s="71"/>
      <c r="AJF508" s="71"/>
      <c r="AJG508" s="71"/>
      <c r="AJH508" s="71"/>
      <c r="AJI508" s="71"/>
      <c r="AJJ508" s="71"/>
      <c r="AJK508" s="71"/>
      <c r="AJL508" s="71"/>
      <c r="AJM508" s="71"/>
      <c r="AJN508" s="71"/>
      <c r="AJO508" s="71"/>
      <c r="AJP508" s="71"/>
      <c r="AJQ508" s="71"/>
      <c r="AJR508" s="71"/>
      <c r="AJS508" s="71"/>
      <c r="AJT508" s="71"/>
      <c r="AJU508" s="71"/>
      <c r="AJV508" s="71"/>
      <c r="AJW508" s="71"/>
      <c r="AJX508" s="71"/>
      <c r="AJY508" s="71"/>
      <c r="AJZ508" s="71"/>
      <c r="AKA508" s="71"/>
      <c r="AKB508" s="71"/>
      <c r="AKC508" s="71"/>
      <c r="AKD508" s="71"/>
      <c r="AKE508" s="71"/>
      <c r="AKF508" s="71"/>
      <c r="AKG508" s="71"/>
      <c r="AKH508" s="71"/>
      <c r="AKI508" s="71"/>
      <c r="AKJ508" s="71"/>
      <c r="AKK508" s="71"/>
      <c r="AKL508" s="71"/>
      <c r="AKM508" s="71"/>
      <c r="AKN508" s="71"/>
      <c r="AKO508" s="71"/>
      <c r="AKP508" s="71"/>
      <c r="AKQ508" s="71"/>
      <c r="AKR508" s="71"/>
      <c r="AKS508" s="71"/>
      <c r="AKT508" s="71"/>
      <c r="AKU508" s="71"/>
      <c r="AKV508" s="71"/>
      <c r="AKW508" s="71"/>
      <c r="AKX508" s="71"/>
      <c r="AKY508" s="71"/>
      <c r="AKZ508" s="71"/>
      <c r="ALA508" s="71"/>
      <c r="ALB508" s="71"/>
      <c r="ALC508" s="71"/>
      <c r="ALD508" s="71"/>
      <c r="ALE508" s="71"/>
      <c r="ALF508" s="71"/>
      <c r="ALG508" s="71"/>
      <c r="ALH508" s="71"/>
      <c r="ALI508" s="71"/>
      <c r="ALJ508" s="71"/>
      <c r="ALK508" s="71"/>
      <c r="ALL508" s="71"/>
      <c r="ALM508" s="71"/>
      <c r="ALN508" s="71"/>
      <c r="ALO508" s="71"/>
      <c r="ALP508" s="71"/>
      <c r="ALQ508" s="71"/>
      <c r="ALR508" s="71"/>
      <c r="ALS508" s="71"/>
      <c r="ALT508" s="71"/>
      <c r="ALU508" s="71"/>
      <c r="ALV508" s="71"/>
      <c r="ALW508" s="71"/>
      <c r="ALX508" s="71"/>
      <c r="ALY508" s="71"/>
      <c r="ALZ508" s="71"/>
      <c r="AMA508" s="71"/>
      <c r="AMB508" s="71"/>
      <c r="AMC508" s="71"/>
      <c r="AMD508" s="71"/>
      <c r="AME508" s="71"/>
      <c r="AMF508" s="71"/>
      <c r="AMG508" s="71"/>
      <c r="AMH508" s="71"/>
      <c r="AMI508" s="71"/>
    </row>
    <row r="509" spans="1:1023" s="73" customFormat="1">
      <c r="A509" s="71" t="s">
        <v>43</v>
      </c>
      <c r="B509" s="83">
        <v>2001</v>
      </c>
      <c r="C509" s="71" t="s">
        <v>247</v>
      </c>
      <c r="D509" s="83">
        <v>679</v>
      </c>
      <c r="E509" s="71" t="s">
        <v>248</v>
      </c>
      <c r="F509" s="71">
        <v>1196</v>
      </c>
      <c r="G509" s="6">
        <f t="shared" si="157"/>
        <v>34452</v>
      </c>
      <c r="H509" s="6">
        <v>34522</v>
      </c>
      <c r="I509" s="45">
        <v>0</v>
      </c>
      <c r="J509" s="71">
        <v>4</v>
      </c>
      <c r="K509" s="71">
        <v>4</v>
      </c>
      <c r="L509" s="71">
        <v>2</v>
      </c>
      <c r="M509" s="71">
        <v>1000</v>
      </c>
      <c r="N509" s="71">
        <v>10000</v>
      </c>
      <c r="O509" s="71">
        <v>13700000</v>
      </c>
      <c r="P509" s="75">
        <f t="shared" si="139"/>
        <v>7.2992700729927014E-3</v>
      </c>
      <c r="Q509" s="75">
        <f t="shared" si="149"/>
        <v>7.2992700729927001E-2</v>
      </c>
      <c r="R509" s="71">
        <v>-1</v>
      </c>
      <c r="S509" s="71">
        <v>-1</v>
      </c>
      <c r="T509" s="71">
        <v>-1</v>
      </c>
      <c r="U509" s="71">
        <v>0</v>
      </c>
      <c r="V509" s="71">
        <v>-1</v>
      </c>
      <c r="W509" s="71">
        <v>0</v>
      </c>
      <c r="X509" s="76">
        <f t="shared" si="152"/>
        <v>-0.66666666666666663</v>
      </c>
      <c r="Y509" s="71">
        <v>-1</v>
      </c>
      <c r="Z509" s="71">
        <v>-1</v>
      </c>
      <c r="AA509" s="71" t="s">
        <v>33</v>
      </c>
      <c r="AB509" s="71" t="s">
        <v>33</v>
      </c>
      <c r="AC509" s="71">
        <v>-1</v>
      </c>
      <c r="AD509" s="71">
        <v>-1</v>
      </c>
      <c r="AE509" s="71">
        <v>-1</v>
      </c>
      <c r="AF509" s="74" t="s">
        <v>33</v>
      </c>
      <c r="AG509" s="74" t="s">
        <v>33</v>
      </c>
      <c r="AH509" s="76">
        <f t="shared" si="153"/>
        <v>-1</v>
      </c>
      <c r="AI509" s="76">
        <f t="shared" si="154"/>
        <v>-0.83333333333333326</v>
      </c>
      <c r="AJ509" s="65">
        <v>547</v>
      </c>
      <c r="AK509" s="71">
        <v>-1</v>
      </c>
      <c r="AL509" s="71">
        <v>-1</v>
      </c>
      <c r="AM509" s="71" t="s">
        <v>33</v>
      </c>
      <c r="AN509" s="71">
        <v>-1</v>
      </c>
      <c r="AO509" s="71">
        <v>-1</v>
      </c>
      <c r="AP509" s="71" t="s">
        <v>33</v>
      </c>
      <c r="AQ509" s="71">
        <v>-1</v>
      </c>
      <c r="AR509" s="71">
        <v>-1</v>
      </c>
      <c r="AS509" s="71" t="s">
        <v>33</v>
      </c>
      <c r="AT509" s="74" t="s">
        <v>33</v>
      </c>
      <c r="AU509" s="71" t="s">
        <v>33</v>
      </c>
      <c r="AV509" s="71" t="s">
        <v>33</v>
      </c>
      <c r="AW509" s="71" t="s">
        <v>33</v>
      </c>
      <c r="AX509" s="71" t="s">
        <v>33</v>
      </c>
      <c r="AY509" s="71" t="s">
        <v>33</v>
      </c>
      <c r="AZ509" s="76">
        <f t="shared" si="158"/>
        <v>-1</v>
      </c>
      <c r="BA509" s="71">
        <v>0</v>
      </c>
      <c r="BB509" s="74" t="s">
        <v>33</v>
      </c>
      <c r="BC509" s="71">
        <f t="shared" si="156"/>
        <v>90</v>
      </c>
      <c r="BD509" s="71">
        <v>1</v>
      </c>
      <c r="BE509" s="36" t="s">
        <v>142</v>
      </c>
      <c r="BF509" s="71">
        <f t="shared" si="155"/>
        <v>89</v>
      </c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1"/>
      <c r="BW509" s="71"/>
      <c r="BX509" s="71"/>
      <c r="BY509" s="71"/>
      <c r="BZ509" s="71"/>
      <c r="CA509" s="71"/>
      <c r="CB509" s="71"/>
      <c r="CC509" s="71"/>
      <c r="CD509" s="71"/>
      <c r="CE509" s="71"/>
      <c r="CF509" s="71"/>
      <c r="CG509" s="71"/>
      <c r="CH509" s="71"/>
      <c r="CI509" s="71"/>
      <c r="CJ509" s="71"/>
      <c r="CK509" s="71"/>
      <c r="CL509" s="71"/>
      <c r="CM509" s="71"/>
      <c r="CN509" s="71"/>
      <c r="CO509" s="71"/>
      <c r="CP509" s="71"/>
      <c r="CQ509" s="71"/>
      <c r="CR509" s="71"/>
      <c r="CS509" s="71"/>
      <c r="CT509" s="71"/>
      <c r="CU509" s="71"/>
      <c r="CV509" s="71"/>
      <c r="CW509" s="71"/>
      <c r="CX509" s="71"/>
      <c r="CY509" s="71"/>
      <c r="CZ509" s="71"/>
      <c r="DA509" s="71"/>
      <c r="DB509" s="71"/>
      <c r="DC509" s="71"/>
      <c r="DD509" s="71"/>
      <c r="DE509" s="71"/>
      <c r="DF509" s="71"/>
      <c r="DG509" s="71"/>
      <c r="DH509" s="71"/>
      <c r="DI509" s="71"/>
      <c r="DJ509" s="71"/>
      <c r="DK509" s="71"/>
      <c r="DL509" s="71"/>
      <c r="DM509" s="71"/>
      <c r="DN509" s="71"/>
      <c r="DO509" s="71"/>
      <c r="DP509" s="71"/>
      <c r="DQ509" s="71"/>
      <c r="DR509" s="71"/>
      <c r="DS509" s="71"/>
      <c r="DT509" s="71"/>
      <c r="DU509" s="71"/>
      <c r="DV509" s="71"/>
      <c r="DW509" s="71"/>
      <c r="DX509" s="71"/>
      <c r="DY509" s="71"/>
      <c r="DZ509" s="71"/>
      <c r="EA509" s="71"/>
      <c r="EB509" s="71"/>
      <c r="EC509" s="71"/>
      <c r="ED509" s="71"/>
      <c r="EE509" s="71"/>
      <c r="EF509" s="71"/>
      <c r="EG509" s="71"/>
      <c r="EH509" s="71"/>
      <c r="EI509" s="71"/>
      <c r="EJ509" s="71"/>
      <c r="EK509" s="71"/>
      <c r="EL509" s="71"/>
      <c r="EM509" s="71"/>
      <c r="EN509" s="71"/>
      <c r="EO509" s="71"/>
      <c r="EP509" s="71"/>
      <c r="EQ509" s="71"/>
      <c r="ER509" s="71"/>
      <c r="ES509" s="71"/>
      <c r="ET509" s="71"/>
      <c r="EU509" s="71"/>
      <c r="EV509" s="71"/>
      <c r="EW509" s="71"/>
      <c r="EX509" s="71"/>
      <c r="EY509" s="71"/>
      <c r="EZ509" s="71"/>
      <c r="FA509" s="71"/>
      <c r="FB509" s="71"/>
      <c r="FC509" s="71"/>
      <c r="FD509" s="71"/>
      <c r="FE509" s="71"/>
      <c r="FF509" s="71"/>
      <c r="FG509" s="71"/>
      <c r="FH509" s="71"/>
      <c r="FI509" s="71"/>
      <c r="FJ509" s="71"/>
      <c r="FK509" s="71"/>
      <c r="FL509" s="71"/>
      <c r="FM509" s="71"/>
      <c r="FN509" s="71"/>
      <c r="FO509" s="71"/>
      <c r="FP509" s="71"/>
      <c r="FQ509" s="71"/>
      <c r="FR509" s="71"/>
      <c r="FS509" s="71"/>
      <c r="FT509" s="71"/>
      <c r="FU509" s="71"/>
      <c r="FV509" s="71"/>
      <c r="FW509" s="71"/>
      <c r="FX509" s="71"/>
      <c r="FY509" s="71"/>
      <c r="FZ509" s="71"/>
      <c r="GA509" s="71"/>
      <c r="GB509" s="71"/>
      <c r="GC509" s="71"/>
      <c r="GD509" s="71"/>
      <c r="GE509" s="71"/>
      <c r="GF509" s="71"/>
      <c r="GG509" s="71"/>
      <c r="GH509" s="71"/>
      <c r="GI509" s="71"/>
      <c r="GJ509" s="71"/>
      <c r="GK509" s="71"/>
      <c r="GL509" s="71"/>
      <c r="GM509" s="71"/>
      <c r="GN509" s="71"/>
      <c r="GO509" s="71"/>
      <c r="GP509" s="71"/>
      <c r="GQ509" s="71"/>
      <c r="GR509" s="71"/>
      <c r="GS509" s="71"/>
      <c r="GT509" s="71"/>
      <c r="GU509" s="71"/>
      <c r="GV509" s="71"/>
      <c r="GW509" s="71"/>
      <c r="GX509" s="71"/>
      <c r="GY509" s="71"/>
      <c r="GZ509" s="71"/>
      <c r="HA509" s="71"/>
      <c r="HB509" s="71"/>
      <c r="HC509" s="71"/>
      <c r="HD509" s="71"/>
      <c r="HE509" s="71"/>
      <c r="HF509" s="71"/>
      <c r="HG509" s="71"/>
      <c r="HH509" s="71"/>
      <c r="HI509" s="71"/>
      <c r="HJ509" s="71"/>
      <c r="HK509" s="71"/>
      <c r="HL509" s="71"/>
      <c r="HM509" s="71"/>
      <c r="HN509" s="71"/>
      <c r="HO509" s="71"/>
      <c r="HP509" s="71"/>
      <c r="HQ509" s="71"/>
      <c r="HR509" s="71"/>
      <c r="HS509" s="71"/>
      <c r="HT509" s="71"/>
      <c r="HU509" s="71"/>
      <c r="HV509" s="71"/>
      <c r="HW509" s="71"/>
      <c r="HX509" s="71"/>
      <c r="HY509" s="71"/>
      <c r="HZ509" s="71"/>
      <c r="IA509" s="71"/>
      <c r="IB509" s="71"/>
      <c r="IC509" s="71"/>
      <c r="ID509" s="71"/>
      <c r="IE509" s="71"/>
      <c r="IF509" s="71"/>
      <c r="IG509" s="71"/>
      <c r="IH509" s="71"/>
      <c r="II509" s="71"/>
      <c r="IJ509" s="71"/>
      <c r="IK509" s="71"/>
      <c r="IL509" s="71"/>
      <c r="IM509" s="71"/>
      <c r="IN509" s="71"/>
      <c r="IO509" s="71"/>
      <c r="IP509" s="71"/>
      <c r="IQ509" s="71"/>
      <c r="IR509" s="71"/>
      <c r="IS509" s="71"/>
      <c r="IT509" s="71"/>
      <c r="IU509" s="71"/>
      <c r="IV509" s="71"/>
      <c r="IW509" s="71"/>
      <c r="IX509" s="71"/>
      <c r="IY509" s="71"/>
      <c r="IZ509" s="71"/>
      <c r="JA509" s="71"/>
      <c r="JB509" s="71"/>
      <c r="JC509" s="71"/>
      <c r="JD509" s="71"/>
      <c r="JE509" s="71"/>
      <c r="JF509" s="71"/>
      <c r="JG509" s="71"/>
      <c r="JH509" s="71"/>
      <c r="JI509" s="71"/>
      <c r="JJ509" s="71"/>
      <c r="JK509" s="71"/>
      <c r="JL509" s="71"/>
      <c r="JM509" s="71"/>
      <c r="JN509" s="71"/>
      <c r="JO509" s="71"/>
      <c r="JP509" s="71"/>
      <c r="JQ509" s="71"/>
      <c r="JR509" s="71"/>
      <c r="JS509" s="71"/>
      <c r="JT509" s="71"/>
      <c r="JU509" s="71"/>
      <c r="JV509" s="71"/>
      <c r="JW509" s="71"/>
      <c r="JX509" s="71"/>
      <c r="JY509" s="71"/>
      <c r="JZ509" s="71"/>
      <c r="KA509" s="71"/>
      <c r="KB509" s="71"/>
      <c r="KC509" s="71"/>
      <c r="KD509" s="71"/>
      <c r="KE509" s="71"/>
      <c r="KF509" s="71"/>
      <c r="KG509" s="71"/>
      <c r="KH509" s="71"/>
      <c r="KI509" s="71"/>
      <c r="KJ509" s="71"/>
      <c r="KK509" s="71"/>
      <c r="KL509" s="71"/>
      <c r="KM509" s="71"/>
      <c r="KN509" s="71"/>
      <c r="KO509" s="71"/>
      <c r="KP509" s="71"/>
      <c r="KQ509" s="71"/>
      <c r="KR509" s="71"/>
      <c r="KS509" s="71"/>
      <c r="KT509" s="71"/>
      <c r="KU509" s="71"/>
      <c r="KV509" s="71"/>
      <c r="KW509" s="71"/>
      <c r="KX509" s="71"/>
      <c r="KY509" s="71"/>
      <c r="KZ509" s="71"/>
      <c r="LA509" s="71"/>
      <c r="LB509" s="71"/>
      <c r="LC509" s="71"/>
      <c r="LD509" s="71"/>
      <c r="LE509" s="71"/>
      <c r="LF509" s="71"/>
      <c r="LG509" s="71"/>
      <c r="LH509" s="71"/>
      <c r="LI509" s="71"/>
      <c r="LJ509" s="71"/>
      <c r="LK509" s="71"/>
      <c r="LL509" s="71"/>
      <c r="LM509" s="71"/>
      <c r="LN509" s="71"/>
      <c r="LO509" s="71"/>
      <c r="LP509" s="71"/>
      <c r="LQ509" s="71"/>
      <c r="LR509" s="71"/>
      <c r="LS509" s="71"/>
      <c r="LT509" s="71"/>
      <c r="LU509" s="71"/>
      <c r="LV509" s="71"/>
      <c r="LW509" s="71"/>
      <c r="LX509" s="71"/>
      <c r="LY509" s="71"/>
      <c r="LZ509" s="71"/>
      <c r="MA509" s="71"/>
      <c r="MB509" s="71"/>
      <c r="MC509" s="71"/>
      <c r="MD509" s="71"/>
      <c r="ME509" s="71"/>
      <c r="MF509" s="71"/>
      <c r="MG509" s="71"/>
      <c r="MH509" s="71"/>
      <c r="MI509" s="71"/>
      <c r="MJ509" s="71"/>
      <c r="MK509" s="71"/>
      <c r="ML509" s="71"/>
      <c r="MM509" s="71"/>
      <c r="MN509" s="71"/>
      <c r="MO509" s="71"/>
      <c r="MP509" s="71"/>
      <c r="MQ509" s="71"/>
      <c r="MR509" s="71"/>
      <c r="MS509" s="71"/>
      <c r="MT509" s="71"/>
      <c r="MU509" s="71"/>
      <c r="MV509" s="71"/>
      <c r="MW509" s="71"/>
      <c r="MX509" s="71"/>
      <c r="MY509" s="71"/>
      <c r="MZ509" s="71"/>
      <c r="NA509" s="71"/>
      <c r="NB509" s="71"/>
      <c r="NC509" s="71"/>
      <c r="ND509" s="71"/>
      <c r="NE509" s="71"/>
      <c r="NF509" s="71"/>
      <c r="NG509" s="71"/>
      <c r="NH509" s="71"/>
      <c r="NI509" s="71"/>
      <c r="NJ509" s="71"/>
      <c r="NK509" s="71"/>
      <c r="NL509" s="71"/>
      <c r="NM509" s="71"/>
      <c r="NN509" s="71"/>
      <c r="NO509" s="71"/>
      <c r="NP509" s="71"/>
      <c r="NQ509" s="71"/>
      <c r="NR509" s="71"/>
      <c r="NS509" s="71"/>
      <c r="NT509" s="71"/>
      <c r="NU509" s="71"/>
      <c r="NV509" s="71"/>
      <c r="NW509" s="71"/>
      <c r="NX509" s="71"/>
      <c r="NY509" s="71"/>
      <c r="NZ509" s="71"/>
      <c r="OA509" s="71"/>
      <c r="OB509" s="71"/>
      <c r="OC509" s="71"/>
      <c r="OD509" s="71"/>
      <c r="OE509" s="71"/>
      <c r="OF509" s="71"/>
      <c r="OG509" s="71"/>
      <c r="OH509" s="71"/>
      <c r="OI509" s="71"/>
      <c r="OJ509" s="71"/>
      <c r="OK509" s="71"/>
      <c r="OL509" s="71"/>
      <c r="OM509" s="71"/>
      <c r="ON509" s="71"/>
      <c r="OO509" s="71"/>
      <c r="OP509" s="71"/>
      <c r="OQ509" s="71"/>
      <c r="OR509" s="71"/>
      <c r="OS509" s="71"/>
      <c r="OT509" s="71"/>
      <c r="OU509" s="71"/>
      <c r="OV509" s="71"/>
      <c r="OW509" s="71"/>
      <c r="OX509" s="71"/>
      <c r="OY509" s="71"/>
      <c r="OZ509" s="71"/>
      <c r="PA509" s="71"/>
      <c r="PB509" s="71"/>
      <c r="PC509" s="71"/>
      <c r="PD509" s="71"/>
      <c r="PE509" s="71"/>
      <c r="PF509" s="71"/>
      <c r="PG509" s="71"/>
      <c r="PH509" s="71"/>
      <c r="PI509" s="71"/>
      <c r="PJ509" s="71"/>
      <c r="PK509" s="71"/>
      <c r="PL509" s="71"/>
      <c r="PM509" s="71"/>
      <c r="PN509" s="71"/>
      <c r="PO509" s="71"/>
      <c r="PP509" s="71"/>
      <c r="PQ509" s="71"/>
      <c r="PR509" s="71"/>
      <c r="PS509" s="71"/>
      <c r="PT509" s="71"/>
      <c r="PU509" s="71"/>
      <c r="PV509" s="71"/>
      <c r="PW509" s="71"/>
      <c r="PX509" s="71"/>
      <c r="PY509" s="71"/>
      <c r="PZ509" s="71"/>
      <c r="QA509" s="71"/>
      <c r="QB509" s="71"/>
      <c r="QC509" s="71"/>
      <c r="QD509" s="71"/>
      <c r="QE509" s="71"/>
      <c r="QF509" s="71"/>
      <c r="QG509" s="71"/>
      <c r="QH509" s="71"/>
      <c r="QI509" s="71"/>
      <c r="QJ509" s="71"/>
      <c r="QK509" s="71"/>
      <c r="QL509" s="71"/>
      <c r="QM509" s="71"/>
      <c r="QN509" s="71"/>
      <c r="QO509" s="71"/>
      <c r="QP509" s="71"/>
      <c r="QQ509" s="71"/>
      <c r="QR509" s="71"/>
      <c r="QS509" s="71"/>
      <c r="QT509" s="71"/>
      <c r="QU509" s="71"/>
      <c r="QV509" s="71"/>
      <c r="QW509" s="71"/>
      <c r="QX509" s="71"/>
      <c r="QY509" s="71"/>
      <c r="QZ509" s="71"/>
      <c r="RA509" s="71"/>
      <c r="RB509" s="71"/>
      <c r="RC509" s="71"/>
      <c r="RD509" s="71"/>
      <c r="RE509" s="71"/>
      <c r="RF509" s="71"/>
      <c r="RG509" s="71"/>
      <c r="RH509" s="71"/>
      <c r="RI509" s="71"/>
      <c r="RJ509" s="71"/>
      <c r="RK509" s="71"/>
      <c r="RL509" s="71"/>
      <c r="RM509" s="71"/>
      <c r="RN509" s="71"/>
      <c r="RO509" s="71"/>
      <c r="RP509" s="71"/>
      <c r="RQ509" s="71"/>
      <c r="RR509" s="71"/>
      <c r="RS509" s="71"/>
      <c r="RT509" s="71"/>
      <c r="RU509" s="71"/>
      <c r="RV509" s="71"/>
      <c r="RW509" s="71"/>
      <c r="RX509" s="71"/>
      <c r="RY509" s="71"/>
      <c r="RZ509" s="71"/>
      <c r="SA509" s="71"/>
      <c r="SB509" s="71"/>
      <c r="SC509" s="71"/>
      <c r="SD509" s="71"/>
      <c r="SE509" s="71"/>
      <c r="SF509" s="71"/>
      <c r="SG509" s="71"/>
      <c r="SH509" s="71"/>
      <c r="SI509" s="71"/>
      <c r="SJ509" s="71"/>
      <c r="SK509" s="71"/>
      <c r="SL509" s="71"/>
      <c r="SM509" s="71"/>
      <c r="SN509" s="71"/>
      <c r="SO509" s="71"/>
      <c r="SP509" s="71"/>
      <c r="SQ509" s="71"/>
      <c r="SR509" s="71"/>
      <c r="SS509" s="71"/>
      <c r="ST509" s="71"/>
      <c r="SU509" s="71"/>
      <c r="SV509" s="71"/>
      <c r="SW509" s="71"/>
      <c r="SX509" s="71"/>
      <c r="SY509" s="71"/>
      <c r="SZ509" s="71"/>
      <c r="TA509" s="71"/>
      <c r="TB509" s="71"/>
      <c r="TC509" s="71"/>
      <c r="TD509" s="71"/>
      <c r="TE509" s="71"/>
      <c r="TF509" s="71"/>
      <c r="TG509" s="71"/>
      <c r="TH509" s="71"/>
      <c r="TI509" s="71"/>
      <c r="TJ509" s="71"/>
      <c r="TK509" s="71"/>
      <c r="TL509" s="71"/>
      <c r="TM509" s="71"/>
      <c r="TN509" s="71"/>
      <c r="TO509" s="71"/>
      <c r="TP509" s="71"/>
      <c r="TQ509" s="71"/>
      <c r="TR509" s="71"/>
      <c r="TS509" s="71"/>
      <c r="TT509" s="71"/>
      <c r="TU509" s="71"/>
      <c r="TV509" s="71"/>
      <c r="TW509" s="71"/>
      <c r="TX509" s="71"/>
      <c r="TY509" s="71"/>
      <c r="TZ509" s="71"/>
      <c r="UA509" s="71"/>
      <c r="UB509" s="71"/>
      <c r="UC509" s="71"/>
      <c r="UD509" s="71"/>
      <c r="UE509" s="71"/>
      <c r="UF509" s="71"/>
      <c r="UG509" s="71"/>
      <c r="UH509" s="71"/>
      <c r="UI509" s="71"/>
      <c r="UJ509" s="71"/>
      <c r="UK509" s="71"/>
      <c r="UL509" s="71"/>
      <c r="UM509" s="71"/>
      <c r="UN509" s="71"/>
      <c r="UO509" s="71"/>
      <c r="UP509" s="71"/>
      <c r="UQ509" s="71"/>
      <c r="UR509" s="71"/>
      <c r="US509" s="71"/>
      <c r="UT509" s="71"/>
      <c r="UU509" s="71"/>
      <c r="UV509" s="71"/>
      <c r="UW509" s="71"/>
      <c r="UX509" s="71"/>
      <c r="UY509" s="71"/>
      <c r="UZ509" s="71"/>
      <c r="VA509" s="71"/>
      <c r="VB509" s="71"/>
      <c r="VC509" s="71"/>
      <c r="VD509" s="71"/>
      <c r="VE509" s="71"/>
      <c r="VF509" s="71"/>
      <c r="VG509" s="71"/>
      <c r="VH509" s="71"/>
      <c r="VI509" s="71"/>
      <c r="VJ509" s="71"/>
      <c r="VK509" s="71"/>
      <c r="VL509" s="71"/>
      <c r="VM509" s="71"/>
      <c r="VN509" s="71"/>
      <c r="VO509" s="71"/>
      <c r="VP509" s="71"/>
      <c r="VQ509" s="71"/>
      <c r="VR509" s="71"/>
      <c r="VS509" s="71"/>
      <c r="VT509" s="71"/>
      <c r="VU509" s="71"/>
      <c r="VV509" s="71"/>
      <c r="VW509" s="71"/>
      <c r="VX509" s="71"/>
      <c r="VY509" s="71"/>
      <c r="VZ509" s="71"/>
      <c r="WA509" s="71"/>
      <c r="WB509" s="71"/>
      <c r="WC509" s="71"/>
      <c r="WD509" s="71"/>
      <c r="WE509" s="71"/>
      <c r="WF509" s="71"/>
      <c r="WG509" s="71"/>
      <c r="WH509" s="71"/>
      <c r="WI509" s="71"/>
      <c r="WJ509" s="71"/>
      <c r="WK509" s="71"/>
      <c r="WL509" s="71"/>
      <c r="WM509" s="71"/>
      <c r="WN509" s="71"/>
      <c r="WO509" s="71"/>
      <c r="WP509" s="71"/>
      <c r="WQ509" s="71"/>
      <c r="WR509" s="71"/>
      <c r="WS509" s="71"/>
      <c r="WT509" s="71"/>
      <c r="WU509" s="71"/>
      <c r="WV509" s="71"/>
      <c r="WW509" s="71"/>
      <c r="WX509" s="71"/>
      <c r="WY509" s="71"/>
      <c r="WZ509" s="71"/>
      <c r="XA509" s="71"/>
      <c r="XB509" s="71"/>
      <c r="XC509" s="71"/>
      <c r="XD509" s="71"/>
      <c r="XE509" s="71"/>
      <c r="XF509" s="71"/>
      <c r="XG509" s="71"/>
      <c r="XH509" s="71"/>
      <c r="XI509" s="71"/>
      <c r="XJ509" s="71"/>
      <c r="XK509" s="71"/>
      <c r="XL509" s="71"/>
      <c r="XM509" s="71"/>
      <c r="XN509" s="71"/>
      <c r="XO509" s="71"/>
      <c r="XP509" s="71"/>
      <c r="XQ509" s="71"/>
      <c r="XR509" s="71"/>
      <c r="XS509" s="71"/>
      <c r="XT509" s="71"/>
      <c r="XU509" s="71"/>
      <c r="XV509" s="71"/>
      <c r="XW509" s="71"/>
      <c r="XX509" s="71"/>
      <c r="XY509" s="71"/>
      <c r="XZ509" s="71"/>
      <c r="YA509" s="71"/>
      <c r="YB509" s="71"/>
      <c r="YC509" s="71"/>
      <c r="YD509" s="71"/>
      <c r="YE509" s="71"/>
      <c r="YF509" s="71"/>
      <c r="YG509" s="71"/>
      <c r="YH509" s="71"/>
      <c r="YI509" s="71"/>
      <c r="YJ509" s="71"/>
      <c r="YK509" s="71"/>
      <c r="YL509" s="71"/>
      <c r="YM509" s="71"/>
      <c r="YN509" s="71"/>
      <c r="YO509" s="71"/>
      <c r="YP509" s="71"/>
      <c r="YQ509" s="71"/>
      <c r="YR509" s="71"/>
      <c r="YS509" s="71"/>
      <c r="YT509" s="71"/>
      <c r="YU509" s="71"/>
      <c r="YV509" s="71"/>
      <c r="YW509" s="71"/>
      <c r="YX509" s="71"/>
      <c r="YY509" s="71"/>
      <c r="YZ509" s="71"/>
      <c r="ZA509" s="71"/>
      <c r="ZB509" s="71"/>
      <c r="ZC509" s="71"/>
      <c r="ZD509" s="71"/>
      <c r="ZE509" s="71"/>
      <c r="ZF509" s="71"/>
      <c r="ZG509" s="71"/>
      <c r="ZH509" s="71"/>
      <c r="ZI509" s="71"/>
      <c r="ZJ509" s="71"/>
      <c r="ZK509" s="71"/>
      <c r="ZL509" s="71"/>
      <c r="ZM509" s="71"/>
      <c r="ZN509" s="71"/>
      <c r="ZO509" s="71"/>
      <c r="ZP509" s="71"/>
      <c r="ZQ509" s="71"/>
      <c r="ZR509" s="71"/>
      <c r="ZS509" s="71"/>
      <c r="ZT509" s="71"/>
      <c r="ZU509" s="71"/>
      <c r="ZV509" s="71"/>
      <c r="ZW509" s="71"/>
      <c r="ZX509" s="71"/>
      <c r="ZY509" s="71"/>
      <c r="ZZ509" s="71"/>
      <c r="AAA509" s="71"/>
      <c r="AAB509" s="71"/>
      <c r="AAC509" s="71"/>
      <c r="AAD509" s="71"/>
      <c r="AAE509" s="71"/>
      <c r="AAF509" s="71"/>
      <c r="AAG509" s="71"/>
      <c r="AAH509" s="71"/>
      <c r="AAI509" s="71"/>
      <c r="AAJ509" s="71"/>
      <c r="AAK509" s="71"/>
      <c r="AAL509" s="71"/>
      <c r="AAM509" s="71"/>
      <c r="AAN509" s="71"/>
      <c r="AAO509" s="71"/>
      <c r="AAP509" s="71"/>
      <c r="AAQ509" s="71"/>
      <c r="AAR509" s="71"/>
      <c r="AAS509" s="71"/>
      <c r="AAT509" s="71"/>
      <c r="AAU509" s="71"/>
      <c r="AAV509" s="71"/>
      <c r="AAW509" s="71"/>
      <c r="AAX509" s="71"/>
      <c r="AAY509" s="71"/>
      <c r="AAZ509" s="71"/>
      <c r="ABA509" s="71"/>
      <c r="ABB509" s="71"/>
      <c r="ABC509" s="71"/>
      <c r="ABD509" s="71"/>
      <c r="ABE509" s="71"/>
      <c r="ABF509" s="71"/>
      <c r="ABG509" s="71"/>
      <c r="ABH509" s="71"/>
      <c r="ABI509" s="71"/>
      <c r="ABJ509" s="71"/>
      <c r="ABK509" s="71"/>
      <c r="ABL509" s="71"/>
      <c r="ABM509" s="71"/>
      <c r="ABN509" s="71"/>
      <c r="ABO509" s="71"/>
      <c r="ABP509" s="71"/>
      <c r="ABQ509" s="71"/>
      <c r="ABR509" s="71"/>
      <c r="ABS509" s="71"/>
      <c r="ABT509" s="71"/>
      <c r="ABU509" s="71"/>
      <c r="ABV509" s="71"/>
      <c r="ABW509" s="71"/>
      <c r="ABX509" s="71"/>
      <c r="ABY509" s="71"/>
      <c r="ABZ509" s="71"/>
      <c r="ACA509" s="71"/>
      <c r="ACB509" s="71"/>
      <c r="ACC509" s="71"/>
      <c r="ACD509" s="71"/>
      <c r="ACE509" s="71"/>
      <c r="ACF509" s="71"/>
      <c r="ACG509" s="71"/>
      <c r="ACH509" s="71"/>
      <c r="ACI509" s="71"/>
      <c r="ACJ509" s="71"/>
      <c r="ACK509" s="71"/>
      <c r="ACL509" s="71"/>
      <c r="ACM509" s="71"/>
      <c r="ACN509" s="71"/>
      <c r="ACO509" s="71"/>
      <c r="ACP509" s="71"/>
      <c r="ACQ509" s="71"/>
      <c r="ACR509" s="71"/>
      <c r="ACS509" s="71"/>
      <c r="ACT509" s="71"/>
      <c r="ACU509" s="71"/>
      <c r="ACV509" s="71"/>
      <c r="ACW509" s="71"/>
      <c r="ACX509" s="71"/>
      <c r="ACY509" s="71"/>
      <c r="ACZ509" s="71"/>
      <c r="ADA509" s="71"/>
      <c r="ADB509" s="71"/>
      <c r="ADC509" s="71"/>
      <c r="ADD509" s="71"/>
      <c r="ADE509" s="71"/>
      <c r="ADF509" s="71"/>
      <c r="ADG509" s="71"/>
      <c r="ADH509" s="71"/>
      <c r="ADI509" s="71"/>
      <c r="ADJ509" s="71"/>
      <c r="ADK509" s="71"/>
      <c r="ADL509" s="71"/>
      <c r="ADM509" s="71"/>
      <c r="ADN509" s="71"/>
      <c r="ADO509" s="71"/>
      <c r="ADP509" s="71"/>
      <c r="ADQ509" s="71"/>
      <c r="ADR509" s="71"/>
      <c r="ADS509" s="71"/>
      <c r="ADT509" s="71"/>
      <c r="ADU509" s="71"/>
      <c r="ADV509" s="71"/>
      <c r="ADW509" s="71"/>
      <c r="ADX509" s="71"/>
      <c r="ADY509" s="71"/>
      <c r="ADZ509" s="71"/>
      <c r="AEA509" s="71"/>
      <c r="AEB509" s="71"/>
      <c r="AEC509" s="71"/>
      <c r="AED509" s="71"/>
      <c r="AEE509" s="71"/>
      <c r="AEF509" s="71"/>
      <c r="AEG509" s="71"/>
      <c r="AEH509" s="71"/>
      <c r="AEI509" s="71"/>
      <c r="AEJ509" s="71"/>
      <c r="AEK509" s="71"/>
      <c r="AEL509" s="71"/>
      <c r="AEM509" s="71"/>
      <c r="AEN509" s="71"/>
      <c r="AEO509" s="71"/>
      <c r="AEP509" s="71"/>
      <c r="AEQ509" s="71"/>
      <c r="AER509" s="71"/>
      <c r="AES509" s="71"/>
      <c r="AET509" s="71"/>
      <c r="AEU509" s="71"/>
      <c r="AEV509" s="71"/>
      <c r="AEW509" s="71"/>
      <c r="AEX509" s="71"/>
      <c r="AEY509" s="71"/>
      <c r="AEZ509" s="71"/>
      <c r="AFA509" s="71"/>
      <c r="AFB509" s="71"/>
      <c r="AFC509" s="71"/>
      <c r="AFD509" s="71"/>
      <c r="AFE509" s="71"/>
      <c r="AFF509" s="71"/>
      <c r="AFG509" s="71"/>
      <c r="AFH509" s="71"/>
      <c r="AFI509" s="71"/>
      <c r="AFJ509" s="71"/>
      <c r="AFK509" s="71"/>
      <c r="AFL509" s="71"/>
      <c r="AFM509" s="71"/>
      <c r="AFN509" s="71"/>
      <c r="AFO509" s="71"/>
      <c r="AFP509" s="71"/>
      <c r="AFQ509" s="71"/>
      <c r="AFR509" s="71"/>
      <c r="AFS509" s="71"/>
      <c r="AFT509" s="71"/>
      <c r="AFU509" s="71"/>
      <c r="AFV509" s="71"/>
      <c r="AFW509" s="71"/>
      <c r="AFX509" s="71"/>
      <c r="AFY509" s="71"/>
      <c r="AFZ509" s="71"/>
      <c r="AGA509" s="71"/>
      <c r="AGB509" s="71"/>
      <c r="AGC509" s="71"/>
      <c r="AGD509" s="71"/>
      <c r="AGE509" s="71"/>
      <c r="AGF509" s="71"/>
      <c r="AGG509" s="71"/>
      <c r="AGH509" s="71"/>
      <c r="AGI509" s="71"/>
      <c r="AGJ509" s="71"/>
      <c r="AGK509" s="71"/>
      <c r="AGL509" s="71"/>
      <c r="AGM509" s="71"/>
      <c r="AGN509" s="71"/>
      <c r="AGO509" s="71"/>
      <c r="AGP509" s="71"/>
      <c r="AGQ509" s="71"/>
      <c r="AGR509" s="71"/>
      <c r="AGS509" s="71"/>
      <c r="AGT509" s="71"/>
      <c r="AGU509" s="71"/>
      <c r="AGV509" s="71"/>
      <c r="AGW509" s="71"/>
      <c r="AGX509" s="71"/>
      <c r="AGY509" s="71"/>
      <c r="AGZ509" s="71"/>
      <c r="AHA509" s="71"/>
      <c r="AHB509" s="71"/>
      <c r="AHC509" s="71"/>
      <c r="AHD509" s="71"/>
      <c r="AHE509" s="71"/>
      <c r="AHF509" s="71"/>
      <c r="AHG509" s="71"/>
      <c r="AHH509" s="71"/>
      <c r="AHI509" s="71"/>
      <c r="AHJ509" s="71"/>
      <c r="AHK509" s="71"/>
      <c r="AHL509" s="71"/>
      <c r="AHM509" s="71"/>
      <c r="AHN509" s="71"/>
      <c r="AHO509" s="71"/>
      <c r="AHP509" s="71"/>
      <c r="AHQ509" s="71"/>
      <c r="AHR509" s="71"/>
      <c r="AHS509" s="71"/>
      <c r="AHT509" s="71"/>
      <c r="AHU509" s="71"/>
      <c r="AHV509" s="71"/>
      <c r="AHW509" s="71"/>
      <c r="AHX509" s="71"/>
      <c r="AHY509" s="71"/>
      <c r="AHZ509" s="71"/>
      <c r="AIA509" s="71"/>
      <c r="AIB509" s="71"/>
      <c r="AIC509" s="71"/>
      <c r="AID509" s="71"/>
      <c r="AIE509" s="71"/>
      <c r="AIF509" s="71"/>
      <c r="AIG509" s="71"/>
      <c r="AIH509" s="71"/>
      <c r="AII509" s="71"/>
      <c r="AIJ509" s="71"/>
      <c r="AIK509" s="71"/>
      <c r="AIL509" s="71"/>
      <c r="AIM509" s="71"/>
      <c r="AIN509" s="71"/>
      <c r="AIO509" s="71"/>
      <c r="AIP509" s="71"/>
      <c r="AIQ509" s="71"/>
      <c r="AIR509" s="71"/>
      <c r="AIS509" s="71"/>
      <c r="AIT509" s="71"/>
      <c r="AIU509" s="71"/>
      <c r="AIV509" s="71"/>
      <c r="AIW509" s="71"/>
      <c r="AIX509" s="71"/>
      <c r="AIY509" s="71"/>
      <c r="AIZ509" s="71"/>
      <c r="AJA509" s="71"/>
      <c r="AJB509" s="71"/>
      <c r="AJC509" s="71"/>
      <c r="AJD509" s="71"/>
      <c r="AJE509" s="71"/>
      <c r="AJF509" s="71"/>
      <c r="AJG509" s="71"/>
      <c r="AJH509" s="71"/>
      <c r="AJI509" s="71"/>
      <c r="AJJ509" s="71"/>
      <c r="AJK509" s="71"/>
      <c r="AJL509" s="71"/>
      <c r="AJM509" s="71"/>
      <c r="AJN509" s="71"/>
      <c r="AJO509" s="71"/>
      <c r="AJP509" s="71"/>
      <c r="AJQ509" s="71"/>
      <c r="AJR509" s="71"/>
      <c r="AJS509" s="71"/>
      <c r="AJT509" s="71"/>
      <c r="AJU509" s="71"/>
      <c r="AJV509" s="71"/>
      <c r="AJW509" s="71"/>
      <c r="AJX509" s="71"/>
      <c r="AJY509" s="71"/>
      <c r="AJZ509" s="71"/>
      <c r="AKA509" s="71"/>
      <c r="AKB509" s="71"/>
      <c r="AKC509" s="71"/>
      <c r="AKD509" s="71"/>
      <c r="AKE509" s="71"/>
      <c r="AKF509" s="71"/>
      <c r="AKG509" s="71"/>
      <c r="AKH509" s="71"/>
      <c r="AKI509" s="71"/>
      <c r="AKJ509" s="71"/>
      <c r="AKK509" s="71"/>
      <c r="AKL509" s="71"/>
      <c r="AKM509" s="71"/>
      <c r="AKN509" s="71"/>
      <c r="AKO509" s="71"/>
      <c r="AKP509" s="71"/>
      <c r="AKQ509" s="71"/>
      <c r="AKR509" s="71"/>
      <c r="AKS509" s="71"/>
      <c r="AKT509" s="71"/>
      <c r="AKU509" s="71"/>
      <c r="AKV509" s="71"/>
      <c r="AKW509" s="71"/>
      <c r="AKX509" s="71"/>
      <c r="AKY509" s="71"/>
      <c r="AKZ509" s="71"/>
      <c r="ALA509" s="71"/>
      <c r="ALB509" s="71"/>
      <c r="ALC509" s="71"/>
      <c r="ALD509" s="71"/>
      <c r="ALE509" s="71"/>
      <c r="ALF509" s="71"/>
      <c r="ALG509" s="71"/>
      <c r="ALH509" s="71"/>
      <c r="ALI509" s="71"/>
      <c r="ALJ509" s="71"/>
      <c r="ALK509" s="71"/>
      <c r="ALL509" s="71"/>
      <c r="ALM509" s="71"/>
      <c r="ALN509" s="71"/>
      <c r="ALO509" s="71"/>
      <c r="ALP509" s="71"/>
      <c r="ALQ509" s="71"/>
      <c r="ALR509" s="71"/>
      <c r="ALS509" s="71"/>
      <c r="ALT509" s="71"/>
      <c r="ALU509" s="71"/>
      <c r="ALV509" s="71"/>
      <c r="ALW509" s="71"/>
      <c r="ALX509" s="71"/>
      <c r="ALY509" s="71"/>
      <c r="ALZ509" s="71"/>
      <c r="AMA509" s="71"/>
      <c r="AMB509" s="71"/>
      <c r="AMC509" s="71"/>
      <c r="AMD509" s="71"/>
      <c r="AME509" s="71"/>
      <c r="AMF509" s="71"/>
      <c r="AMG509" s="71"/>
      <c r="AMH509" s="71"/>
      <c r="AMI509" s="71"/>
    </row>
    <row r="510" spans="1:1023" s="73" customFormat="1">
      <c r="A510" s="71" t="s">
        <v>43</v>
      </c>
      <c r="B510" s="83">
        <v>2002</v>
      </c>
      <c r="C510" s="71" t="s">
        <v>247</v>
      </c>
      <c r="D510" s="83">
        <v>679</v>
      </c>
      <c r="E510" s="71" t="s">
        <v>248</v>
      </c>
      <c r="F510" s="71">
        <v>1196</v>
      </c>
      <c r="G510" s="6">
        <f t="shared" si="157"/>
        <v>34452</v>
      </c>
      <c r="H510" s="6">
        <v>34522</v>
      </c>
      <c r="I510" s="45">
        <v>0</v>
      </c>
      <c r="J510" s="71">
        <v>4</v>
      </c>
      <c r="K510" s="71">
        <v>4</v>
      </c>
      <c r="L510" s="71">
        <v>2</v>
      </c>
      <c r="M510" s="71">
        <v>1000</v>
      </c>
      <c r="N510" s="71">
        <v>10000</v>
      </c>
      <c r="O510" s="71">
        <v>13700000</v>
      </c>
      <c r="P510" s="75">
        <f t="shared" si="139"/>
        <v>7.2992700729927014E-3</v>
      </c>
      <c r="Q510" s="75">
        <f t="shared" si="149"/>
        <v>7.2992700729927001E-2</v>
      </c>
      <c r="R510" s="71">
        <v>-1</v>
      </c>
      <c r="S510" s="71">
        <v>-1</v>
      </c>
      <c r="T510" s="71">
        <v>-1</v>
      </c>
      <c r="U510" s="71">
        <v>0</v>
      </c>
      <c r="V510" s="71">
        <v>-1</v>
      </c>
      <c r="W510" s="71">
        <v>0</v>
      </c>
      <c r="X510" s="76">
        <f t="shared" si="152"/>
        <v>-0.66666666666666663</v>
      </c>
      <c r="Y510" s="71">
        <v>-1</v>
      </c>
      <c r="Z510" s="71">
        <v>-1</v>
      </c>
      <c r="AA510" s="71" t="s">
        <v>33</v>
      </c>
      <c r="AB510" s="71" t="s">
        <v>33</v>
      </c>
      <c r="AC510" s="71">
        <v>-1</v>
      </c>
      <c r="AD510" s="71">
        <v>-1</v>
      </c>
      <c r="AE510" s="71">
        <v>-1</v>
      </c>
      <c r="AF510" s="74" t="s">
        <v>33</v>
      </c>
      <c r="AG510" s="74" t="s">
        <v>33</v>
      </c>
      <c r="AH510" s="76">
        <f t="shared" si="153"/>
        <v>-1</v>
      </c>
      <c r="AI510" s="76">
        <f t="shared" si="154"/>
        <v>-0.83333333333333326</v>
      </c>
      <c r="AJ510" s="65">
        <v>576</v>
      </c>
      <c r="AK510" s="71">
        <v>-1</v>
      </c>
      <c r="AL510" s="71">
        <v>-1</v>
      </c>
      <c r="AM510" s="71" t="s">
        <v>33</v>
      </c>
      <c r="AN510" s="71">
        <v>-1</v>
      </c>
      <c r="AO510" s="71">
        <v>-1</v>
      </c>
      <c r="AP510" s="71" t="s">
        <v>33</v>
      </c>
      <c r="AQ510" s="71">
        <v>-1</v>
      </c>
      <c r="AR510" s="71">
        <v>-1</v>
      </c>
      <c r="AS510" s="71" t="s">
        <v>33</v>
      </c>
      <c r="AT510" s="74" t="s">
        <v>33</v>
      </c>
      <c r="AU510" s="71" t="s">
        <v>33</v>
      </c>
      <c r="AV510" s="71" t="s">
        <v>33</v>
      </c>
      <c r="AW510" s="71" t="s">
        <v>33</v>
      </c>
      <c r="AX510" s="71" t="s">
        <v>33</v>
      </c>
      <c r="AY510" s="71" t="s">
        <v>33</v>
      </c>
      <c r="AZ510" s="76">
        <f t="shared" si="158"/>
        <v>-1</v>
      </c>
      <c r="BA510" s="71">
        <v>0</v>
      </c>
      <c r="BB510" s="74" t="s">
        <v>33</v>
      </c>
      <c r="BC510" s="71">
        <f t="shared" si="156"/>
        <v>102</v>
      </c>
      <c r="BD510" s="71">
        <v>1</v>
      </c>
      <c r="BE510" s="36" t="s">
        <v>142</v>
      </c>
      <c r="BF510" s="71">
        <f t="shared" si="155"/>
        <v>101</v>
      </c>
      <c r="BG510" s="71"/>
      <c r="BH510" s="71"/>
      <c r="BI510" s="71"/>
      <c r="BJ510" s="71"/>
      <c r="BK510" s="71"/>
      <c r="BL510" s="71"/>
      <c r="BM510" s="71"/>
      <c r="BN510" s="71"/>
      <c r="BO510" s="71"/>
      <c r="BP510" s="71"/>
      <c r="BQ510" s="71"/>
      <c r="BR510" s="71"/>
      <c r="BS510" s="71"/>
      <c r="BT510" s="71"/>
      <c r="BU510" s="71"/>
      <c r="BV510" s="71"/>
      <c r="BW510" s="71"/>
      <c r="BX510" s="71"/>
      <c r="BY510" s="71"/>
      <c r="BZ510" s="71"/>
      <c r="CA510" s="71"/>
      <c r="CB510" s="71"/>
      <c r="CC510" s="71"/>
      <c r="CD510" s="71"/>
      <c r="CE510" s="71"/>
      <c r="CF510" s="71"/>
      <c r="CG510" s="71"/>
      <c r="CH510" s="71"/>
      <c r="CI510" s="71"/>
      <c r="CJ510" s="71"/>
      <c r="CK510" s="71"/>
      <c r="CL510" s="71"/>
      <c r="CM510" s="71"/>
      <c r="CN510" s="71"/>
      <c r="CO510" s="71"/>
      <c r="CP510" s="71"/>
      <c r="CQ510" s="71"/>
      <c r="CR510" s="71"/>
      <c r="CS510" s="71"/>
      <c r="CT510" s="71"/>
      <c r="CU510" s="71"/>
      <c r="CV510" s="71"/>
      <c r="CW510" s="71"/>
      <c r="CX510" s="71"/>
      <c r="CY510" s="71"/>
      <c r="CZ510" s="71"/>
      <c r="DA510" s="71"/>
      <c r="DB510" s="71"/>
      <c r="DC510" s="71"/>
      <c r="DD510" s="71"/>
      <c r="DE510" s="71"/>
      <c r="DF510" s="71"/>
      <c r="DG510" s="71"/>
      <c r="DH510" s="71"/>
      <c r="DI510" s="71"/>
      <c r="DJ510" s="71"/>
      <c r="DK510" s="71"/>
      <c r="DL510" s="71"/>
      <c r="DM510" s="71"/>
      <c r="DN510" s="71"/>
      <c r="DO510" s="71"/>
      <c r="DP510" s="71"/>
      <c r="DQ510" s="71"/>
      <c r="DR510" s="71"/>
      <c r="DS510" s="71"/>
      <c r="DT510" s="71"/>
      <c r="DU510" s="71"/>
      <c r="DV510" s="71"/>
      <c r="DW510" s="71"/>
      <c r="DX510" s="71"/>
      <c r="DY510" s="71"/>
      <c r="DZ510" s="71"/>
      <c r="EA510" s="71"/>
      <c r="EB510" s="71"/>
      <c r="EC510" s="71"/>
      <c r="ED510" s="71"/>
      <c r="EE510" s="71"/>
      <c r="EF510" s="71"/>
      <c r="EG510" s="71"/>
      <c r="EH510" s="71"/>
      <c r="EI510" s="71"/>
      <c r="EJ510" s="71"/>
      <c r="EK510" s="71"/>
      <c r="EL510" s="71"/>
      <c r="EM510" s="71"/>
      <c r="EN510" s="71"/>
      <c r="EO510" s="71"/>
      <c r="EP510" s="71"/>
      <c r="EQ510" s="71"/>
      <c r="ER510" s="71"/>
      <c r="ES510" s="71"/>
      <c r="ET510" s="71"/>
      <c r="EU510" s="71"/>
      <c r="EV510" s="71"/>
      <c r="EW510" s="71"/>
      <c r="EX510" s="71"/>
      <c r="EY510" s="71"/>
      <c r="EZ510" s="71"/>
      <c r="FA510" s="71"/>
      <c r="FB510" s="71"/>
      <c r="FC510" s="71"/>
      <c r="FD510" s="71"/>
      <c r="FE510" s="71"/>
      <c r="FF510" s="71"/>
      <c r="FG510" s="71"/>
      <c r="FH510" s="71"/>
      <c r="FI510" s="71"/>
      <c r="FJ510" s="71"/>
      <c r="FK510" s="71"/>
      <c r="FL510" s="71"/>
      <c r="FM510" s="71"/>
      <c r="FN510" s="71"/>
      <c r="FO510" s="71"/>
      <c r="FP510" s="71"/>
      <c r="FQ510" s="71"/>
      <c r="FR510" s="71"/>
      <c r="FS510" s="71"/>
      <c r="FT510" s="71"/>
      <c r="FU510" s="71"/>
      <c r="FV510" s="71"/>
      <c r="FW510" s="71"/>
      <c r="FX510" s="71"/>
      <c r="FY510" s="71"/>
      <c r="FZ510" s="71"/>
      <c r="GA510" s="71"/>
      <c r="GB510" s="71"/>
      <c r="GC510" s="71"/>
      <c r="GD510" s="71"/>
      <c r="GE510" s="71"/>
      <c r="GF510" s="71"/>
      <c r="GG510" s="71"/>
      <c r="GH510" s="71"/>
      <c r="GI510" s="71"/>
      <c r="GJ510" s="71"/>
      <c r="GK510" s="71"/>
      <c r="GL510" s="71"/>
      <c r="GM510" s="71"/>
      <c r="GN510" s="71"/>
      <c r="GO510" s="71"/>
      <c r="GP510" s="71"/>
      <c r="GQ510" s="71"/>
      <c r="GR510" s="71"/>
      <c r="GS510" s="71"/>
      <c r="GT510" s="71"/>
      <c r="GU510" s="71"/>
      <c r="GV510" s="71"/>
      <c r="GW510" s="71"/>
      <c r="GX510" s="71"/>
      <c r="GY510" s="71"/>
      <c r="GZ510" s="71"/>
      <c r="HA510" s="71"/>
      <c r="HB510" s="71"/>
      <c r="HC510" s="71"/>
      <c r="HD510" s="71"/>
      <c r="HE510" s="71"/>
      <c r="HF510" s="71"/>
      <c r="HG510" s="71"/>
      <c r="HH510" s="71"/>
      <c r="HI510" s="71"/>
      <c r="HJ510" s="71"/>
      <c r="HK510" s="71"/>
      <c r="HL510" s="71"/>
      <c r="HM510" s="71"/>
      <c r="HN510" s="71"/>
      <c r="HO510" s="71"/>
      <c r="HP510" s="71"/>
      <c r="HQ510" s="71"/>
      <c r="HR510" s="71"/>
      <c r="HS510" s="71"/>
      <c r="HT510" s="71"/>
      <c r="HU510" s="71"/>
      <c r="HV510" s="71"/>
      <c r="HW510" s="71"/>
      <c r="HX510" s="71"/>
      <c r="HY510" s="71"/>
      <c r="HZ510" s="71"/>
      <c r="IA510" s="71"/>
      <c r="IB510" s="71"/>
      <c r="IC510" s="71"/>
      <c r="ID510" s="71"/>
      <c r="IE510" s="71"/>
      <c r="IF510" s="71"/>
      <c r="IG510" s="71"/>
      <c r="IH510" s="71"/>
      <c r="II510" s="71"/>
      <c r="IJ510" s="71"/>
      <c r="IK510" s="71"/>
      <c r="IL510" s="71"/>
      <c r="IM510" s="71"/>
      <c r="IN510" s="71"/>
      <c r="IO510" s="71"/>
      <c r="IP510" s="71"/>
      <c r="IQ510" s="71"/>
      <c r="IR510" s="71"/>
      <c r="IS510" s="71"/>
      <c r="IT510" s="71"/>
      <c r="IU510" s="71"/>
      <c r="IV510" s="71"/>
      <c r="IW510" s="71"/>
      <c r="IX510" s="71"/>
      <c r="IY510" s="71"/>
      <c r="IZ510" s="71"/>
      <c r="JA510" s="71"/>
      <c r="JB510" s="71"/>
      <c r="JC510" s="71"/>
      <c r="JD510" s="71"/>
      <c r="JE510" s="71"/>
      <c r="JF510" s="71"/>
      <c r="JG510" s="71"/>
      <c r="JH510" s="71"/>
      <c r="JI510" s="71"/>
      <c r="JJ510" s="71"/>
      <c r="JK510" s="71"/>
      <c r="JL510" s="71"/>
      <c r="JM510" s="71"/>
      <c r="JN510" s="71"/>
      <c r="JO510" s="71"/>
      <c r="JP510" s="71"/>
      <c r="JQ510" s="71"/>
      <c r="JR510" s="71"/>
      <c r="JS510" s="71"/>
      <c r="JT510" s="71"/>
      <c r="JU510" s="71"/>
      <c r="JV510" s="71"/>
      <c r="JW510" s="71"/>
      <c r="JX510" s="71"/>
      <c r="JY510" s="71"/>
      <c r="JZ510" s="71"/>
      <c r="KA510" s="71"/>
      <c r="KB510" s="71"/>
      <c r="KC510" s="71"/>
      <c r="KD510" s="71"/>
      <c r="KE510" s="71"/>
      <c r="KF510" s="71"/>
      <c r="KG510" s="71"/>
      <c r="KH510" s="71"/>
      <c r="KI510" s="71"/>
      <c r="KJ510" s="71"/>
      <c r="KK510" s="71"/>
      <c r="KL510" s="71"/>
      <c r="KM510" s="71"/>
      <c r="KN510" s="71"/>
      <c r="KO510" s="71"/>
      <c r="KP510" s="71"/>
      <c r="KQ510" s="71"/>
      <c r="KR510" s="71"/>
      <c r="KS510" s="71"/>
      <c r="KT510" s="71"/>
      <c r="KU510" s="71"/>
      <c r="KV510" s="71"/>
      <c r="KW510" s="71"/>
      <c r="KX510" s="71"/>
      <c r="KY510" s="71"/>
      <c r="KZ510" s="71"/>
      <c r="LA510" s="71"/>
      <c r="LB510" s="71"/>
      <c r="LC510" s="71"/>
      <c r="LD510" s="71"/>
      <c r="LE510" s="71"/>
      <c r="LF510" s="71"/>
      <c r="LG510" s="71"/>
      <c r="LH510" s="71"/>
      <c r="LI510" s="71"/>
      <c r="LJ510" s="71"/>
      <c r="LK510" s="71"/>
      <c r="LL510" s="71"/>
      <c r="LM510" s="71"/>
      <c r="LN510" s="71"/>
      <c r="LO510" s="71"/>
      <c r="LP510" s="71"/>
      <c r="LQ510" s="71"/>
      <c r="LR510" s="71"/>
      <c r="LS510" s="71"/>
      <c r="LT510" s="71"/>
      <c r="LU510" s="71"/>
      <c r="LV510" s="71"/>
      <c r="LW510" s="71"/>
      <c r="LX510" s="71"/>
      <c r="LY510" s="71"/>
      <c r="LZ510" s="71"/>
      <c r="MA510" s="71"/>
      <c r="MB510" s="71"/>
      <c r="MC510" s="71"/>
      <c r="MD510" s="71"/>
      <c r="ME510" s="71"/>
      <c r="MF510" s="71"/>
      <c r="MG510" s="71"/>
      <c r="MH510" s="71"/>
      <c r="MI510" s="71"/>
      <c r="MJ510" s="71"/>
      <c r="MK510" s="71"/>
      <c r="ML510" s="71"/>
      <c r="MM510" s="71"/>
      <c r="MN510" s="71"/>
      <c r="MO510" s="71"/>
      <c r="MP510" s="71"/>
      <c r="MQ510" s="71"/>
      <c r="MR510" s="71"/>
      <c r="MS510" s="71"/>
      <c r="MT510" s="71"/>
      <c r="MU510" s="71"/>
      <c r="MV510" s="71"/>
      <c r="MW510" s="71"/>
      <c r="MX510" s="71"/>
      <c r="MY510" s="71"/>
      <c r="MZ510" s="71"/>
      <c r="NA510" s="71"/>
      <c r="NB510" s="71"/>
      <c r="NC510" s="71"/>
      <c r="ND510" s="71"/>
      <c r="NE510" s="71"/>
      <c r="NF510" s="71"/>
      <c r="NG510" s="71"/>
      <c r="NH510" s="71"/>
      <c r="NI510" s="71"/>
      <c r="NJ510" s="71"/>
      <c r="NK510" s="71"/>
      <c r="NL510" s="71"/>
      <c r="NM510" s="71"/>
      <c r="NN510" s="71"/>
      <c r="NO510" s="71"/>
      <c r="NP510" s="71"/>
      <c r="NQ510" s="71"/>
      <c r="NR510" s="71"/>
      <c r="NS510" s="71"/>
      <c r="NT510" s="71"/>
      <c r="NU510" s="71"/>
      <c r="NV510" s="71"/>
      <c r="NW510" s="71"/>
      <c r="NX510" s="71"/>
      <c r="NY510" s="71"/>
      <c r="NZ510" s="71"/>
      <c r="OA510" s="71"/>
      <c r="OB510" s="71"/>
      <c r="OC510" s="71"/>
      <c r="OD510" s="71"/>
      <c r="OE510" s="71"/>
      <c r="OF510" s="71"/>
      <c r="OG510" s="71"/>
      <c r="OH510" s="71"/>
      <c r="OI510" s="71"/>
      <c r="OJ510" s="71"/>
      <c r="OK510" s="71"/>
      <c r="OL510" s="71"/>
      <c r="OM510" s="71"/>
      <c r="ON510" s="71"/>
      <c r="OO510" s="71"/>
      <c r="OP510" s="71"/>
      <c r="OQ510" s="71"/>
      <c r="OR510" s="71"/>
      <c r="OS510" s="71"/>
      <c r="OT510" s="71"/>
      <c r="OU510" s="71"/>
      <c r="OV510" s="71"/>
      <c r="OW510" s="71"/>
      <c r="OX510" s="71"/>
      <c r="OY510" s="71"/>
      <c r="OZ510" s="71"/>
      <c r="PA510" s="71"/>
      <c r="PB510" s="71"/>
      <c r="PC510" s="71"/>
      <c r="PD510" s="71"/>
      <c r="PE510" s="71"/>
      <c r="PF510" s="71"/>
      <c r="PG510" s="71"/>
      <c r="PH510" s="71"/>
      <c r="PI510" s="71"/>
      <c r="PJ510" s="71"/>
      <c r="PK510" s="71"/>
      <c r="PL510" s="71"/>
      <c r="PM510" s="71"/>
      <c r="PN510" s="71"/>
      <c r="PO510" s="71"/>
      <c r="PP510" s="71"/>
      <c r="PQ510" s="71"/>
      <c r="PR510" s="71"/>
      <c r="PS510" s="71"/>
      <c r="PT510" s="71"/>
      <c r="PU510" s="71"/>
      <c r="PV510" s="71"/>
      <c r="PW510" s="71"/>
      <c r="PX510" s="71"/>
      <c r="PY510" s="71"/>
      <c r="PZ510" s="71"/>
      <c r="QA510" s="71"/>
      <c r="QB510" s="71"/>
      <c r="QC510" s="71"/>
      <c r="QD510" s="71"/>
      <c r="QE510" s="71"/>
      <c r="QF510" s="71"/>
      <c r="QG510" s="71"/>
      <c r="QH510" s="71"/>
      <c r="QI510" s="71"/>
      <c r="QJ510" s="71"/>
      <c r="QK510" s="71"/>
      <c r="QL510" s="71"/>
      <c r="QM510" s="71"/>
      <c r="QN510" s="71"/>
      <c r="QO510" s="71"/>
      <c r="QP510" s="71"/>
      <c r="QQ510" s="71"/>
      <c r="QR510" s="71"/>
      <c r="QS510" s="71"/>
      <c r="QT510" s="71"/>
      <c r="QU510" s="71"/>
      <c r="QV510" s="71"/>
      <c r="QW510" s="71"/>
      <c r="QX510" s="71"/>
      <c r="QY510" s="71"/>
      <c r="QZ510" s="71"/>
      <c r="RA510" s="71"/>
      <c r="RB510" s="71"/>
      <c r="RC510" s="71"/>
      <c r="RD510" s="71"/>
      <c r="RE510" s="71"/>
      <c r="RF510" s="71"/>
      <c r="RG510" s="71"/>
      <c r="RH510" s="71"/>
      <c r="RI510" s="71"/>
      <c r="RJ510" s="71"/>
      <c r="RK510" s="71"/>
      <c r="RL510" s="71"/>
      <c r="RM510" s="71"/>
      <c r="RN510" s="71"/>
      <c r="RO510" s="71"/>
      <c r="RP510" s="71"/>
      <c r="RQ510" s="71"/>
      <c r="RR510" s="71"/>
      <c r="RS510" s="71"/>
      <c r="RT510" s="71"/>
      <c r="RU510" s="71"/>
      <c r="RV510" s="71"/>
      <c r="RW510" s="71"/>
      <c r="RX510" s="71"/>
      <c r="RY510" s="71"/>
      <c r="RZ510" s="71"/>
      <c r="SA510" s="71"/>
      <c r="SB510" s="71"/>
      <c r="SC510" s="71"/>
      <c r="SD510" s="71"/>
      <c r="SE510" s="71"/>
      <c r="SF510" s="71"/>
      <c r="SG510" s="71"/>
      <c r="SH510" s="71"/>
      <c r="SI510" s="71"/>
      <c r="SJ510" s="71"/>
      <c r="SK510" s="71"/>
      <c r="SL510" s="71"/>
      <c r="SM510" s="71"/>
      <c r="SN510" s="71"/>
      <c r="SO510" s="71"/>
      <c r="SP510" s="71"/>
      <c r="SQ510" s="71"/>
      <c r="SR510" s="71"/>
      <c r="SS510" s="71"/>
      <c r="ST510" s="71"/>
      <c r="SU510" s="71"/>
      <c r="SV510" s="71"/>
      <c r="SW510" s="71"/>
      <c r="SX510" s="71"/>
      <c r="SY510" s="71"/>
      <c r="SZ510" s="71"/>
      <c r="TA510" s="71"/>
      <c r="TB510" s="71"/>
      <c r="TC510" s="71"/>
      <c r="TD510" s="71"/>
      <c r="TE510" s="71"/>
      <c r="TF510" s="71"/>
      <c r="TG510" s="71"/>
      <c r="TH510" s="71"/>
      <c r="TI510" s="71"/>
      <c r="TJ510" s="71"/>
      <c r="TK510" s="71"/>
      <c r="TL510" s="71"/>
      <c r="TM510" s="71"/>
      <c r="TN510" s="71"/>
      <c r="TO510" s="71"/>
      <c r="TP510" s="71"/>
      <c r="TQ510" s="71"/>
      <c r="TR510" s="71"/>
      <c r="TS510" s="71"/>
      <c r="TT510" s="71"/>
      <c r="TU510" s="71"/>
      <c r="TV510" s="71"/>
      <c r="TW510" s="71"/>
      <c r="TX510" s="71"/>
      <c r="TY510" s="71"/>
      <c r="TZ510" s="71"/>
      <c r="UA510" s="71"/>
      <c r="UB510" s="71"/>
      <c r="UC510" s="71"/>
      <c r="UD510" s="71"/>
      <c r="UE510" s="71"/>
      <c r="UF510" s="71"/>
      <c r="UG510" s="71"/>
      <c r="UH510" s="71"/>
      <c r="UI510" s="71"/>
      <c r="UJ510" s="71"/>
      <c r="UK510" s="71"/>
      <c r="UL510" s="71"/>
      <c r="UM510" s="71"/>
      <c r="UN510" s="71"/>
      <c r="UO510" s="71"/>
      <c r="UP510" s="71"/>
      <c r="UQ510" s="71"/>
      <c r="UR510" s="71"/>
      <c r="US510" s="71"/>
      <c r="UT510" s="71"/>
      <c r="UU510" s="71"/>
      <c r="UV510" s="71"/>
      <c r="UW510" s="71"/>
      <c r="UX510" s="71"/>
      <c r="UY510" s="71"/>
      <c r="UZ510" s="71"/>
      <c r="VA510" s="71"/>
      <c r="VB510" s="71"/>
      <c r="VC510" s="71"/>
      <c r="VD510" s="71"/>
      <c r="VE510" s="71"/>
      <c r="VF510" s="71"/>
      <c r="VG510" s="71"/>
      <c r="VH510" s="71"/>
      <c r="VI510" s="71"/>
      <c r="VJ510" s="71"/>
      <c r="VK510" s="71"/>
      <c r="VL510" s="71"/>
      <c r="VM510" s="71"/>
      <c r="VN510" s="71"/>
      <c r="VO510" s="71"/>
      <c r="VP510" s="71"/>
      <c r="VQ510" s="71"/>
      <c r="VR510" s="71"/>
      <c r="VS510" s="71"/>
      <c r="VT510" s="71"/>
      <c r="VU510" s="71"/>
      <c r="VV510" s="71"/>
      <c r="VW510" s="71"/>
      <c r="VX510" s="71"/>
      <c r="VY510" s="71"/>
      <c r="VZ510" s="71"/>
      <c r="WA510" s="71"/>
      <c r="WB510" s="71"/>
      <c r="WC510" s="71"/>
      <c r="WD510" s="71"/>
      <c r="WE510" s="71"/>
      <c r="WF510" s="71"/>
      <c r="WG510" s="71"/>
      <c r="WH510" s="71"/>
      <c r="WI510" s="71"/>
      <c r="WJ510" s="71"/>
      <c r="WK510" s="71"/>
      <c r="WL510" s="71"/>
      <c r="WM510" s="71"/>
      <c r="WN510" s="71"/>
      <c r="WO510" s="71"/>
      <c r="WP510" s="71"/>
      <c r="WQ510" s="71"/>
      <c r="WR510" s="71"/>
      <c r="WS510" s="71"/>
      <c r="WT510" s="71"/>
      <c r="WU510" s="71"/>
      <c r="WV510" s="71"/>
      <c r="WW510" s="71"/>
      <c r="WX510" s="71"/>
      <c r="WY510" s="71"/>
      <c r="WZ510" s="71"/>
      <c r="XA510" s="71"/>
      <c r="XB510" s="71"/>
      <c r="XC510" s="71"/>
      <c r="XD510" s="71"/>
      <c r="XE510" s="71"/>
      <c r="XF510" s="71"/>
      <c r="XG510" s="71"/>
      <c r="XH510" s="71"/>
      <c r="XI510" s="71"/>
      <c r="XJ510" s="71"/>
      <c r="XK510" s="71"/>
      <c r="XL510" s="71"/>
      <c r="XM510" s="71"/>
      <c r="XN510" s="71"/>
      <c r="XO510" s="71"/>
      <c r="XP510" s="71"/>
      <c r="XQ510" s="71"/>
      <c r="XR510" s="71"/>
      <c r="XS510" s="71"/>
      <c r="XT510" s="71"/>
      <c r="XU510" s="71"/>
      <c r="XV510" s="71"/>
      <c r="XW510" s="71"/>
      <c r="XX510" s="71"/>
      <c r="XY510" s="71"/>
      <c r="XZ510" s="71"/>
      <c r="YA510" s="71"/>
      <c r="YB510" s="71"/>
      <c r="YC510" s="71"/>
      <c r="YD510" s="71"/>
      <c r="YE510" s="71"/>
      <c r="YF510" s="71"/>
      <c r="YG510" s="71"/>
      <c r="YH510" s="71"/>
      <c r="YI510" s="71"/>
      <c r="YJ510" s="71"/>
      <c r="YK510" s="71"/>
      <c r="YL510" s="71"/>
      <c r="YM510" s="71"/>
      <c r="YN510" s="71"/>
      <c r="YO510" s="71"/>
      <c r="YP510" s="71"/>
      <c r="YQ510" s="71"/>
      <c r="YR510" s="71"/>
      <c r="YS510" s="71"/>
      <c r="YT510" s="71"/>
      <c r="YU510" s="71"/>
      <c r="YV510" s="71"/>
      <c r="YW510" s="71"/>
      <c r="YX510" s="71"/>
      <c r="YY510" s="71"/>
      <c r="YZ510" s="71"/>
      <c r="ZA510" s="71"/>
      <c r="ZB510" s="71"/>
      <c r="ZC510" s="71"/>
      <c r="ZD510" s="71"/>
      <c r="ZE510" s="71"/>
      <c r="ZF510" s="71"/>
      <c r="ZG510" s="71"/>
      <c r="ZH510" s="71"/>
      <c r="ZI510" s="71"/>
      <c r="ZJ510" s="71"/>
      <c r="ZK510" s="71"/>
      <c r="ZL510" s="71"/>
      <c r="ZM510" s="71"/>
      <c r="ZN510" s="71"/>
      <c r="ZO510" s="71"/>
      <c r="ZP510" s="71"/>
      <c r="ZQ510" s="71"/>
      <c r="ZR510" s="71"/>
      <c r="ZS510" s="71"/>
      <c r="ZT510" s="71"/>
      <c r="ZU510" s="71"/>
      <c r="ZV510" s="71"/>
      <c r="ZW510" s="71"/>
      <c r="ZX510" s="71"/>
      <c r="ZY510" s="71"/>
      <c r="ZZ510" s="71"/>
      <c r="AAA510" s="71"/>
      <c r="AAB510" s="71"/>
      <c r="AAC510" s="71"/>
      <c r="AAD510" s="71"/>
      <c r="AAE510" s="71"/>
      <c r="AAF510" s="71"/>
      <c r="AAG510" s="71"/>
      <c r="AAH510" s="71"/>
      <c r="AAI510" s="71"/>
      <c r="AAJ510" s="71"/>
      <c r="AAK510" s="71"/>
      <c r="AAL510" s="71"/>
      <c r="AAM510" s="71"/>
      <c r="AAN510" s="71"/>
      <c r="AAO510" s="71"/>
      <c r="AAP510" s="71"/>
      <c r="AAQ510" s="71"/>
      <c r="AAR510" s="71"/>
      <c r="AAS510" s="71"/>
      <c r="AAT510" s="71"/>
      <c r="AAU510" s="71"/>
      <c r="AAV510" s="71"/>
      <c r="AAW510" s="71"/>
      <c r="AAX510" s="71"/>
      <c r="AAY510" s="71"/>
      <c r="AAZ510" s="71"/>
      <c r="ABA510" s="71"/>
      <c r="ABB510" s="71"/>
      <c r="ABC510" s="71"/>
      <c r="ABD510" s="71"/>
      <c r="ABE510" s="71"/>
      <c r="ABF510" s="71"/>
      <c r="ABG510" s="71"/>
      <c r="ABH510" s="71"/>
      <c r="ABI510" s="71"/>
      <c r="ABJ510" s="71"/>
      <c r="ABK510" s="71"/>
      <c r="ABL510" s="71"/>
      <c r="ABM510" s="71"/>
      <c r="ABN510" s="71"/>
      <c r="ABO510" s="71"/>
      <c r="ABP510" s="71"/>
      <c r="ABQ510" s="71"/>
      <c r="ABR510" s="71"/>
      <c r="ABS510" s="71"/>
      <c r="ABT510" s="71"/>
      <c r="ABU510" s="71"/>
      <c r="ABV510" s="71"/>
      <c r="ABW510" s="71"/>
      <c r="ABX510" s="71"/>
      <c r="ABY510" s="71"/>
      <c r="ABZ510" s="71"/>
      <c r="ACA510" s="71"/>
      <c r="ACB510" s="71"/>
      <c r="ACC510" s="71"/>
      <c r="ACD510" s="71"/>
      <c r="ACE510" s="71"/>
      <c r="ACF510" s="71"/>
      <c r="ACG510" s="71"/>
      <c r="ACH510" s="71"/>
      <c r="ACI510" s="71"/>
      <c r="ACJ510" s="71"/>
      <c r="ACK510" s="71"/>
      <c r="ACL510" s="71"/>
      <c r="ACM510" s="71"/>
      <c r="ACN510" s="71"/>
      <c r="ACO510" s="71"/>
      <c r="ACP510" s="71"/>
      <c r="ACQ510" s="71"/>
      <c r="ACR510" s="71"/>
      <c r="ACS510" s="71"/>
      <c r="ACT510" s="71"/>
      <c r="ACU510" s="71"/>
      <c r="ACV510" s="71"/>
      <c r="ACW510" s="71"/>
      <c r="ACX510" s="71"/>
      <c r="ACY510" s="71"/>
      <c r="ACZ510" s="71"/>
      <c r="ADA510" s="71"/>
      <c r="ADB510" s="71"/>
      <c r="ADC510" s="71"/>
      <c r="ADD510" s="71"/>
      <c r="ADE510" s="71"/>
      <c r="ADF510" s="71"/>
      <c r="ADG510" s="71"/>
      <c r="ADH510" s="71"/>
      <c r="ADI510" s="71"/>
      <c r="ADJ510" s="71"/>
      <c r="ADK510" s="71"/>
      <c r="ADL510" s="71"/>
      <c r="ADM510" s="71"/>
      <c r="ADN510" s="71"/>
      <c r="ADO510" s="71"/>
      <c r="ADP510" s="71"/>
      <c r="ADQ510" s="71"/>
      <c r="ADR510" s="71"/>
      <c r="ADS510" s="71"/>
      <c r="ADT510" s="71"/>
      <c r="ADU510" s="71"/>
      <c r="ADV510" s="71"/>
      <c r="ADW510" s="71"/>
      <c r="ADX510" s="71"/>
      <c r="ADY510" s="71"/>
      <c r="ADZ510" s="71"/>
      <c r="AEA510" s="71"/>
      <c r="AEB510" s="71"/>
      <c r="AEC510" s="71"/>
      <c r="AED510" s="71"/>
      <c r="AEE510" s="71"/>
      <c r="AEF510" s="71"/>
      <c r="AEG510" s="71"/>
      <c r="AEH510" s="71"/>
      <c r="AEI510" s="71"/>
      <c r="AEJ510" s="71"/>
      <c r="AEK510" s="71"/>
      <c r="AEL510" s="71"/>
      <c r="AEM510" s="71"/>
      <c r="AEN510" s="71"/>
      <c r="AEO510" s="71"/>
      <c r="AEP510" s="71"/>
      <c r="AEQ510" s="71"/>
      <c r="AER510" s="71"/>
      <c r="AES510" s="71"/>
      <c r="AET510" s="71"/>
      <c r="AEU510" s="71"/>
      <c r="AEV510" s="71"/>
      <c r="AEW510" s="71"/>
      <c r="AEX510" s="71"/>
      <c r="AEY510" s="71"/>
      <c r="AEZ510" s="71"/>
      <c r="AFA510" s="71"/>
      <c r="AFB510" s="71"/>
      <c r="AFC510" s="71"/>
      <c r="AFD510" s="71"/>
      <c r="AFE510" s="71"/>
      <c r="AFF510" s="71"/>
      <c r="AFG510" s="71"/>
      <c r="AFH510" s="71"/>
      <c r="AFI510" s="71"/>
      <c r="AFJ510" s="71"/>
      <c r="AFK510" s="71"/>
      <c r="AFL510" s="71"/>
      <c r="AFM510" s="71"/>
      <c r="AFN510" s="71"/>
      <c r="AFO510" s="71"/>
      <c r="AFP510" s="71"/>
      <c r="AFQ510" s="71"/>
      <c r="AFR510" s="71"/>
      <c r="AFS510" s="71"/>
      <c r="AFT510" s="71"/>
      <c r="AFU510" s="71"/>
      <c r="AFV510" s="71"/>
      <c r="AFW510" s="71"/>
      <c r="AFX510" s="71"/>
      <c r="AFY510" s="71"/>
      <c r="AFZ510" s="71"/>
      <c r="AGA510" s="71"/>
      <c r="AGB510" s="71"/>
      <c r="AGC510" s="71"/>
      <c r="AGD510" s="71"/>
      <c r="AGE510" s="71"/>
      <c r="AGF510" s="71"/>
      <c r="AGG510" s="71"/>
      <c r="AGH510" s="71"/>
      <c r="AGI510" s="71"/>
      <c r="AGJ510" s="71"/>
      <c r="AGK510" s="71"/>
      <c r="AGL510" s="71"/>
      <c r="AGM510" s="71"/>
      <c r="AGN510" s="71"/>
      <c r="AGO510" s="71"/>
      <c r="AGP510" s="71"/>
      <c r="AGQ510" s="71"/>
      <c r="AGR510" s="71"/>
      <c r="AGS510" s="71"/>
      <c r="AGT510" s="71"/>
      <c r="AGU510" s="71"/>
      <c r="AGV510" s="71"/>
      <c r="AGW510" s="71"/>
      <c r="AGX510" s="71"/>
      <c r="AGY510" s="71"/>
      <c r="AGZ510" s="71"/>
      <c r="AHA510" s="71"/>
      <c r="AHB510" s="71"/>
      <c r="AHC510" s="71"/>
      <c r="AHD510" s="71"/>
      <c r="AHE510" s="71"/>
      <c r="AHF510" s="71"/>
      <c r="AHG510" s="71"/>
      <c r="AHH510" s="71"/>
      <c r="AHI510" s="71"/>
      <c r="AHJ510" s="71"/>
      <c r="AHK510" s="71"/>
      <c r="AHL510" s="71"/>
      <c r="AHM510" s="71"/>
      <c r="AHN510" s="71"/>
      <c r="AHO510" s="71"/>
      <c r="AHP510" s="71"/>
      <c r="AHQ510" s="71"/>
      <c r="AHR510" s="71"/>
      <c r="AHS510" s="71"/>
      <c r="AHT510" s="71"/>
      <c r="AHU510" s="71"/>
      <c r="AHV510" s="71"/>
      <c r="AHW510" s="71"/>
      <c r="AHX510" s="71"/>
      <c r="AHY510" s="71"/>
      <c r="AHZ510" s="71"/>
      <c r="AIA510" s="71"/>
      <c r="AIB510" s="71"/>
      <c r="AIC510" s="71"/>
      <c r="AID510" s="71"/>
      <c r="AIE510" s="71"/>
      <c r="AIF510" s="71"/>
      <c r="AIG510" s="71"/>
      <c r="AIH510" s="71"/>
      <c r="AII510" s="71"/>
      <c r="AIJ510" s="71"/>
      <c r="AIK510" s="71"/>
      <c r="AIL510" s="71"/>
      <c r="AIM510" s="71"/>
      <c r="AIN510" s="71"/>
      <c r="AIO510" s="71"/>
      <c r="AIP510" s="71"/>
      <c r="AIQ510" s="71"/>
      <c r="AIR510" s="71"/>
      <c r="AIS510" s="71"/>
      <c r="AIT510" s="71"/>
      <c r="AIU510" s="71"/>
      <c r="AIV510" s="71"/>
      <c r="AIW510" s="71"/>
      <c r="AIX510" s="71"/>
      <c r="AIY510" s="71"/>
      <c r="AIZ510" s="71"/>
      <c r="AJA510" s="71"/>
      <c r="AJB510" s="71"/>
      <c r="AJC510" s="71"/>
      <c r="AJD510" s="71"/>
      <c r="AJE510" s="71"/>
      <c r="AJF510" s="71"/>
      <c r="AJG510" s="71"/>
      <c r="AJH510" s="71"/>
      <c r="AJI510" s="71"/>
      <c r="AJJ510" s="71"/>
      <c r="AJK510" s="71"/>
      <c r="AJL510" s="71"/>
      <c r="AJM510" s="71"/>
      <c r="AJN510" s="71"/>
      <c r="AJO510" s="71"/>
      <c r="AJP510" s="71"/>
      <c r="AJQ510" s="71"/>
      <c r="AJR510" s="71"/>
      <c r="AJS510" s="71"/>
      <c r="AJT510" s="71"/>
      <c r="AJU510" s="71"/>
      <c r="AJV510" s="71"/>
      <c r="AJW510" s="71"/>
      <c r="AJX510" s="71"/>
      <c r="AJY510" s="71"/>
      <c r="AJZ510" s="71"/>
      <c r="AKA510" s="71"/>
      <c r="AKB510" s="71"/>
      <c r="AKC510" s="71"/>
      <c r="AKD510" s="71"/>
      <c r="AKE510" s="71"/>
      <c r="AKF510" s="71"/>
      <c r="AKG510" s="71"/>
      <c r="AKH510" s="71"/>
      <c r="AKI510" s="71"/>
      <c r="AKJ510" s="71"/>
      <c r="AKK510" s="71"/>
      <c r="AKL510" s="71"/>
      <c r="AKM510" s="71"/>
      <c r="AKN510" s="71"/>
      <c r="AKO510" s="71"/>
      <c r="AKP510" s="71"/>
      <c r="AKQ510" s="71"/>
      <c r="AKR510" s="71"/>
      <c r="AKS510" s="71"/>
      <c r="AKT510" s="71"/>
      <c r="AKU510" s="71"/>
      <c r="AKV510" s="71"/>
      <c r="AKW510" s="71"/>
      <c r="AKX510" s="71"/>
      <c r="AKY510" s="71"/>
      <c r="AKZ510" s="71"/>
      <c r="ALA510" s="71"/>
      <c r="ALB510" s="71"/>
      <c r="ALC510" s="71"/>
      <c r="ALD510" s="71"/>
      <c r="ALE510" s="71"/>
      <c r="ALF510" s="71"/>
      <c r="ALG510" s="71"/>
      <c r="ALH510" s="71"/>
      <c r="ALI510" s="71"/>
      <c r="ALJ510" s="71"/>
      <c r="ALK510" s="71"/>
      <c r="ALL510" s="71"/>
      <c r="ALM510" s="71"/>
      <c r="ALN510" s="71"/>
      <c r="ALO510" s="71"/>
      <c r="ALP510" s="71"/>
      <c r="ALQ510" s="71"/>
      <c r="ALR510" s="71"/>
      <c r="ALS510" s="71"/>
      <c r="ALT510" s="71"/>
      <c r="ALU510" s="71"/>
      <c r="ALV510" s="71"/>
      <c r="ALW510" s="71"/>
      <c r="ALX510" s="71"/>
      <c r="ALY510" s="71"/>
      <c r="ALZ510" s="71"/>
      <c r="AMA510" s="71"/>
      <c r="AMB510" s="71"/>
      <c r="AMC510" s="71"/>
      <c r="AMD510" s="71"/>
      <c r="AME510" s="71"/>
      <c r="AMF510" s="71"/>
      <c r="AMG510" s="71"/>
      <c r="AMH510" s="71"/>
      <c r="AMI510" s="71"/>
    </row>
    <row r="511" spans="1:1023" s="73" customFormat="1">
      <c r="A511" s="71" t="s">
        <v>43</v>
      </c>
      <c r="B511" s="83">
        <v>2003</v>
      </c>
      <c r="C511" s="71" t="s">
        <v>247</v>
      </c>
      <c r="D511" s="83">
        <v>679</v>
      </c>
      <c r="E511" s="71" t="s">
        <v>248</v>
      </c>
      <c r="F511" s="71">
        <v>1196</v>
      </c>
      <c r="G511" s="6">
        <f t="shared" si="157"/>
        <v>34452</v>
      </c>
      <c r="H511" s="6">
        <v>34522</v>
      </c>
      <c r="I511" s="45">
        <v>0</v>
      </c>
      <c r="J511" s="71">
        <v>4</v>
      </c>
      <c r="K511" s="71">
        <v>4</v>
      </c>
      <c r="L511" s="71">
        <v>2</v>
      </c>
      <c r="M511" s="71">
        <v>1000</v>
      </c>
      <c r="N511" s="71">
        <v>10000</v>
      </c>
      <c r="O511" s="71">
        <v>13700000</v>
      </c>
      <c r="P511" s="75">
        <f t="shared" si="139"/>
        <v>7.2992700729927014E-3</v>
      </c>
      <c r="Q511" s="75">
        <f t="shared" si="149"/>
        <v>7.2992700729927001E-2</v>
      </c>
      <c r="R511" s="71">
        <v>-1</v>
      </c>
      <c r="S511" s="71">
        <v>-1</v>
      </c>
      <c r="T511" s="71">
        <v>-1</v>
      </c>
      <c r="U511" s="71">
        <v>0</v>
      </c>
      <c r="V511" s="71">
        <v>-1</v>
      </c>
      <c r="W511" s="71">
        <v>0</v>
      </c>
      <c r="X511" s="76">
        <f t="shared" si="152"/>
        <v>-0.66666666666666663</v>
      </c>
      <c r="Y511" s="71">
        <v>-1</v>
      </c>
      <c r="Z511" s="71">
        <v>-1</v>
      </c>
      <c r="AA511" s="71" t="s">
        <v>33</v>
      </c>
      <c r="AB511" s="71" t="s">
        <v>33</v>
      </c>
      <c r="AC511" s="71">
        <v>-1</v>
      </c>
      <c r="AD511" s="71">
        <v>-1</v>
      </c>
      <c r="AE511" s="71">
        <v>-1</v>
      </c>
      <c r="AF511" s="74" t="s">
        <v>33</v>
      </c>
      <c r="AG511" s="74" t="s">
        <v>33</v>
      </c>
      <c r="AH511" s="76">
        <f t="shared" si="153"/>
        <v>-1</v>
      </c>
      <c r="AI511" s="76">
        <f t="shared" si="154"/>
        <v>-0.83333333333333326</v>
      </c>
      <c r="AJ511" s="65">
        <v>617</v>
      </c>
      <c r="AK511" s="71">
        <v>-1</v>
      </c>
      <c r="AL511" s="71">
        <v>-1</v>
      </c>
      <c r="AM511" s="71" t="s">
        <v>33</v>
      </c>
      <c r="AN511" s="71">
        <v>-1</v>
      </c>
      <c r="AO511" s="71">
        <v>-1</v>
      </c>
      <c r="AP511" s="71" t="s">
        <v>33</v>
      </c>
      <c r="AQ511" s="71">
        <v>-1</v>
      </c>
      <c r="AR511" s="71">
        <v>-1</v>
      </c>
      <c r="AS511" s="71" t="s">
        <v>33</v>
      </c>
      <c r="AT511" s="74" t="s">
        <v>33</v>
      </c>
      <c r="AU511" s="71" t="s">
        <v>33</v>
      </c>
      <c r="AV511" s="71" t="s">
        <v>33</v>
      </c>
      <c r="AW511" s="71" t="s">
        <v>33</v>
      </c>
      <c r="AX511" s="71" t="s">
        <v>33</v>
      </c>
      <c r="AY511" s="71" t="s">
        <v>33</v>
      </c>
      <c r="AZ511" s="76">
        <f t="shared" si="158"/>
        <v>-1</v>
      </c>
      <c r="BA511" s="71">
        <v>0</v>
      </c>
      <c r="BB511" s="74" t="s">
        <v>33</v>
      </c>
      <c r="BC511" s="71">
        <f t="shared" si="156"/>
        <v>114</v>
      </c>
      <c r="BD511" s="71">
        <v>1</v>
      </c>
      <c r="BE511" s="36" t="s">
        <v>142</v>
      </c>
      <c r="BF511" s="71">
        <f t="shared" si="155"/>
        <v>113</v>
      </c>
      <c r="BG511" s="71"/>
      <c r="BH511" s="71"/>
      <c r="BI511" s="71"/>
      <c r="BJ511" s="71"/>
      <c r="BK511" s="71"/>
      <c r="BL511" s="71"/>
      <c r="BM511" s="71"/>
      <c r="BN511" s="71"/>
      <c r="BO511" s="71"/>
      <c r="BP511" s="71"/>
      <c r="BQ511" s="71"/>
      <c r="BR511" s="71"/>
      <c r="BS511" s="71"/>
      <c r="BT511" s="71"/>
      <c r="BU511" s="71"/>
      <c r="BV511" s="71"/>
      <c r="BW511" s="71"/>
      <c r="BX511" s="71"/>
      <c r="BY511" s="71"/>
      <c r="BZ511" s="71"/>
      <c r="CA511" s="71"/>
      <c r="CB511" s="71"/>
      <c r="CC511" s="71"/>
      <c r="CD511" s="71"/>
      <c r="CE511" s="71"/>
      <c r="CF511" s="71"/>
      <c r="CG511" s="71"/>
      <c r="CH511" s="71"/>
      <c r="CI511" s="71"/>
      <c r="CJ511" s="71"/>
      <c r="CK511" s="71"/>
      <c r="CL511" s="71"/>
      <c r="CM511" s="71"/>
      <c r="CN511" s="71"/>
      <c r="CO511" s="71"/>
      <c r="CP511" s="71"/>
      <c r="CQ511" s="71"/>
      <c r="CR511" s="71"/>
      <c r="CS511" s="71"/>
      <c r="CT511" s="71"/>
      <c r="CU511" s="71"/>
      <c r="CV511" s="71"/>
      <c r="CW511" s="71"/>
      <c r="CX511" s="71"/>
      <c r="CY511" s="71"/>
      <c r="CZ511" s="71"/>
      <c r="DA511" s="71"/>
      <c r="DB511" s="71"/>
      <c r="DC511" s="71"/>
      <c r="DD511" s="71"/>
      <c r="DE511" s="71"/>
      <c r="DF511" s="71"/>
      <c r="DG511" s="71"/>
      <c r="DH511" s="71"/>
      <c r="DI511" s="71"/>
      <c r="DJ511" s="71"/>
      <c r="DK511" s="71"/>
      <c r="DL511" s="71"/>
      <c r="DM511" s="71"/>
      <c r="DN511" s="71"/>
      <c r="DO511" s="71"/>
      <c r="DP511" s="71"/>
      <c r="DQ511" s="71"/>
      <c r="DR511" s="71"/>
      <c r="DS511" s="71"/>
      <c r="DT511" s="71"/>
      <c r="DU511" s="71"/>
      <c r="DV511" s="71"/>
      <c r="DW511" s="71"/>
      <c r="DX511" s="71"/>
      <c r="DY511" s="71"/>
      <c r="DZ511" s="71"/>
      <c r="EA511" s="71"/>
      <c r="EB511" s="71"/>
      <c r="EC511" s="71"/>
      <c r="ED511" s="71"/>
      <c r="EE511" s="71"/>
      <c r="EF511" s="71"/>
      <c r="EG511" s="71"/>
      <c r="EH511" s="71"/>
      <c r="EI511" s="71"/>
      <c r="EJ511" s="71"/>
      <c r="EK511" s="71"/>
      <c r="EL511" s="71"/>
      <c r="EM511" s="71"/>
      <c r="EN511" s="71"/>
      <c r="EO511" s="71"/>
      <c r="EP511" s="71"/>
      <c r="EQ511" s="71"/>
      <c r="ER511" s="71"/>
      <c r="ES511" s="71"/>
      <c r="ET511" s="71"/>
      <c r="EU511" s="71"/>
      <c r="EV511" s="71"/>
      <c r="EW511" s="71"/>
      <c r="EX511" s="71"/>
      <c r="EY511" s="71"/>
      <c r="EZ511" s="71"/>
      <c r="FA511" s="71"/>
      <c r="FB511" s="71"/>
      <c r="FC511" s="71"/>
      <c r="FD511" s="71"/>
      <c r="FE511" s="71"/>
      <c r="FF511" s="71"/>
      <c r="FG511" s="71"/>
      <c r="FH511" s="71"/>
      <c r="FI511" s="71"/>
      <c r="FJ511" s="71"/>
      <c r="FK511" s="71"/>
      <c r="FL511" s="71"/>
      <c r="FM511" s="71"/>
      <c r="FN511" s="71"/>
      <c r="FO511" s="71"/>
      <c r="FP511" s="71"/>
      <c r="FQ511" s="71"/>
      <c r="FR511" s="71"/>
      <c r="FS511" s="71"/>
      <c r="FT511" s="71"/>
      <c r="FU511" s="71"/>
      <c r="FV511" s="71"/>
      <c r="FW511" s="71"/>
      <c r="FX511" s="71"/>
      <c r="FY511" s="71"/>
      <c r="FZ511" s="71"/>
      <c r="GA511" s="71"/>
      <c r="GB511" s="71"/>
      <c r="GC511" s="71"/>
      <c r="GD511" s="71"/>
      <c r="GE511" s="71"/>
      <c r="GF511" s="71"/>
      <c r="GG511" s="71"/>
      <c r="GH511" s="71"/>
      <c r="GI511" s="71"/>
      <c r="GJ511" s="71"/>
      <c r="GK511" s="71"/>
      <c r="GL511" s="71"/>
      <c r="GM511" s="71"/>
      <c r="GN511" s="71"/>
      <c r="GO511" s="71"/>
      <c r="GP511" s="71"/>
      <c r="GQ511" s="71"/>
      <c r="GR511" s="71"/>
      <c r="GS511" s="71"/>
      <c r="GT511" s="71"/>
      <c r="GU511" s="71"/>
      <c r="GV511" s="71"/>
      <c r="GW511" s="71"/>
      <c r="GX511" s="71"/>
      <c r="GY511" s="71"/>
      <c r="GZ511" s="71"/>
      <c r="HA511" s="71"/>
      <c r="HB511" s="71"/>
      <c r="HC511" s="71"/>
      <c r="HD511" s="71"/>
      <c r="HE511" s="71"/>
      <c r="HF511" s="71"/>
      <c r="HG511" s="71"/>
      <c r="HH511" s="71"/>
      <c r="HI511" s="71"/>
      <c r="HJ511" s="71"/>
      <c r="HK511" s="71"/>
      <c r="HL511" s="71"/>
      <c r="HM511" s="71"/>
      <c r="HN511" s="71"/>
      <c r="HO511" s="71"/>
      <c r="HP511" s="71"/>
      <c r="HQ511" s="71"/>
      <c r="HR511" s="71"/>
      <c r="HS511" s="71"/>
      <c r="HT511" s="71"/>
      <c r="HU511" s="71"/>
      <c r="HV511" s="71"/>
      <c r="HW511" s="71"/>
      <c r="HX511" s="71"/>
      <c r="HY511" s="71"/>
      <c r="HZ511" s="71"/>
      <c r="IA511" s="71"/>
      <c r="IB511" s="71"/>
      <c r="IC511" s="71"/>
      <c r="ID511" s="71"/>
      <c r="IE511" s="71"/>
      <c r="IF511" s="71"/>
      <c r="IG511" s="71"/>
      <c r="IH511" s="71"/>
      <c r="II511" s="71"/>
      <c r="IJ511" s="71"/>
      <c r="IK511" s="71"/>
      <c r="IL511" s="71"/>
      <c r="IM511" s="71"/>
      <c r="IN511" s="71"/>
      <c r="IO511" s="71"/>
      <c r="IP511" s="71"/>
      <c r="IQ511" s="71"/>
      <c r="IR511" s="71"/>
      <c r="IS511" s="71"/>
      <c r="IT511" s="71"/>
      <c r="IU511" s="71"/>
      <c r="IV511" s="71"/>
      <c r="IW511" s="71"/>
      <c r="IX511" s="71"/>
      <c r="IY511" s="71"/>
      <c r="IZ511" s="71"/>
      <c r="JA511" s="71"/>
      <c r="JB511" s="71"/>
      <c r="JC511" s="71"/>
      <c r="JD511" s="71"/>
      <c r="JE511" s="71"/>
      <c r="JF511" s="71"/>
      <c r="JG511" s="71"/>
      <c r="JH511" s="71"/>
      <c r="JI511" s="71"/>
      <c r="JJ511" s="71"/>
      <c r="JK511" s="71"/>
      <c r="JL511" s="71"/>
      <c r="JM511" s="71"/>
      <c r="JN511" s="71"/>
      <c r="JO511" s="71"/>
      <c r="JP511" s="71"/>
      <c r="JQ511" s="71"/>
      <c r="JR511" s="71"/>
      <c r="JS511" s="71"/>
      <c r="JT511" s="71"/>
      <c r="JU511" s="71"/>
      <c r="JV511" s="71"/>
      <c r="JW511" s="71"/>
      <c r="JX511" s="71"/>
      <c r="JY511" s="71"/>
      <c r="JZ511" s="71"/>
      <c r="KA511" s="71"/>
      <c r="KB511" s="71"/>
      <c r="KC511" s="71"/>
      <c r="KD511" s="71"/>
      <c r="KE511" s="71"/>
      <c r="KF511" s="71"/>
      <c r="KG511" s="71"/>
      <c r="KH511" s="71"/>
      <c r="KI511" s="71"/>
      <c r="KJ511" s="71"/>
      <c r="KK511" s="71"/>
      <c r="KL511" s="71"/>
      <c r="KM511" s="71"/>
      <c r="KN511" s="71"/>
      <c r="KO511" s="71"/>
      <c r="KP511" s="71"/>
      <c r="KQ511" s="71"/>
      <c r="KR511" s="71"/>
      <c r="KS511" s="71"/>
      <c r="KT511" s="71"/>
      <c r="KU511" s="71"/>
      <c r="KV511" s="71"/>
      <c r="KW511" s="71"/>
      <c r="KX511" s="71"/>
      <c r="KY511" s="71"/>
      <c r="KZ511" s="71"/>
      <c r="LA511" s="71"/>
      <c r="LB511" s="71"/>
      <c r="LC511" s="71"/>
      <c r="LD511" s="71"/>
      <c r="LE511" s="71"/>
      <c r="LF511" s="71"/>
      <c r="LG511" s="71"/>
      <c r="LH511" s="71"/>
      <c r="LI511" s="71"/>
      <c r="LJ511" s="71"/>
      <c r="LK511" s="71"/>
      <c r="LL511" s="71"/>
      <c r="LM511" s="71"/>
      <c r="LN511" s="71"/>
      <c r="LO511" s="71"/>
      <c r="LP511" s="71"/>
      <c r="LQ511" s="71"/>
      <c r="LR511" s="71"/>
      <c r="LS511" s="71"/>
      <c r="LT511" s="71"/>
      <c r="LU511" s="71"/>
      <c r="LV511" s="71"/>
      <c r="LW511" s="71"/>
      <c r="LX511" s="71"/>
      <c r="LY511" s="71"/>
      <c r="LZ511" s="71"/>
      <c r="MA511" s="71"/>
      <c r="MB511" s="71"/>
      <c r="MC511" s="71"/>
      <c r="MD511" s="71"/>
      <c r="ME511" s="71"/>
      <c r="MF511" s="71"/>
      <c r="MG511" s="71"/>
      <c r="MH511" s="71"/>
      <c r="MI511" s="71"/>
      <c r="MJ511" s="71"/>
      <c r="MK511" s="71"/>
      <c r="ML511" s="71"/>
      <c r="MM511" s="71"/>
      <c r="MN511" s="71"/>
      <c r="MO511" s="71"/>
      <c r="MP511" s="71"/>
      <c r="MQ511" s="71"/>
      <c r="MR511" s="71"/>
      <c r="MS511" s="71"/>
      <c r="MT511" s="71"/>
      <c r="MU511" s="71"/>
      <c r="MV511" s="71"/>
      <c r="MW511" s="71"/>
      <c r="MX511" s="71"/>
      <c r="MY511" s="71"/>
      <c r="MZ511" s="71"/>
      <c r="NA511" s="71"/>
      <c r="NB511" s="71"/>
      <c r="NC511" s="71"/>
      <c r="ND511" s="71"/>
      <c r="NE511" s="71"/>
      <c r="NF511" s="71"/>
      <c r="NG511" s="71"/>
      <c r="NH511" s="71"/>
      <c r="NI511" s="71"/>
      <c r="NJ511" s="71"/>
      <c r="NK511" s="71"/>
      <c r="NL511" s="71"/>
      <c r="NM511" s="71"/>
      <c r="NN511" s="71"/>
      <c r="NO511" s="71"/>
      <c r="NP511" s="71"/>
      <c r="NQ511" s="71"/>
      <c r="NR511" s="71"/>
      <c r="NS511" s="71"/>
      <c r="NT511" s="71"/>
      <c r="NU511" s="71"/>
      <c r="NV511" s="71"/>
      <c r="NW511" s="71"/>
      <c r="NX511" s="71"/>
      <c r="NY511" s="71"/>
      <c r="NZ511" s="71"/>
      <c r="OA511" s="71"/>
      <c r="OB511" s="71"/>
      <c r="OC511" s="71"/>
      <c r="OD511" s="71"/>
      <c r="OE511" s="71"/>
      <c r="OF511" s="71"/>
      <c r="OG511" s="71"/>
      <c r="OH511" s="71"/>
      <c r="OI511" s="71"/>
      <c r="OJ511" s="71"/>
      <c r="OK511" s="71"/>
      <c r="OL511" s="71"/>
      <c r="OM511" s="71"/>
      <c r="ON511" s="71"/>
      <c r="OO511" s="71"/>
      <c r="OP511" s="71"/>
      <c r="OQ511" s="71"/>
      <c r="OR511" s="71"/>
      <c r="OS511" s="71"/>
      <c r="OT511" s="71"/>
      <c r="OU511" s="71"/>
      <c r="OV511" s="71"/>
      <c r="OW511" s="71"/>
      <c r="OX511" s="71"/>
      <c r="OY511" s="71"/>
      <c r="OZ511" s="71"/>
      <c r="PA511" s="71"/>
      <c r="PB511" s="71"/>
      <c r="PC511" s="71"/>
      <c r="PD511" s="71"/>
      <c r="PE511" s="71"/>
      <c r="PF511" s="71"/>
      <c r="PG511" s="71"/>
      <c r="PH511" s="71"/>
      <c r="PI511" s="71"/>
      <c r="PJ511" s="71"/>
      <c r="PK511" s="71"/>
      <c r="PL511" s="71"/>
      <c r="PM511" s="71"/>
      <c r="PN511" s="71"/>
      <c r="PO511" s="71"/>
      <c r="PP511" s="71"/>
      <c r="PQ511" s="71"/>
      <c r="PR511" s="71"/>
      <c r="PS511" s="71"/>
      <c r="PT511" s="71"/>
      <c r="PU511" s="71"/>
      <c r="PV511" s="71"/>
      <c r="PW511" s="71"/>
      <c r="PX511" s="71"/>
      <c r="PY511" s="71"/>
      <c r="PZ511" s="71"/>
      <c r="QA511" s="71"/>
      <c r="QB511" s="71"/>
      <c r="QC511" s="71"/>
      <c r="QD511" s="71"/>
      <c r="QE511" s="71"/>
      <c r="QF511" s="71"/>
      <c r="QG511" s="71"/>
      <c r="QH511" s="71"/>
      <c r="QI511" s="71"/>
      <c r="QJ511" s="71"/>
      <c r="QK511" s="71"/>
      <c r="QL511" s="71"/>
      <c r="QM511" s="71"/>
      <c r="QN511" s="71"/>
      <c r="QO511" s="71"/>
      <c r="QP511" s="71"/>
      <c r="QQ511" s="71"/>
      <c r="QR511" s="71"/>
      <c r="QS511" s="71"/>
      <c r="QT511" s="71"/>
      <c r="QU511" s="71"/>
      <c r="QV511" s="71"/>
      <c r="QW511" s="71"/>
      <c r="QX511" s="71"/>
      <c r="QY511" s="71"/>
      <c r="QZ511" s="71"/>
      <c r="RA511" s="71"/>
      <c r="RB511" s="71"/>
      <c r="RC511" s="71"/>
      <c r="RD511" s="71"/>
      <c r="RE511" s="71"/>
      <c r="RF511" s="71"/>
      <c r="RG511" s="71"/>
      <c r="RH511" s="71"/>
      <c r="RI511" s="71"/>
      <c r="RJ511" s="71"/>
      <c r="RK511" s="71"/>
      <c r="RL511" s="71"/>
      <c r="RM511" s="71"/>
      <c r="RN511" s="71"/>
      <c r="RO511" s="71"/>
      <c r="RP511" s="71"/>
      <c r="RQ511" s="71"/>
      <c r="RR511" s="71"/>
      <c r="RS511" s="71"/>
      <c r="RT511" s="71"/>
      <c r="RU511" s="71"/>
      <c r="RV511" s="71"/>
      <c r="RW511" s="71"/>
      <c r="RX511" s="71"/>
      <c r="RY511" s="71"/>
      <c r="RZ511" s="71"/>
      <c r="SA511" s="71"/>
      <c r="SB511" s="71"/>
      <c r="SC511" s="71"/>
      <c r="SD511" s="71"/>
      <c r="SE511" s="71"/>
      <c r="SF511" s="71"/>
      <c r="SG511" s="71"/>
      <c r="SH511" s="71"/>
      <c r="SI511" s="71"/>
      <c r="SJ511" s="71"/>
      <c r="SK511" s="71"/>
      <c r="SL511" s="71"/>
      <c r="SM511" s="71"/>
      <c r="SN511" s="71"/>
      <c r="SO511" s="71"/>
      <c r="SP511" s="71"/>
      <c r="SQ511" s="71"/>
      <c r="SR511" s="71"/>
      <c r="SS511" s="71"/>
      <c r="ST511" s="71"/>
      <c r="SU511" s="71"/>
      <c r="SV511" s="71"/>
      <c r="SW511" s="71"/>
      <c r="SX511" s="71"/>
      <c r="SY511" s="71"/>
      <c r="SZ511" s="71"/>
      <c r="TA511" s="71"/>
      <c r="TB511" s="71"/>
      <c r="TC511" s="71"/>
      <c r="TD511" s="71"/>
      <c r="TE511" s="71"/>
      <c r="TF511" s="71"/>
      <c r="TG511" s="71"/>
      <c r="TH511" s="71"/>
      <c r="TI511" s="71"/>
      <c r="TJ511" s="71"/>
      <c r="TK511" s="71"/>
      <c r="TL511" s="71"/>
      <c r="TM511" s="71"/>
      <c r="TN511" s="71"/>
      <c r="TO511" s="71"/>
      <c r="TP511" s="71"/>
      <c r="TQ511" s="71"/>
      <c r="TR511" s="71"/>
      <c r="TS511" s="71"/>
      <c r="TT511" s="71"/>
      <c r="TU511" s="71"/>
      <c r="TV511" s="71"/>
      <c r="TW511" s="71"/>
      <c r="TX511" s="71"/>
      <c r="TY511" s="71"/>
      <c r="TZ511" s="71"/>
      <c r="UA511" s="71"/>
      <c r="UB511" s="71"/>
      <c r="UC511" s="71"/>
      <c r="UD511" s="71"/>
      <c r="UE511" s="71"/>
      <c r="UF511" s="71"/>
      <c r="UG511" s="71"/>
      <c r="UH511" s="71"/>
      <c r="UI511" s="71"/>
      <c r="UJ511" s="71"/>
      <c r="UK511" s="71"/>
      <c r="UL511" s="71"/>
      <c r="UM511" s="71"/>
      <c r="UN511" s="71"/>
      <c r="UO511" s="71"/>
      <c r="UP511" s="71"/>
      <c r="UQ511" s="71"/>
      <c r="UR511" s="71"/>
      <c r="US511" s="71"/>
      <c r="UT511" s="71"/>
      <c r="UU511" s="71"/>
      <c r="UV511" s="71"/>
      <c r="UW511" s="71"/>
      <c r="UX511" s="71"/>
      <c r="UY511" s="71"/>
      <c r="UZ511" s="71"/>
      <c r="VA511" s="71"/>
      <c r="VB511" s="71"/>
      <c r="VC511" s="71"/>
      <c r="VD511" s="71"/>
      <c r="VE511" s="71"/>
      <c r="VF511" s="71"/>
      <c r="VG511" s="71"/>
      <c r="VH511" s="71"/>
      <c r="VI511" s="71"/>
      <c r="VJ511" s="71"/>
      <c r="VK511" s="71"/>
      <c r="VL511" s="71"/>
      <c r="VM511" s="71"/>
      <c r="VN511" s="71"/>
      <c r="VO511" s="71"/>
      <c r="VP511" s="71"/>
      <c r="VQ511" s="71"/>
      <c r="VR511" s="71"/>
      <c r="VS511" s="71"/>
      <c r="VT511" s="71"/>
      <c r="VU511" s="71"/>
      <c r="VV511" s="71"/>
      <c r="VW511" s="71"/>
      <c r="VX511" s="71"/>
      <c r="VY511" s="71"/>
      <c r="VZ511" s="71"/>
      <c r="WA511" s="71"/>
      <c r="WB511" s="71"/>
      <c r="WC511" s="71"/>
      <c r="WD511" s="71"/>
      <c r="WE511" s="71"/>
      <c r="WF511" s="71"/>
      <c r="WG511" s="71"/>
      <c r="WH511" s="71"/>
      <c r="WI511" s="71"/>
      <c r="WJ511" s="71"/>
      <c r="WK511" s="71"/>
      <c r="WL511" s="71"/>
      <c r="WM511" s="71"/>
      <c r="WN511" s="71"/>
      <c r="WO511" s="71"/>
      <c r="WP511" s="71"/>
      <c r="WQ511" s="71"/>
      <c r="WR511" s="71"/>
      <c r="WS511" s="71"/>
      <c r="WT511" s="71"/>
      <c r="WU511" s="71"/>
      <c r="WV511" s="71"/>
      <c r="WW511" s="71"/>
      <c r="WX511" s="71"/>
      <c r="WY511" s="71"/>
      <c r="WZ511" s="71"/>
      <c r="XA511" s="71"/>
      <c r="XB511" s="71"/>
      <c r="XC511" s="71"/>
      <c r="XD511" s="71"/>
      <c r="XE511" s="71"/>
      <c r="XF511" s="71"/>
      <c r="XG511" s="71"/>
      <c r="XH511" s="71"/>
      <c r="XI511" s="71"/>
      <c r="XJ511" s="71"/>
      <c r="XK511" s="71"/>
      <c r="XL511" s="71"/>
      <c r="XM511" s="71"/>
      <c r="XN511" s="71"/>
      <c r="XO511" s="71"/>
      <c r="XP511" s="71"/>
      <c r="XQ511" s="71"/>
      <c r="XR511" s="71"/>
      <c r="XS511" s="71"/>
      <c r="XT511" s="71"/>
      <c r="XU511" s="71"/>
      <c r="XV511" s="71"/>
      <c r="XW511" s="71"/>
      <c r="XX511" s="71"/>
      <c r="XY511" s="71"/>
      <c r="XZ511" s="71"/>
      <c r="YA511" s="71"/>
      <c r="YB511" s="71"/>
      <c r="YC511" s="71"/>
      <c r="YD511" s="71"/>
      <c r="YE511" s="71"/>
      <c r="YF511" s="71"/>
      <c r="YG511" s="71"/>
      <c r="YH511" s="71"/>
      <c r="YI511" s="71"/>
      <c r="YJ511" s="71"/>
      <c r="YK511" s="71"/>
      <c r="YL511" s="71"/>
      <c r="YM511" s="71"/>
      <c r="YN511" s="71"/>
      <c r="YO511" s="71"/>
      <c r="YP511" s="71"/>
      <c r="YQ511" s="71"/>
      <c r="YR511" s="71"/>
      <c r="YS511" s="71"/>
      <c r="YT511" s="71"/>
      <c r="YU511" s="71"/>
      <c r="YV511" s="71"/>
      <c r="YW511" s="71"/>
      <c r="YX511" s="71"/>
      <c r="YY511" s="71"/>
      <c r="YZ511" s="71"/>
      <c r="ZA511" s="71"/>
      <c r="ZB511" s="71"/>
      <c r="ZC511" s="71"/>
      <c r="ZD511" s="71"/>
      <c r="ZE511" s="71"/>
      <c r="ZF511" s="71"/>
      <c r="ZG511" s="71"/>
      <c r="ZH511" s="71"/>
      <c r="ZI511" s="71"/>
      <c r="ZJ511" s="71"/>
      <c r="ZK511" s="71"/>
      <c r="ZL511" s="71"/>
      <c r="ZM511" s="71"/>
      <c r="ZN511" s="71"/>
      <c r="ZO511" s="71"/>
      <c r="ZP511" s="71"/>
      <c r="ZQ511" s="71"/>
      <c r="ZR511" s="71"/>
      <c r="ZS511" s="71"/>
      <c r="ZT511" s="71"/>
      <c r="ZU511" s="71"/>
      <c r="ZV511" s="71"/>
      <c r="ZW511" s="71"/>
      <c r="ZX511" s="71"/>
      <c r="ZY511" s="71"/>
      <c r="ZZ511" s="71"/>
      <c r="AAA511" s="71"/>
      <c r="AAB511" s="71"/>
      <c r="AAC511" s="71"/>
      <c r="AAD511" s="71"/>
      <c r="AAE511" s="71"/>
      <c r="AAF511" s="71"/>
      <c r="AAG511" s="71"/>
      <c r="AAH511" s="71"/>
      <c r="AAI511" s="71"/>
      <c r="AAJ511" s="71"/>
      <c r="AAK511" s="71"/>
      <c r="AAL511" s="71"/>
      <c r="AAM511" s="71"/>
      <c r="AAN511" s="71"/>
      <c r="AAO511" s="71"/>
      <c r="AAP511" s="71"/>
      <c r="AAQ511" s="71"/>
      <c r="AAR511" s="71"/>
      <c r="AAS511" s="71"/>
      <c r="AAT511" s="71"/>
      <c r="AAU511" s="71"/>
      <c r="AAV511" s="71"/>
      <c r="AAW511" s="71"/>
      <c r="AAX511" s="71"/>
      <c r="AAY511" s="71"/>
      <c r="AAZ511" s="71"/>
      <c r="ABA511" s="71"/>
      <c r="ABB511" s="71"/>
      <c r="ABC511" s="71"/>
      <c r="ABD511" s="71"/>
      <c r="ABE511" s="71"/>
      <c r="ABF511" s="71"/>
      <c r="ABG511" s="71"/>
      <c r="ABH511" s="71"/>
      <c r="ABI511" s="71"/>
      <c r="ABJ511" s="71"/>
      <c r="ABK511" s="71"/>
      <c r="ABL511" s="71"/>
      <c r="ABM511" s="71"/>
      <c r="ABN511" s="71"/>
      <c r="ABO511" s="71"/>
      <c r="ABP511" s="71"/>
      <c r="ABQ511" s="71"/>
      <c r="ABR511" s="71"/>
      <c r="ABS511" s="71"/>
      <c r="ABT511" s="71"/>
      <c r="ABU511" s="71"/>
      <c r="ABV511" s="71"/>
      <c r="ABW511" s="71"/>
      <c r="ABX511" s="71"/>
      <c r="ABY511" s="71"/>
      <c r="ABZ511" s="71"/>
      <c r="ACA511" s="71"/>
      <c r="ACB511" s="71"/>
      <c r="ACC511" s="71"/>
      <c r="ACD511" s="71"/>
      <c r="ACE511" s="71"/>
      <c r="ACF511" s="71"/>
      <c r="ACG511" s="71"/>
      <c r="ACH511" s="71"/>
      <c r="ACI511" s="71"/>
      <c r="ACJ511" s="71"/>
      <c r="ACK511" s="71"/>
      <c r="ACL511" s="71"/>
      <c r="ACM511" s="71"/>
      <c r="ACN511" s="71"/>
      <c r="ACO511" s="71"/>
      <c r="ACP511" s="71"/>
      <c r="ACQ511" s="71"/>
      <c r="ACR511" s="71"/>
      <c r="ACS511" s="71"/>
      <c r="ACT511" s="71"/>
      <c r="ACU511" s="71"/>
      <c r="ACV511" s="71"/>
      <c r="ACW511" s="71"/>
      <c r="ACX511" s="71"/>
      <c r="ACY511" s="71"/>
      <c r="ACZ511" s="71"/>
      <c r="ADA511" s="71"/>
      <c r="ADB511" s="71"/>
      <c r="ADC511" s="71"/>
      <c r="ADD511" s="71"/>
      <c r="ADE511" s="71"/>
      <c r="ADF511" s="71"/>
      <c r="ADG511" s="71"/>
      <c r="ADH511" s="71"/>
      <c r="ADI511" s="71"/>
      <c r="ADJ511" s="71"/>
      <c r="ADK511" s="71"/>
      <c r="ADL511" s="71"/>
      <c r="ADM511" s="71"/>
      <c r="ADN511" s="71"/>
      <c r="ADO511" s="71"/>
      <c r="ADP511" s="71"/>
      <c r="ADQ511" s="71"/>
      <c r="ADR511" s="71"/>
      <c r="ADS511" s="71"/>
      <c r="ADT511" s="71"/>
      <c r="ADU511" s="71"/>
      <c r="ADV511" s="71"/>
      <c r="ADW511" s="71"/>
      <c r="ADX511" s="71"/>
      <c r="ADY511" s="71"/>
      <c r="ADZ511" s="71"/>
      <c r="AEA511" s="71"/>
      <c r="AEB511" s="71"/>
      <c r="AEC511" s="71"/>
      <c r="AED511" s="71"/>
      <c r="AEE511" s="71"/>
      <c r="AEF511" s="71"/>
      <c r="AEG511" s="71"/>
      <c r="AEH511" s="71"/>
      <c r="AEI511" s="71"/>
      <c r="AEJ511" s="71"/>
      <c r="AEK511" s="71"/>
      <c r="AEL511" s="71"/>
      <c r="AEM511" s="71"/>
      <c r="AEN511" s="71"/>
      <c r="AEO511" s="71"/>
      <c r="AEP511" s="71"/>
      <c r="AEQ511" s="71"/>
      <c r="AER511" s="71"/>
      <c r="AES511" s="71"/>
      <c r="AET511" s="71"/>
      <c r="AEU511" s="71"/>
      <c r="AEV511" s="71"/>
      <c r="AEW511" s="71"/>
      <c r="AEX511" s="71"/>
      <c r="AEY511" s="71"/>
      <c r="AEZ511" s="71"/>
      <c r="AFA511" s="71"/>
      <c r="AFB511" s="71"/>
      <c r="AFC511" s="71"/>
      <c r="AFD511" s="71"/>
      <c r="AFE511" s="71"/>
      <c r="AFF511" s="71"/>
      <c r="AFG511" s="71"/>
      <c r="AFH511" s="71"/>
      <c r="AFI511" s="71"/>
      <c r="AFJ511" s="71"/>
      <c r="AFK511" s="71"/>
      <c r="AFL511" s="71"/>
      <c r="AFM511" s="71"/>
      <c r="AFN511" s="71"/>
      <c r="AFO511" s="71"/>
      <c r="AFP511" s="71"/>
      <c r="AFQ511" s="71"/>
      <c r="AFR511" s="71"/>
      <c r="AFS511" s="71"/>
      <c r="AFT511" s="71"/>
      <c r="AFU511" s="71"/>
      <c r="AFV511" s="71"/>
      <c r="AFW511" s="71"/>
      <c r="AFX511" s="71"/>
      <c r="AFY511" s="71"/>
      <c r="AFZ511" s="71"/>
      <c r="AGA511" s="71"/>
      <c r="AGB511" s="71"/>
      <c r="AGC511" s="71"/>
      <c r="AGD511" s="71"/>
      <c r="AGE511" s="71"/>
      <c r="AGF511" s="71"/>
      <c r="AGG511" s="71"/>
      <c r="AGH511" s="71"/>
      <c r="AGI511" s="71"/>
      <c r="AGJ511" s="71"/>
      <c r="AGK511" s="71"/>
      <c r="AGL511" s="71"/>
      <c r="AGM511" s="71"/>
      <c r="AGN511" s="71"/>
      <c r="AGO511" s="71"/>
      <c r="AGP511" s="71"/>
      <c r="AGQ511" s="71"/>
      <c r="AGR511" s="71"/>
      <c r="AGS511" s="71"/>
      <c r="AGT511" s="71"/>
      <c r="AGU511" s="71"/>
      <c r="AGV511" s="71"/>
      <c r="AGW511" s="71"/>
      <c r="AGX511" s="71"/>
      <c r="AGY511" s="71"/>
      <c r="AGZ511" s="71"/>
      <c r="AHA511" s="71"/>
      <c r="AHB511" s="71"/>
      <c r="AHC511" s="71"/>
      <c r="AHD511" s="71"/>
      <c r="AHE511" s="71"/>
      <c r="AHF511" s="71"/>
      <c r="AHG511" s="71"/>
      <c r="AHH511" s="71"/>
      <c r="AHI511" s="71"/>
      <c r="AHJ511" s="71"/>
      <c r="AHK511" s="71"/>
      <c r="AHL511" s="71"/>
      <c r="AHM511" s="71"/>
      <c r="AHN511" s="71"/>
      <c r="AHO511" s="71"/>
      <c r="AHP511" s="71"/>
      <c r="AHQ511" s="71"/>
      <c r="AHR511" s="71"/>
      <c r="AHS511" s="71"/>
      <c r="AHT511" s="71"/>
      <c r="AHU511" s="71"/>
      <c r="AHV511" s="71"/>
      <c r="AHW511" s="71"/>
      <c r="AHX511" s="71"/>
      <c r="AHY511" s="71"/>
      <c r="AHZ511" s="71"/>
      <c r="AIA511" s="71"/>
      <c r="AIB511" s="71"/>
      <c r="AIC511" s="71"/>
      <c r="AID511" s="71"/>
      <c r="AIE511" s="71"/>
      <c r="AIF511" s="71"/>
      <c r="AIG511" s="71"/>
      <c r="AIH511" s="71"/>
      <c r="AII511" s="71"/>
      <c r="AIJ511" s="71"/>
      <c r="AIK511" s="71"/>
      <c r="AIL511" s="71"/>
      <c r="AIM511" s="71"/>
      <c r="AIN511" s="71"/>
      <c r="AIO511" s="71"/>
      <c r="AIP511" s="71"/>
      <c r="AIQ511" s="71"/>
      <c r="AIR511" s="71"/>
      <c r="AIS511" s="71"/>
      <c r="AIT511" s="71"/>
      <c r="AIU511" s="71"/>
      <c r="AIV511" s="71"/>
      <c r="AIW511" s="71"/>
      <c r="AIX511" s="71"/>
      <c r="AIY511" s="71"/>
      <c r="AIZ511" s="71"/>
      <c r="AJA511" s="71"/>
      <c r="AJB511" s="71"/>
      <c r="AJC511" s="71"/>
      <c r="AJD511" s="71"/>
      <c r="AJE511" s="71"/>
      <c r="AJF511" s="71"/>
      <c r="AJG511" s="71"/>
      <c r="AJH511" s="71"/>
      <c r="AJI511" s="71"/>
      <c r="AJJ511" s="71"/>
      <c r="AJK511" s="71"/>
      <c r="AJL511" s="71"/>
      <c r="AJM511" s="71"/>
      <c r="AJN511" s="71"/>
      <c r="AJO511" s="71"/>
      <c r="AJP511" s="71"/>
      <c r="AJQ511" s="71"/>
      <c r="AJR511" s="71"/>
      <c r="AJS511" s="71"/>
      <c r="AJT511" s="71"/>
      <c r="AJU511" s="71"/>
      <c r="AJV511" s="71"/>
      <c r="AJW511" s="71"/>
      <c r="AJX511" s="71"/>
      <c r="AJY511" s="71"/>
      <c r="AJZ511" s="71"/>
      <c r="AKA511" s="71"/>
      <c r="AKB511" s="71"/>
      <c r="AKC511" s="71"/>
      <c r="AKD511" s="71"/>
      <c r="AKE511" s="71"/>
      <c r="AKF511" s="71"/>
      <c r="AKG511" s="71"/>
      <c r="AKH511" s="71"/>
      <c r="AKI511" s="71"/>
      <c r="AKJ511" s="71"/>
      <c r="AKK511" s="71"/>
      <c r="AKL511" s="71"/>
      <c r="AKM511" s="71"/>
      <c r="AKN511" s="71"/>
      <c r="AKO511" s="71"/>
      <c r="AKP511" s="71"/>
      <c r="AKQ511" s="71"/>
      <c r="AKR511" s="71"/>
      <c r="AKS511" s="71"/>
      <c r="AKT511" s="71"/>
      <c r="AKU511" s="71"/>
      <c r="AKV511" s="71"/>
      <c r="AKW511" s="71"/>
      <c r="AKX511" s="71"/>
      <c r="AKY511" s="71"/>
      <c r="AKZ511" s="71"/>
      <c r="ALA511" s="71"/>
      <c r="ALB511" s="71"/>
      <c r="ALC511" s="71"/>
      <c r="ALD511" s="71"/>
      <c r="ALE511" s="71"/>
      <c r="ALF511" s="71"/>
      <c r="ALG511" s="71"/>
      <c r="ALH511" s="71"/>
      <c r="ALI511" s="71"/>
      <c r="ALJ511" s="71"/>
      <c r="ALK511" s="71"/>
      <c r="ALL511" s="71"/>
      <c r="ALM511" s="71"/>
      <c r="ALN511" s="71"/>
      <c r="ALO511" s="71"/>
      <c r="ALP511" s="71"/>
      <c r="ALQ511" s="71"/>
      <c r="ALR511" s="71"/>
      <c r="ALS511" s="71"/>
      <c r="ALT511" s="71"/>
      <c r="ALU511" s="71"/>
      <c r="ALV511" s="71"/>
      <c r="ALW511" s="71"/>
      <c r="ALX511" s="71"/>
      <c r="ALY511" s="71"/>
      <c r="ALZ511" s="71"/>
      <c r="AMA511" s="71"/>
      <c r="AMB511" s="71"/>
      <c r="AMC511" s="71"/>
      <c r="AMD511" s="71"/>
      <c r="AME511" s="71"/>
      <c r="AMF511" s="71"/>
      <c r="AMG511" s="71"/>
      <c r="AMH511" s="71"/>
      <c r="AMI511" s="71"/>
    </row>
    <row r="512" spans="1:1023" s="73" customFormat="1">
      <c r="A512" s="71" t="s">
        <v>43</v>
      </c>
      <c r="B512" s="83">
        <v>2004</v>
      </c>
      <c r="C512" s="71" t="s">
        <v>247</v>
      </c>
      <c r="D512" s="83">
        <v>679</v>
      </c>
      <c r="E512" s="71" t="s">
        <v>248</v>
      </c>
      <c r="F512" s="71">
        <v>1196</v>
      </c>
      <c r="G512" s="6">
        <f t="shared" si="157"/>
        <v>34452</v>
      </c>
      <c r="H512" s="6">
        <v>34522</v>
      </c>
      <c r="I512" s="45">
        <v>0</v>
      </c>
      <c r="J512" s="71">
        <v>4</v>
      </c>
      <c r="K512" s="71">
        <v>4</v>
      </c>
      <c r="L512" s="71">
        <v>2</v>
      </c>
      <c r="M512" s="71">
        <v>1000</v>
      </c>
      <c r="N512" s="71">
        <v>10000</v>
      </c>
      <c r="O512" s="71">
        <v>13700000</v>
      </c>
      <c r="P512" s="75">
        <f t="shared" si="139"/>
        <v>7.2992700729927014E-3</v>
      </c>
      <c r="Q512" s="75">
        <f t="shared" si="149"/>
        <v>7.2992700729927001E-2</v>
      </c>
      <c r="R512" s="71">
        <v>-1</v>
      </c>
      <c r="S512" s="71">
        <v>-1</v>
      </c>
      <c r="T512" s="71">
        <v>-1</v>
      </c>
      <c r="U512" s="71">
        <v>0</v>
      </c>
      <c r="V512" s="71">
        <v>-1</v>
      </c>
      <c r="W512" s="71">
        <v>0</v>
      </c>
      <c r="X512" s="76">
        <f t="shared" si="152"/>
        <v>-0.66666666666666663</v>
      </c>
      <c r="Y512" s="71">
        <v>-1</v>
      </c>
      <c r="Z512" s="71">
        <v>-1</v>
      </c>
      <c r="AA512" s="71" t="s">
        <v>33</v>
      </c>
      <c r="AB512" s="71" t="s">
        <v>33</v>
      </c>
      <c r="AC512" s="71">
        <v>-1</v>
      </c>
      <c r="AD512" s="71">
        <v>-1</v>
      </c>
      <c r="AE512" s="71">
        <v>-1</v>
      </c>
      <c r="AF512" s="74" t="s">
        <v>33</v>
      </c>
      <c r="AG512" s="74" t="s">
        <v>33</v>
      </c>
      <c r="AH512" s="76">
        <f t="shared" si="153"/>
        <v>-1</v>
      </c>
      <c r="AI512" s="76">
        <f t="shared" si="154"/>
        <v>-0.83333333333333326</v>
      </c>
      <c r="AJ512" s="65">
        <v>707</v>
      </c>
      <c r="AK512" s="71">
        <v>-1</v>
      </c>
      <c r="AL512" s="71">
        <v>-1</v>
      </c>
      <c r="AM512" s="71" t="s">
        <v>33</v>
      </c>
      <c r="AN512" s="71">
        <v>-1</v>
      </c>
      <c r="AO512" s="71">
        <v>-1</v>
      </c>
      <c r="AP512" s="71" t="s">
        <v>33</v>
      </c>
      <c r="AQ512" s="71">
        <v>-1</v>
      </c>
      <c r="AR512" s="71">
        <v>-1</v>
      </c>
      <c r="AS512" s="71" t="s">
        <v>33</v>
      </c>
      <c r="AT512" s="74" t="s">
        <v>33</v>
      </c>
      <c r="AU512" s="71" t="s">
        <v>33</v>
      </c>
      <c r="AV512" s="71" t="s">
        <v>33</v>
      </c>
      <c r="AW512" s="71" t="s">
        <v>33</v>
      </c>
      <c r="AX512" s="71" t="s">
        <v>33</v>
      </c>
      <c r="AY512" s="71" t="s">
        <v>33</v>
      </c>
      <c r="AZ512" s="76">
        <f t="shared" si="158"/>
        <v>-1</v>
      </c>
      <c r="BA512" s="71">
        <v>0</v>
      </c>
      <c r="BB512" s="74" t="s">
        <v>33</v>
      </c>
      <c r="BC512" s="71">
        <f t="shared" si="156"/>
        <v>126</v>
      </c>
      <c r="BD512" s="71">
        <v>1</v>
      </c>
      <c r="BE512" s="36" t="s">
        <v>142</v>
      </c>
      <c r="BF512" s="71">
        <f t="shared" si="155"/>
        <v>125</v>
      </c>
      <c r="BG512" s="71"/>
      <c r="BH512" s="71"/>
      <c r="BI512" s="71"/>
      <c r="BJ512" s="71"/>
      <c r="BK512" s="71"/>
      <c r="BL512" s="71"/>
      <c r="BM512" s="71"/>
      <c r="BN512" s="71"/>
      <c r="BO512" s="71"/>
      <c r="BP512" s="71"/>
      <c r="BQ512" s="71"/>
      <c r="BR512" s="71"/>
      <c r="BS512" s="71"/>
      <c r="BT512" s="71"/>
      <c r="BU512" s="71"/>
      <c r="BV512" s="71"/>
      <c r="BW512" s="71"/>
      <c r="BX512" s="71"/>
      <c r="BY512" s="71"/>
      <c r="BZ512" s="71"/>
      <c r="CA512" s="71"/>
      <c r="CB512" s="71"/>
      <c r="CC512" s="71"/>
      <c r="CD512" s="71"/>
      <c r="CE512" s="71"/>
      <c r="CF512" s="71"/>
      <c r="CG512" s="71"/>
      <c r="CH512" s="71"/>
      <c r="CI512" s="71"/>
      <c r="CJ512" s="71"/>
      <c r="CK512" s="71"/>
      <c r="CL512" s="71"/>
      <c r="CM512" s="71"/>
      <c r="CN512" s="71"/>
      <c r="CO512" s="71"/>
      <c r="CP512" s="71"/>
      <c r="CQ512" s="71"/>
      <c r="CR512" s="71"/>
      <c r="CS512" s="71"/>
      <c r="CT512" s="71"/>
      <c r="CU512" s="71"/>
      <c r="CV512" s="71"/>
      <c r="CW512" s="71"/>
      <c r="CX512" s="71"/>
      <c r="CY512" s="71"/>
      <c r="CZ512" s="71"/>
      <c r="DA512" s="71"/>
      <c r="DB512" s="71"/>
      <c r="DC512" s="71"/>
      <c r="DD512" s="71"/>
      <c r="DE512" s="71"/>
      <c r="DF512" s="71"/>
      <c r="DG512" s="71"/>
      <c r="DH512" s="71"/>
      <c r="DI512" s="71"/>
      <c r="DJ512" s="71"/>
      <c r="DK512" s="71"/>
      <c r="DL512" s="71"/>
      <c r="DM512" s="71"/>
      <c r="DN512" s="71"/>
      <c r="DO512" s="71"/>
      <c r="DP512" s="71"/>
      <c r="DQ512" s="71"/>
      <c r="DR512" s="71"/>
      <c r="DS512" s="71"/>
      <c r="DT512" s="71"/>
      <c r="DU512" s="71"/>
      <c r="DV512" s="71"/>
      <c r="DW512" s="71"/>
      <c r="DX512" s="71"/>
      <c r="DY512" s="71"/>
      <c r="DZ512" s="71"/>
      <c r="EA512" s="71"/>
      <c r="EB512" s="71"/>
      <c r="EC512" s="71"/>
      <c r="ED512" s="71"/>
      <c r="EE512" s="71"/>
      <c r="EF512" s="71"/>
      <c r="EG512" s="71"/>
      <c r="EH512" s="71"/>
      <c r="EI512" s="71"/>
      <c r="EJ512" s="71"/>
      <c r="EK512" s="71"/>
      <c r="EL512" s="71"/>
      <c r="EM512" s="71"/>
      <c r="EN512" s="71"/>
      <c r="EO512" s="71"/>
      <c r="EP512" s="71"/>
      <c r="EQ512" s="71"/>
      <c r="ER512" s="71"/>
      <c r="ES512" s="71"/>
      <c r="ET512" s="71"/>
      <c r="EU512" s="71"/>
      <c r="EV512" s="71"/>
      <c r="EW512" s="71"/>
      <c r="EX512" s="71"/>
      <c r="EY512" s="71"/>
      <c r="EZ512" s="71"/>
      <c r="FA512" s="71"/>
      <c r="FB512" s="71"/>
      <c r="FC512" s="71"/>
      <c r="FD512" s="71"/>
      <c r="FE512" s="71"/>
      <c r="FF512" s="71"/>
      <c r="FG512" s="71"/>
      <c r="FH512" s="71"/>
      <c r="FI512" s="71"/>
      <c r="FJ512" s="71"/>
      <c r="FK512" s="71"/>
      <c r="FL512" s="71"/>
      <c r="FM512" s="71"/>
      <c r="FN512" s="71"/>
      <c r="FO512" s="71"/>
      <c r="FP512" s="71"/>
      <c r="FQ512" s="71"/>
      <c r="FR512" s="71"/>
      <c r="FS512" s="71"/>
      <c r="FT512" s="71"/>
      <c r="FU512" s="71"/>
      <c r="FV512" s="71"/>
      <c r="FW512" s="71"/>
      <c r="FX512" s="71"/>
      <c r="FY512" s="71"/>
      <c r="FZ512" s="71"/>
      <c r="GA512" s="71"/>
      <c r="GB512" s="71"/>
      <c r="GC512" s="71"/>
      <c r="GD512" s="71"/>
      <c r="GE512" s="71"/>
      <c r="GF512" s="71"/>
      <c r="GG512" s="71"/>
      <c r="GH512" s="71"/>
      <c r="GI512" s="71"/>
      <c r="GJ512" s="71"/>
      <c r="GK512" s="71"/>
      <c r="GL512" s="71"/>
      <c r="GM512" s="71"/>
      <c r="GN512" s="71"/>
      <c r="GO512" s="71"/>
      <c r="GP512" s="71"/>
      <c r="GQ512" s="71"/>
      <c r="GR512" s="71"/>
      <c r="GS512" s="71"/>
      <c r="GT512" s="71"/>
      <c r="GU512" s="71"/>
      <c r="GV512" s="71"/>
      <c r="GW512" s="71"/>
      <c r="GX512" s="71"/>
      <c r="GY512" s="71"/>
      <c r="GZ512" s="71"/>
      <c r="HA512" s="71"/>
      <c r="HB512" s="71"/>
      <c r="HC512" s="71"/>
      <c r="HD512" s="71"/>
      <c r="HE512" s="71"/>
      <c r="HF512" s="71"/>
      <c r="HG512" s="71"/>
      <c r="HH512" s="71"/>
      <c r="HI512" s="71"/>
      <c r="HJ512" s="71"/>
      <c r="HK512" s="71"/>
      <c r="HL512" s="71"/>
      <c r="HM512" s="71"/>
      <c r="HN512" s="71"/>
      <c r="HO512" s="71"/>
      <c r="HP512" s="71"/>
      <c r="HQ512" s="71"/>
      <c r="HR512" s="71"/>
      <c r="HS512" s="71"/>
      <c r="HT512" s="71"/>
      <c r="HU512" s="71"/>
      <c r="HV512" s="71"/>
      <c r="HW512" s="71"/>
      <c r="HX512" s="71"/>
      <c r="HY512" s="71"/>
      <c r="HZ512" s="71"/>
      <c r="IA512" s="71"/>
      <c r="IB512" s="71"/>
      <c r="IC512" s="71"/>
      <c r="ID512" s="71"/>
      <c r="IE512" s="71"/>
      <c r="IF512" s="71"/>
      <c r="IG512" s="71"/>
      <c r="IH512" s="71"/>
      <c r="II512" s="71"/>
      <c r="IJ512" s="71"/>
      <c r="IK512" s="71"/>
      <c r="IL512" s="71"/>
      <c r="IM512" s="71"/>
      <c r="IN512" s="71"/>
      <c r="IO512" s="71"/>
      <c r="IP512" s="71"/>
      <c r="IQ512" s="71"/>
      <c r="IR512" s="71"/>
      <c r="IS512" s="71"/>
      <c r="IT512" s="71"/>
      <c r="IU512" s="71"/>
      <c r="IV512" s="71"/>
      <c r="IW512" s="71"/>
      <c r="IX512" s="71"/>
      <c r="IY512" s="71"/>
      <c r="IZ512" s="71"/>
      <c r="JA512" s="71"/>
      <c r="JB512" s="71"/>
      <c r="JC512" s="71"/>
      <c r="JD512" s="71"/>
      <c r="JE512" s="71"/>
      <c r="JF512" s="71"/>
      <c r="JG512" s="71"/>
      <c r="JH512" s="71"/>
      <c r="JI512" s="71"/>
      <c r="JJ512" s="71"/>
      <c r="JK512" s="71"/>
      <c r="JL512" s="71"/>
      <c r="JM512" s="71"/>
      <c r="JN512" s="71"/>
      <c r="JO512" s="71"/>
      <c r="JP512" s="71"/>
      <c r="JQ512" s="71"/>
      <c r="JR512" s="71"/>
      <c r="JS512" s="71"/>
      <c r="JT512" s="71"/>
      <c r="JU512" s="71"/>
      <c r="JV512" s="71"/>
      <c r="JW512" s="71"/>
      <c r="JX512" s="71"/>
      <c r="JY512" s="71"/>
      <c r="JZ512" s="71"/>
      <c r="KA512" s="71"/>
      <c r="KB512" s="71"/>
      <c r="KC512" s="71"/>
      <c r="KD512" s="71"/>
      <c r="KE512" s="71"/>
      <c r="KF512" s="71"/>
      <c r="KG512" s="71"/>
      <c r="KH512" s="71"/>
      <c r="KI512" s="71"/>
      <c r="KJ512" s="71"/>
      <c r="KK512" s="71"/>
      <c r="KL512" s="71"/>
      <c r="KM512" s="71"/>
      <c r="KN512" s="71"/>
      <c r="KO512" s="71"/>
      <c r="KP512" s="71"/>
      <c r="KQ512" s="71"/>
      <c r="KR512" s="71"/>
      <c r="KS512" s="71"/>
      <c r="KT512" s="71"/>
      <c r="KU512" s="71"/>
      <c r="KV512" s="71"/>
      <c r="KW512" s="71"/>
      <c r="KX512" s="71"/>
      <c r="KY512" s="71"/>
      <c r="KZ512" s="71"/>
      <c r="LA512" s="71"/>
      <c r="LB512" s="71"/>
      <c r="LC512" s="71"/>
      <c r="LD512" s="71"/>
      <c r="LE512" s="71"/>
      <c r="LF512" s="71"/>
      <c r="LG512" s="71"/>
      <c r="LH512" s="71"/>
      <c r="LI512" s="71"/>
      <c r="LJ512" s="71"/>
      <c r="LK512" s="71"/>
      <c r="LL512" s="71"/>
      <c r="LM512" s="71"/>
      <c r="LN512" s="71"/>
      <c r="LO512" s="71"/>
      <c r="LP512" s="71"/>
      <c r="LQ512" s="71"/>
      <c r="LR512" s="71"/>
      <c r="LS512" s="71"/>
      <c r="LT512" s="71"/>
      <c r="LU512" s="71"/>
      <c r="LV512" s="71"/>
      <c r="LW512" s="71"/>
      <c r="LX512" s="71"/>
      <c r="LY512" s="71"/>
      <c r="LZ512" s="71"/>
      <c r="MA512" s="71"/>
      <c r="MB512" s="71"/>
      <c r="MC512" s="71"/>
      <c r="MD512" s="71"/>
      <c r="ME512" s="71"/>
      <c r="MF512" s="71"/>
      <c r="MG512" s="71"/>
      <c r="MH512" s="71"/>
      <c r="MI512" s="71"/>
      <c r="MJ512" s="71"/>
      <c r="MK512" s="71"/>
      <c r="ML512" s="71"/>
      <c r="MM512" s="71"/>
      <c r="MN512" s="71"/>
      <c r="MO512" s="71"/>
      <c r="MP512" s="71"/>
      <c r="MQ512" s="71"/>
      <c r="MR512" s="71"/>
      <c r="MS512" s="71"/>
      <c r="MT512" s="71"/>
      <c r="MU512" s="71"/>
      <c r="MV512" s="71"/>
      <c r="MW512" s="71"/>
      <c r="MX512" s="71"/>
      <c r="MY512" s="71"/>
      <c r="MZ512" s="71"/>
      <c r="NA512" s="71"/>
      <c r="NB512" s="71"/>
      <c r="NC512" s="71"/>
      <c r="ND512" s="71"/>
      <c r="NE512" s="71"/>
      <c r="NF512" s="71"/>
      <c r="NG512" s="71"/>
      <c r="NH512" s="71"/>
      <c r="NI512" s="71"/>
      <c r="NJ512" s="71"/>
      <c r="NK512" s="71"/>
      <c r="NL512" s="71"/>
      <c r="NM512" s="71"/>
      <c r="NN512" s="71"/>
      <c r="NO512" s="71"/>
      <c r="NP512" s="71"/>
      <c r="NQ512" s="71"/>
      <c r="NR512" s="71"/>
      <c r="NS512" s="71"/>
      <c r="NT512" s="71"/>
      <c r="NU512" s="71"/>
      <c r="NV512" s="71"/>
      <c r="NW512" s="71"/>
      <c r="NX512" s="71"/>
      <c r="NY512" s="71"/>
      <c r="NZ512" s="71"/>
      <c r="OA512" s="71"/>
      <c r="OB512" s="71"/>
      <c r="OC512" s="71"/>
      <c r="OD512" s="71"/>
      <c r="OE512" s="71"/>
      <c r="OF512" s="71"/>
      <c r="OG512" s="71"/>
      <c r="OH512" s="71"/>
      <c r="OI512" s="71"/>
      <c r="OJ512" s="71"/>
      <c r="OK512" s="71"/>
      <c r="OL512" s="71"/>
      <c r="OM512" s="71"/>
      <c r="ON512" s="71"/>
      <c r="OO512" s="71"/>
      <c r="OP512" s="71"/>
      <c r="OQ512" s="71"/>
      <c r="OR512" s="71"/>
      <c r="OS512" s="71"/>
      <c r="OT512" s="71"/>
      <c r="OU512" s="71"/>
      <c r="OV512" s="71"/>
      <c r="OW512" s="71"/>
      <c r="OX512" s="71"/>
      <c r="OY512" s="71"/>
      <c r="OZ512" s="71"/>
      <c r="PA512" s="71"/>
      <c r="PB512" s="71"/>
      <c r="PC512" s="71"/>
      <c r="PD512" s="71"/>
      <c r="PE512" s="71"/>
      <c r="PF512" s="71"/>
      <c r="PG512" s="71"/>
      <c r="PH512" s="71"/>
      <c r="PI512" s="71"/>
      <c r="PJ512" s="71"/>
      <c r="PK512" s="71"/>
      <c r="PL512" s="71"/>
      <c r="PM512" s="71"/>
      <c r="PN512" s="71"/>
      <c r="PO512" s="71"/>
      <c r="PP512" s="71"/>
      <c r="PQ512" s="71"/>
      <c r="PR512" s="71"/>
      <c r="PS512" s="71"/>
      <c r="PT512" s="71"/>
      <c r="PU512" s="71"/>
      <c r="PV512" s="71"/>
      <c r="PW512" s="71"/>
      <c r="PX512" s="71"/>
      <c r="PY512" s="71"/>
      <c r="PZ512" s="71"/>
      <c r="QA512" s="71"/>
      <c r="QB512" s="71"/>
      <c r="QC512" s="71"/>
      <c r="QD512" s="71"/>
      <c r="QE512" s="71"/>
      <c r="QF512" s="71"/>
      <c r="QG512" s="71"/>
      <c r="QH512" s="71"/>
      <c r="QI512" s="71"/>
      <c r="QJ512" s="71"/>
      <c r="QK512" s="71"/>
      <c r="QL512" s="71"/>
      <c r="QM512" s="71"/>
      <c r="QN512" s="71"/>
      <c r="QO512" s="71"/>
      <c r="QP512" s="71"/>
      <c r="QQ512" s="71"/>
      <c r="QR512" s="71"/>
      <c r="QS512" s="71"/>
      <c r="QT512" s="71"/>
      <c r="QU512" s="71"/>
      <c r="QV512" s="71"/>
      <c r="QW512" s="71"/>
      <c r="QX512" s="71"/>
      <c r="QY512" s="71"/>
      <c r="QZ512" s="71"/>
      <c r="RA512" s="71"/>
      <c r="RB512" s="71"/>
      <c r="RC512" s="71"/>
      <c r="RD512" s="71"/>
      <c r="RE512" s="71"/>
      <c r="RF512" s="71"/>
      <c r="RG512" s="71"/>
      <c r="RH512" s="71"/>
      <c r="RI512" s="71"/>
      <c r="RJ512" s="71"/>
      <c r="RK512" s="71"/>
      <c r="RL512" s="71"/>
      <c r="RM512" s="71"/>
      <c r="RN512" s="71"/>
      <c r="RO512" s="71"/>
      <c r="RP512" s="71"/>
      <c r="RQ512" s="71"/>
      <c r="RR512" s="71"/>
      <c r="RS512" s="71"/>
      <c r="RT512" s="71"/>
      <c r="RU512" s="71"/>
      <c r="RV512" s="71"/>
      <c r="RW512" s="71"/>
      <c r="RX512" s="71"/>
      <c r="RY512" s="71"/>
      <c r="RZ512" s="71"/>
      <c r="SA512" s="71"/>
      <c r="SB512" s="71"/>
      <c r="SC512" s="71"/>
      <c r="SD512" s="71"/>
      <c r="SE512" s="71"/>
      <c r="SF512" s="71"/>
      <c r="SG512" s="71"/>
      <c r="SH512" s="71"/>
      <c r="SI512" s="71"/>
      <c r="SJ512" s="71"/>
      <c r="SK512" s="71"/>
      <c r="SL512" s="71"/>
      <c r="SM512" s="71"/>
      <c r="SN512" s="71"/>
      <c r="SO512" s="71"/>
      <c r="SP512" s="71"/>
      <c r="SQ512" s="71"/>
      <c r="SR512" s="71"/>
      <c r="SS512" s="71"/>
      <c r="ST512" s="71"/>
      <c r="SU512" s="71"/>
      <c r="SV512" s="71"/>
      <c r="SW512" s="71"/>
      <c r="SX512" s="71"/>
      <c r="SY512" s="71"/>
      <c r="SZ512" s="71"/>
      <c r="TA512" s="71"/>
      <c r="TB512" s="71"/>
      <c r="TC512" s="71"/>
      <c r="TD512" s="71"/>
      <c r="TE512" s="71"/>
      <c r="TF512" s="71"/>
      <c r="TG512" s="71"/>
      <c r="TH512" s="71"/>
      <c r="TI512" s="71"/>
      <c r="TJ512" s="71"/>
      <c r="TK512" s="71"/>
      <c r="TL512" s="71"/>
      <c r="TM512" s="71"/>
      <c r="TN512" s="71"/>
      <c r="TO512" s="71"/>
      <c r="TP512" s="71"/>
      <c r="TQ512" s="71"/>
      <c r="TR512" s="71"/>
      <c r="TS512" s="71"/>
      <c r="TT512" s="71"/>
      <c r="TU512" s="71"/>
      <c r="TV512" s="71"/>
      <c r="TW512" s="71"/>
      <c r="TX512" s="71"/>
      <c r="TY512" s="71"/>
      <c r="TZ512" s="71"/>
      <c r="UA512" s="71"/>
      <c r="UB512" s="71"/>
      <c r="UC512" s="71"/>
      <c r="UD512" s="71"/>
      <c r="UE512" s="71"/>
      <c r="UF512" s="71"/>
      <c r="UG512" s="71"/>
      <c r="UH512" s="71"/>
      <c r="UI512" s="71"/>
      <c r="UJ512" s="71"/>
      <c r="UK512" s="71"/>
      <c r="UL512" s="71"/>
      <c r="UM512" s="71"/>
      <c r="UN512" s="71"/>
      <c r="UO512" s="71"/>
      <c r="UP512" s="71"/>
      <c r="UQ512" s="71"/>
      <c r="UR512" s="71"/>
      <c r="US512" s="71"/>
      <c r="UT512" s="71"/>
      <c r="UU512" s="71"/>
      <c r="UV512" s="71"/>
      <c r="UW512" s="71"/>
      <c r="UX512" s="71"/>
      <c r="UY512" s="71"/>
      <c r="UZ512" s="71"/>
      <c r="VA512" s="71"/>
      <c r="VB512" s="71"/>
      <c r="VC512" s="71"/>
      <c r="VD512" s="71"/>
      <c r="VE512" s="71"/>
      <c r="VF512" s="71"/>
      <c r="VG512" s="71"/>
      <c r="VH512" s="71"/>
      <c r="VI512" s="71"/>
      <c r="VJ512" s="71"/>
      <c r="VK512" s="71"/>
      <c r="VL512" s="71"/>
      <c r="VM512" s="71"/>
      <c r="VN512" s="71"/>
      <c r="VO512" s="71"/>
      <c r="VP512" s="71"/>
      <c r="VQ512" s="71"/>
      <c r="VR512" s="71"/>
      <c r="VS512" s="71"/>
      <c r="VT512" s="71"/>
      <c r="VU512" s="71"/>
      <c r="VV512" s="71"/>
      <c r="VW512" s="71"/>
      <c r="VX512" s="71"/>
      <c r="VY512" s="71"/>
      <c r="VZ512" s="71"/>
      <c r="WA512" s="71"/>
      <c r="WB512" s="71"/>
      <c r="WC512" s="71"/>
      <c r="WD512" s="71"/>
      <c r="WE512" s="71"/>
      <c r="WF512" s="71"/>
      <c r="WG512" s="71"/>
      <c r="WH512" s="71"/>
      <c r="WI512" s="71"/>
      <c r="WJ512" s="71"/>
      <c r="WK512" s="71"/>
      <c r="WL512" s="71"/>
      <c r="WM512" s="71"/>
      <c r="WN512" s="71"/>
      <c r="WO512" s="71"/>
      <c r="WP512" s="71"/>
      <c r="WQ512" s="71"/>
      <c r="WR512" s="71"/>
      <c r="WS512" s="71"/>
      <c r="WT512" s="71"/>
      <c r="WU512" s="71"/>
      <c r="WV512" s="71"/>
      <c r="WW512" s="71"/>
      <c r="WX512" s="71"/>
      <c r="WY512" s="71"/>
      <c r="WZ512" s="71"/>
      <c r="XA512" s="71"/>
      <c r="XB512" s="71"/>
      <c r="XC512" s="71"/>
      <c r="XD512" s="71"/>
      <c r="XE512" s="71"/>
      <c r="XF512" s="71"/>
      <c r="XG512" s="71"/>
      <c r="XH512" s="71"/>
      <c r="XI512" s="71"/>
      <c r="XJ512" s="71"/>
      <c r="XK512" s="71"/>
      <c r="XL512" s="71"/>
      <c r="XM512" s="71"/>
      <c r="XN512" s="71"/>
      <c r="XO512" s="71"/>
      <c r="XP512" s="71"/>
      <c r="XQ512" s="71"/>
      <c r="XR512" s="71"/>
      <c r="XS512" s="71"/>
      <c r="XT512" s="71"/>
      <c r="XU512" s="71"/>
      <c r="XV512" s="71"/>
      <c r="XW512" s="71"/>
      <c r="XX512" s="71"/>
      <c r="XY512" s="71"/>
      <c r="XZ512" s="71"/>
      <c r="YA512" s="71"/>
      <c r="YB512" s="71"/>
      <c r="YC512" s="71"/>
      <c r="YD512" s="71"/>
      <c r="YE512" s="71"/>
      <c r="YF512" s="71"/>
      <c r="YG512" s="71"/>
      <c r="YH512" s="71"/>
      <c r="YI512" s="71"/>
      <c r="YJ512" s="71"/>
      <c r="YK512" s="71"/>
      <c r="YL512" s="71"/>
      <c r="YM512" s="71"/>
      <c r="YN512" s="71"/>
      <c r="YO512" s="71"/>
      <c r="YP512" s="71"/>
      <c r="YQ512" s="71"/>
      <c r="YR512" s="71"/>
      <c r="YS512" s="71"/>
      <c r="YT512" s="71"/>
      <c r="YU512" s="71"/>
      <c r="YV512" s="71"/>
      <c r="YW512" s="71"/>
      <c r="YX512" s="71"/>
      <c r="YY512" s="71"/>
      <c r="YZ512" s="71"/>
      <c r="ZA512" s="71"/>
      <c r="ZB512" s="71"/>
      <c r="ZC512" s="71"/>
      <c r="ZD512" s="71"/>
      <c r="ZE512" s="71"/>
      <c r="ZF512" s="71"/>
      <c r="ZG512" s="71"/>
      <c r="ZH512" s="71"/>
      <c r="ZI512" s="71"/>
      <c r="ZJ512" s="71"/>
      <c r="ZK512" s="71"/>
      <c r="ZL512" s="71"/>
      <c r="ZM512" s="71"/>
      <c r="ZN512" s="71"/>
      <c r="ZO512" s="71"/>
      <c r="ZP512" s="71"/>
      <c r="ZQ512" s="71"/>
      <c r="ZR512" s="71"/>
      <c r="ZS512" s="71"/>
      <c r="ZT512" s="71"/>
      <c r="ZU512" s="71"/>
      <c r="ZV512" s="71"/>
      <c r="ZW512" s="71"/>
      <c r="ZX512" s="71"/>
      <c r="ZY512" s="71"/>
      <c r="ZZ512" s="71"/>
      <c r="AAA512" s="71"/>
      <c r="AAB512" s="71"/>
      <c r="AAC512" s="71"/>
      <c r="AAD512" s="71"/>
      <c r="AAE512" s="71"/>
      <c r="AAF512" s="71"/>
      <c r="AAG512" s="71"/>
      <c r="AAH512" s="71"/>
      <c r="AAI512" s="71"/>
      <c r="AAJ512" s="71"/>
      <c r="AAK512" s="71"/>
      <c r="AAL512" s="71"/>
      <c r="AAM512" s="71"/>
      <c r="AAN512" s="71"/>
      <c r="AAO512" s="71"/>
      <c r="AAP512" s="71"/>
      <c r="AAQ512" s="71"/>
      <c r="AAR512" s="71"/>
      <c r="AAS512" s="71"/>
      <c r="AAT512" s="71"/>
      <c r="AAU512" s="71"/>
      <c r="AAV512" s="71"/>
      <c r="AAW512" s="71"/>
      <c r="AAX512" s="71"/>
      <c r="AAY512" s="71"/>
      <c r="AAZ512" s="71"/>
      <c r="ABA512" s="71"/>
      <c r="ABB512" s="71"/>
      <c r="ABC512" s="71"/>
      <c r="ABD512" s="71"/>
      <c r="ABE512" s="71"/>
      <c r="ABF512" s="71"/>
      <c r="ABG512" s="71"/>
      <c r="ABH512" s="71"/>
      <c r="ABI512" s="71"/>
      <c r="ABJ512" s="71"/>
      <c r="ABK512" s="71"/>
      <c r="ABL512" s="71"/>
      <c r="ABM512" s="71"/>
      <c r="ABN512" s="71"/>
      <c r="ABO512" s="71"/>
      <c r="ABP512" s="71"/>
      <c r="ABQ512" s="71"/>
      <c r="ABR512" s="71"/>
      <c r="ABS512" s="71"/>
      <c r="ABT512" s="71"/>
      <c r="ABU512" s="71"/>
      <c r="ABV512" s="71"/>
      <c r="ABW512" s="71"/>
      <c r="ABX512" s="71"/>
      <c r="ABY512" s="71"/>
      <c r="ABZ512" s="71"/>
      <c r="ACA512" s="71"/>
      <c r="ACB512" s="71"/>
      <c r="ACC512" s="71"/>
      <c r="ACD512" s="71"/>
      <c r="ACE512" s="71"/>
      <c r="ACF512" s="71"/>
      <c r="ACG512" s="71"/>
      <c r="ACH512" s="71"/>
      <c r="ACI512" s="71"/>
      <c r="ACJ512" s="71"/>
      <c r="ACK512" s="71"/>
      <c r="ACL512" s="71"/>
      <c r="ACM512" s="71"/>
      <c r="ACN512" s="71"/>
      <c r="ACO512" s="71"/>
      <c r="ACP512" s="71"/>
      <c r="ACQ512" s="71"/>
      <c r="ACR512" s="71"/>
      <c r="ACS512" s="71"/>
      <c r="ACT512" s="71"/>
      <c r="ACU512" s="71"/>
      <c r="ACV512" s="71"/>
      <c r="ACW512" s="71"/>
      <c r="ACX512" s="71"/>
      <c r="ACY512" s="71"/>
      <c r="ACZ512" s="71"/>
      <c r="ADA512" s="71"/>
      <c r="ADB512" s="71"/>
      <c r="ADC512" s="71"/>
      <c r="ADD512" s="71"/>
      <c r="ADE512" s="71"/>
      <c r="ADF512" s="71"/>
      <c r="ADG512" s="71"/>
      <c r="ADH512" s="71"/>
      <c r="ADI512" s="71"/>
      <c r="ADJ512" s="71"/>
      <c r="ADK512" s="71"/>
      <c r="ADL512" s="71"/>
      <c r="ADM512" s="71"/>
      <c r="ADN512" s="71"/>
      <c r="ADO512" s="71"/>
      <c r="ADP512" s="71"/>
      <c r="ADQ512" s="71"/>
      <c r="ADR512" s="71"/>
      <c r="ADS512" s="71"/>
      <c r="ADT512" s="71"/>
      <c r="ADU512" s="71"/>
      <c r="ADV512" s="71"/>
      <c r="ADW512" s="71"/>
      <c r="ADX512" s="71"/>
      <c r="ADY512" s="71"/>
      <c r="ADZ512" s="71"/>
      <c r="AEA512" s="71"/>
      <c r="AEB512" s="71"/>
      <c r="AEC512" s="71"/>
      <c r="AED512" s="71"/>
      <c r="AEE512" s="71"/>
      <c r="AEF512" s="71"/>
      <c r="AEG512" s="71"/>
      <c r="AEH512" s="71"/>
      <c r="AEI512" s="71"/>
      <c r="AEJ512" s="71"/>
      <c r="AEK512" s="71"/>
      <c r="AEL512" s="71"/>
      <c r="AEM512" s="71"/>
      <c r="AEN512" s="71"/>
      <c r="AEO512" s="71"/>
      <c r="AEP512" s="71"/>
      <c r="AEQ512" s="71"/>
      <c r="AER512" s="71"/>
      <c r="AES512" s="71"/>
      <c r="AET512" s="71"/>
      <c r="AEU512" s="71"/>
      <c r="AEV512" s="71"/>
      <c r="AEW512" s="71"/>
      <c r="AEX512" s="71"/>
      <c r="AEY512" s="71"/>
      <c r="AEZ512" s="71"/>
      <c r="AFA512" s="71"/>
      <c r="AFB512" s="71"/>
      <c r="AFC512" s="71"/>
      <c r="AFD512" s="71"/>
      <c r="AFE512" s="71"/>
      <c r="AFF512" s="71"/>
      <c r="AFG512" s="71"/>
      <c r="AFH512" s="71"/>
      <c r="AFI512" s="71"/>
      <c r="AFJ512" s="71"/>
      <c r="AFK512" s="71"/>
      <c r="AFL512" s="71"/>
      <c r="AFM512" s="71"/>
      <c r="AFN512" s="71"/>
      <c r="AFO512" s="71"/>
      <c r="AFP512" s="71"/>
      <c r="AFQ512" s="71"/>
      <c r="AFR512" s="71"/>
      <c r="AFS512" s="71"/>
      <c r="AFT512" s="71"/>
      <c r="AFU512" s="71"/>
      <c r="AFV512" s="71"/>
      <c r="AFW512" s="71"/>
      <c r="AFX512" s="71"/>
      <c r="AFY512" s="71"/>
      <c r="AFZ512" s="71"/>
      <c r="AGA512" s="71"/>
      <c r="AGB512" s="71"/>
      <c r="AGC512" s="71"/>
      <c r="AGD512" s="71"/>
      <c r="AGE512" s="71"/>
      <c r="AGF512" s="71"/>
      <c r="AGG512" s="71"/>
      <c r="AGH512" s="71"/>
      <c r="AGI512" s="71"/>
      <c r="AGJ512" s="71"/>
      <c r="AGK512" s="71"/>
      <c r="AGL512" s="71"/>
      <c r="AGM512" s="71"/>
      <c r="AGN512" s="71"/>
      <c r="AGO512" s="71"/>
      <c r="AGP512" s="71"/>
      <c r="AGQ512" s="71"/>
      <c r="AGR512" s="71"/>
      <c r="AGS512" s="71"/>
      <c r="AGT512" s="71"/>
      <c r="AGU512" s="71"/>
      <c r="AGV512" s="71"/>
      <c r="AGW512" s="71"/>
      <c r="AGX512" s="71"/>
      <c r="AGY512" s="71"/>
      <c r="AGZ512" s="71"/>
      <c r="AHA512" s="71"/>
      <c r="AHB512" s="71"/>
      <c r="AHC512" s="71"/>
      <c r="AHD512" s="71"/>
      <c r="AHE512" s="71"/>
      <c r="AHF512" s="71"/>
      <c r="AHG512" s="71"/>
      <c r="AHH512" s="71"/>
      <c r="AHI512" s="71"/>
      <c r="AHJ512" s="71"/>
      <c r="AHK512" s="71"/>
      <c r="AHL512" s="71"/>
      <c r="AHM512" s="71"/>
      <c r="AHN512" s="71"/>
      <c r="AHO512" s="71"/>
      <c r="AHP512" s="71"/>
      <c r="AHQ512" s="71"/>
      <c r="AHR512" s="71"/>
      <c r="AHS512" s="71"/>
      <c r="AHT512" s="71"/>
      <c r="AHU512" s="71"/>
      <c r="AHV512" s="71"/>
      <c r="AHW512" s="71"/>
      <c r="AHX512" s="71"/>
      <c r="AHY512" s="71"/>
      <c r="AHZ512" s="71"/>
      <c r="AIA512" s="71"/>
      <c r="AIB512" s="71"/>
      <c r="AIC512" s="71"/>
      <c r="AID512" s="71"/>
      <c r="AIE512" s="71"/>
      <c r="AIF512" s="71"/>
      <c r="AIG512" s="71"/>
      <c r="AIH512" s="71"/>
      <c r="AII512" s="71"/>
      <c r="AIJ512" s="71"/>
      <c r="AIK512" s="71"/>
      <c r="AIL512" s="71"/>
      <c r="AIM512" s="71"/>
      <c r="AIN512" s="71"/>
      <c r="AIO512" s="71"/>
      <c r="AIP512" s="71"/>
      <c r="AIQ512" s="71"/>
      <c r="AIR512" s="71"/>
      <c r="AIS512" s="71"/>
      <c r="AIT512" s="71"/>
      <c r="AIU512" s="71"/>
      <c r="AIV512" s="71"/>
      <c r="AIW512" s="71"/>
      <c r="AIX512" s="71"/>
      <c r="AIY512" s="71"/>
      <c r="AIZ512" s="71"/>
      <c r="AJA512" s="71"/>
      <c r="AJB512" s="71"/>
      <c r="AJC512" s="71"/>
      <c r="AJD512" s="71"/>
      <c r="AJE512" s="71"/>
      <c r="AJF512" s="71"/>
      <c r="AJG512" s="71"/>
      <c r="AJH512" s="71"/>
      <c r="AJI512" s="71"/>
      <c r="AJJ512" s="71"/>
      <c r="AJK512" s="71"/>
      <c r="AJL512" s="71"/>
      <c r="AJM512" s="71"/>
      <c r="AJN512" s="71"/>
      <c r="AJO512" s="71"/>
      <c r="AJP512" s="71"/>
      <c r="AJQ512" s="71"/>
      <c r="AJR512" s="71"/>
      <c r="AJS512" s="71"/>
      <c r="AJT512" s="71"/>
      <c r="AJU512" s="71"/>
      <c r="AJV512" s="71"/>
      <c r="AJW512" s="71"/>
      <c r="AJX512" s="71"/>
      <c r="AJY512" s="71"/>
      <c r="AJZ512" s="71"/>
      <c r="AKA512" s="71"/>
      <c r="AKB512" s="71"/>
      <c r="AKC512" s="71"/>
      <c r="AKD512" s="71"/>
      <c r="AKE512" s="71"/>
      <c r="AKF512" s="71"/>
      <c r="AKG512" s="71"/>
      <c r="AKH512" s="71"/>
      <c r="AKI512" s="71"/>
      <c r="AKJ512" s="71"/>
      <c r="AKK512" s="71"/>
      <c r="AKL512" s="71"/>
      <c r="AKM512" s="71"/>
      <c r="AKN512" s="71"/>
      <c r="AKO512" s="71"/>
      <c r="AKP512" s="71"/>
      <c r="AKQ512" s="71"/>
      <c r="AKR512" s="71"/>
      <c r="AKS512" s="71"/>
      <c r="AKT512" s="71"/>
      <c r="AKU512" s="71"/>
      <c r="AKV512" s="71"/>
      <c r="AKW512" s="71"/>
      <c r="AKX512" s="71"/>
      <c r="AKY512" s="71"/>
      <c r="AKZ512" s="71"/>
      <c r="ALA512" s="71"/>
      <c r="ALB512" s="71"/>
      <c r="ALC512" s="71"/>
      <c r="ALD512" s="71"/>
      <c r="ALE512" s="71"/>
      <c r="ALF512" s="71"/>
      <c r="ALG512" s="71"/>
      <c r="ALH512" s="71"/>
      <c r="ALI512" s="71"/>
      <c r="ALJ512" s="71"/>
      <c r="ALK512" s="71"/>
      <c r="ALL512" s="71"/>
      <c r="ALM512" s="71"/>
      <c r="ALN512" s="71"/>
      <c r="ALO512" s="71"/>
      <c r="ALP512" s="71"/>
      <c r="ALQ512" s="71"/>
      <c r="ALR512" s="71"/>
      <c r="ALS512" s="71"/>
      <c r="ALT512" s="71"/>
      <c r="ALU512" s="71"/>
      <c r="ALV512" s="71"/>
      <c r="ALW512" s="71"/>
      <c r="ALX512" s="71"/>
      <c r="ALY512" s="71"/>
      <c r="ALZ512" s="71"/>
      <c r="AMA512" s="71"/>
      <c r="AMB512" s="71"/>
      <c r="AMC512" s="71"/>
      <c r="AMD512" s="71"/>
      <c r="AME512" s="71"/>
      <c r="AMF512" s="71"/>
      <c r="AMG512" s="71"/>
      <c r="AMH512" s="71"/>
      <c r="AMI512" s="71"/>
    </row>
    <row r="513" spans="1:1023" s="73" customFormat="1">
      <c r="A513" s="71" t="s">
        <v>43</v>
      </c>
      <c r="B513" s="83">
        <v>2005</v>
      </c>
      <c r="C513" s="71" t="s">
        <v>247</v>
      </c>
      <c r="D513" s="83">
        <v>679</v>
      </c>
      <c r="E513" s="71" t="s">
        <v>248</v>
      </c>
      <c r="F513" s="71">
        <v>1196</v>
      </c>
      <c r="G513" s="6">
        <f t="shared" si="157"/>
        <v>34452</v>
      </c>
      <c r="H513" s="6">
        <v>34522</v>
      </c>
      <c r="I513" s="45">
        <v>0</v>
      </c>
      <c r="J513" s="71">
        <v>4</v>
      </c>
      <c r="K513" s="71">
        <v>4</v>
      </c>
      <c r="L513" s="71">
        <v>2</v>
      </c>
      <c r="M513" s="71">
        <v>1000</v>
      </c>
      <c r="N513" s="71">
        <v>10000</v>
      </c>
      <c r="O513" s="71">
        <v>13700000</v>
      </c>
      <c r="P513" s="75">
        <f t="shared" si="139"/>
        <v>7.2992700729927014E-3</v>
      </c>
      <c r="Q513" s="75">
        <f t="shared" si="149"/>
        <v>7.2992700729927001E-2</v>
      </c>
      <c r="R513" s="71">
        <v>-1</v>
      </c>
      <c r="S513" s="71">
        <v>-1</v>
      </c>
      <c r="T513" s="71">
        <v>-1</v>
      </c>
      <c r="U513" s="71">
        <v>0</v>
      </c>
      <c r="V513" s="71">
        <v>-1</v>
      </c>
      <c r="W513" s="71">
        <v>0</v>
      </c>
      <c r="X513" s="76">
        <f t="shared" si="152"/>
        <v>-0.66666666666666663</v>
      </c>
      <c r="Y513" s="71">
        <v>-1</v>
      </c>
      <c r="Z513" s="71">
        <v>-1</v>
      </c>
      <c r="AA513" s="71" t="s">
        <v>33</v>
      </c>
      <c r="AB513" s="71" t="s">
        <v>33</v>
      </c>
      <c r="AC513" s="71">
        <v>-1</v>
      </c>
      <c r="AD513" s="71">
        <v>-1</v>
      </c>
      <c r="AE513" s="71">
        <v>-1</v>
      </c>
      <c r="AF513" s="74" t="s">
        <v>33</v>
      </c>
      <c r="AG513" s="74" t="s">
        <v>33</v>
      </c>
      <c r="AH513" s="76">
        <f t="shared" si="153"/>
        <v>-1</v>
      </c>
      <c r="AI513" s="76">
        <f t="shared" si="154"/>
        <v>-0.83333333333333326</v>
      </c>
      <c r="AJ513" s="65">
        <v>832</v>
      </c>
      <c r="AK513" s="71">
        <v>-1</v>
      </c>
      <c r="AL513" s="71">
        <v>-1</v>
      </c>
      <c r="AM513" s="71" t="s">
        <v>33</v>
      </c>
      <c r="AN513" s="71">
        <v>-1</v>
      </c>
      <c r="AO513" s="71">
        <v>-1</v>
      </c>
      <c r="AP513" s="71" t="s">
        <v>33</v>
      </c>
      <c r="AQ513" s="71">
        <v>-1</v>
      </c>
      <c r="AR513" s="71">
        <v>-1</v>
      </c>
      <c r="AS513" s="71" t="s">
        <v>33</v>
      </c>
      <c r="AT513" s="74" t="s">
        <v>33</v>
      </c>
      <c r="AU513" s="71" t="s">
        <v>33</v>
      </c>
      <c r="AV513" s="71" t="s">
        <v>33</v>
      </c>
      <c r="AW513" s="71" t="s">
        <v>33</v>
      </c>
      <c r="AX513" s="71" t="s">
        <v>33</v>
      </c>
      <c r="AY513" s="71" t="s">
        <v>33</v>
      </c>
      <c r="AZ513" s="76">
        <f t="shared" si="158"/>
        <v>-1</v>
      </c>
      <c r="BA513" s="71">
        <v>0</v>
      </c>
      <c r="BB513" s="74" t="s">
        <v>33</v>
      </c>
      <c r="BC513" s="71">
        <f t="shared" si="156"/>
        <v>138</v>
      </c>
      <c r="BD513" s="71">
        <v>1</v>
      </c>
      <c r="BE513" s="36" t="s">
        <v>142</v>
      </c>
      <c r="BF513" s="71">
        <f t="shared" si="155"/>
        <v>137</v>
      </c>
      <c r="BG513" s="71"/>
      <c r="BH513" s="71"/>
      <c r="BI513" s="71"/>
      <c r="BJ513" s="71"/>
      <c r="BK513" s="71"/>
      <c r="BL513" s="71"/>
      <c r="BM513" s="71"/>
      <c r="BN513" s="71"/>
      <c r="BO513" s="71"/>
      <c r="BP513" s="71"/>
      <c r="BQ513" s="71"/>
      <c r="BR513" s="71"/>
      <c r="BS513" s="71"/>
      <c r="BT513" s="71"/>
      <c r="BU513" s="71"/>
      <c r="BV513" s="71"/>
      <c r="BW513" s="71"/>
      <c r="BX513" s="71"/>
      <c r="BY513" s="71"/>
      <c r="BZ513" s="71"/>
      <c r="CA513" s="71"/>
      <c r="CB513" s="71"/>
      <c r="CC513" s="71"/>
      <c r="CD513" s="71"/>
      <c r="CE513" s="71"/>
      <c r="CF513" s="71"/>
      <c r="CG513" s="71"/>
      <c r="CH513" s="71"/>
      <c r="CI513" s="71"/>
      <c r="CJ513" s="71"/>
      <c r="CK513" s="71"/>
      <c r="CL513" s="71"/>
      <c r="CM513" s="71"/>
      <c r="CN513" s="71"/>
      <c r="CO513" s="71"/>
      <c r="CP513" s="71"/>
      <c r="CQ513" s="71"/>
      <c r="CR513" s="71"/>
      <c r="CS513" s="71"/>
      <c r="CT513" s="71"/>
      <c r="CU513" s="71"/>
      <c r="CV513" s="71"/>
      <c r="CW513" s="71"/>
      <c r="CX513" s="71"/>
      <c r="CY513" s="71"/>
      <c r="CZ513" s="71"/>
      <c r="DA513" s="71"/>
      <c r="DB513" s="71"/>
      <c r="DC513" s="71"/>
      <c r="DD513" s="71"/>
      <c r="DE513" s="71"/>
      <c r="DF513" s="71"/>
      <c r="DG513" s="71"/>
      <c r="DH513" s="71"/>
      <c r="DI513" s="71"/>
      <c r="DJ513" s="71"/>
      <c r="DK513" s="71"/>
      <c r="DL513" s="71"/>
      <c r="DM513" s="71"/>
      <c r="DN513" s="71"/>
      <c r="DO513" s="71"/>
      <c r="DP513" s="71"/>
      <c r="DQ513" s="71"/>
      <c r="DR513" s="71"/>
      <c r="DS513" s="71"/>
      <c r="DT513" s="71"/>
      <c r="DU513" s="71"/>
      <c r="DV513" s="71"/>
      <c r="DW513" s="71"/>
      <c r="DX513" s="71"/>
      <c r="DY513" s="71"/>
      <c r="DZ513" s="71"/>
      <c r="EA513" s="71"/>
      <c r="EB513" s="71"/>
      <c r="EC513" s="71"/>
      <c r="ED513" s="71"/>
      <c r="EE513" s="71"/>
      <c r="EF513" s="71"/>
      <c r="EG513" s="71"/>
      <c r="EH513" s="71"/>
      <c r="EI513" s="71"/>
      <c r="EJ513" s="71"/>
      <c r="EK513" s="71"/>
      <c r="EL513" s="71"/>
      <c r="EM513" s="71"/>
      <c r="EN513" s="71"/>
      <c r="EO513" s="71"/>
      <c r="EP513" s="71"/>
      <c r="EQ513" s="71"/>
      <c r="ER513" s="71"/>
      <c r="ES513" s="71"/>
      <c r="ET513" s="71"/>
      <c r="EU513" s="71"/>
      <c r="EV513" s="71"/>
      <c r="EW513" s="71"/>
      <c r="EX513" s="71"/>
      <c r="EY513" s="71"/>
      <c r="EZ513" s="71"/>
      <c r="FA513" s="71"/>
      <c r="FB513" s="71"/>
      <c r="FC513" s="71"/>
      <c r="FD513" s="71"/>
      <c r="FE513" s="71"/>
      <c r="FF513" s="71"/>
      <c r="FG513" s="71"/>
      <c r="FH513" s="71"/>
      <c r="FI513" s="71"/>
      <c r="FJ513" s="71"/>
      <c r="FK513" s="71"/>
      <c r="FL513" s="71"/>
      <c r="FM513" s="71"/>
      <c r="FN513" s="71"/>
      <c r="FO513" s="71"/>
      <c r="FP513" s="71"/>
      <c r="FQ513" s="71"/>
      <c r="FR513" s="71"/>
      <c r="FS513" s="71"/>
      <c r="FT513" s="71"/>
      <c r="FU513" s="71"/>
      <c r="FV513" s="71"/>
      <c r="FW513" s="71"/>
      <c r="FX513" s="71"/>
      <c r="FY513" s="71"/>
      <c r="FZ513" s="71"/>
      <c r="GA513" s="71"/>
      <c r="GB513" s="71"/>
      <c r="GC513" s="71"/>
      <c r="GD513" s="71"/>
      <c r="GE513" s="71"/>
      <c r="GF513" s="71"/>
      <c r="GG513" s="71"/>
      <c r="GH513" s="71"/>
      <c r="GI513" s="71"/>
      <c r="GJ513" s="71"/>
      <c r="GK513" s="71"/>
      <c r="GL513" s="71"/>
      <c r="GM513" s="71"/>
      <c r="GN513" s="71"/>
      <c r="GO513" s="71"/>
      <c r="GP513" s="71"/>
      <c r="GQ513" s="71"/>
      <c r="GR513" s="71"/>
      <c r="GS513" s="71"/>
      <c r="GT513" s="71"/>
      <c r="GU513" s="71"/>
      <c r="GV513" s="71"/>
      <c r="GW513" s="71"/>
      <c r="GX513" s="71"/>
      <c r="GY513" s="71"/>
      <c r="GZ513" s="71"/>
      <c r="HA513" s="71"/>
      <c r="HB513" s="71"/>
      <c r="HC513" s="71"/>
      <c r="HD513" s="71"/>
      <c r="HE513" s="71"/>
      <c r="HF513" s="71"/>
      <c r="HG513" s="71"/>
      <c r="HH513" s="71"/>
      <c r="HI513" s="71"/>
      <c r="HJ513" s="71"/>
      <c r="HK513" s="71"/>
      <c r="HL513" s="71"/>
      <c r="HM513" s="71"/>
      <c r="HN513" s="71"/>
      <c r="HO513" s="71"/>
      <c r="HP513" s="71"/>
      <c r="HQ513" s="71"/>
      <c r="HR513" s="71"/>
      <c r="HS513" s="71"/>
      <c r="HT513" s="71"/>
      <c r="HU513" s="71"/>
      <c r="HV513" s="71"/>
      <c r="HW513" s="71"/>
      <c r="HX513" s="71"/>
      <c r="HY513" s="71"/>
      <c r="HZ513" s="71"/>
      <c r="IA513" s="71"/>
      <c r="IB513" s="71"/>
      <c r="IC513" s="71"/>
      <c r="ID513" s="71"/>
      <c r="IE513" s="71"/>
      <c r="IF513" s="71"/>
      <c r="IG513" s="71"/>
      <c r="IH513" s="71"/>
      <c r="II513" s="71"/>
      <c r="IJ513" s="71"/>
      <c r="IK513" s="71"/>
      <c r="IL513" s="71"/>
      <c r="IM513" s="71"/>
      <c r="IN513" s="71"/>
      <c r="IO513" s="71"/>
      <c r="IP513" s="71"/>
      <c r="IQ513" s="71"/>
      <c r="IR513" s="71"/>
      <c r="IS513" s="71"/>
      <c r="IT513" s="71"/>
      <c r="IU513" s="71"/>
      <c r="IV513" s="71"/>
      <c r="IW513" s="71"/>
      <c r="IX513" s="71"/>
      <c r="IY513" s="71"/>
      <c r="IZ513" s="71"/>
      <c r="JA513" s="71"/>
      <c r="JB513" s="71"/>
      <c r="JC513" s="71"/>
      <c r="JD513" s="71"/>
      <c r="JE513" s="71"/>
      <c r="JF513" s="71"/>
      <c r="JG513" s="71"/>
      <c r="JH513" s="71"/>
      <c r="JI513" s="71"/>
      <c r="JJ513" s="71"/>
      <c r="JK513" s="71"/>
      <c r="JL513" s="71"/>
      <c r="JM513" s="71"/>
      <c r="JN513" s="71"/>
      <c r="JO513" s="71"/>
      <c r="JP513" s="71"/>
      <c r="JQ513" s="71"/>
      <c r="JR513" s="71"/>
      <c r="JS513" s="71"/>
      <c r="JT513" s="71"/>
      <c r="JU513" s="71"/>
      <c r="JV513" s="71"/>
      <c r="JW513" s="71"/>
      <c r="JX513" s="71"/>
      <c r="JY513" s="71"/>
      <c r="JZ513" s="71"/>
      <c r="KA513" s="71"/>
      <c r="KB513" s="71"/>
      <c r="KC513" s="71"/>
      <c r="KD513" s="71"/>
      <c r="KE513" s="71"/>
      <c r="KF513" s="71"/>
      <c r="KG513" s="71"/>
      <c r="KH513" s="71"/>
      <c r="KI513" s="71"/>
      <c r="KJ513" s="71"/>
      <c r="KK513" s="71"/>
      <c r="KL513" s="71"/>
      <c r="KM513" s="71"/>
      <c r="KN513" s="71"/>
      <c r="KO513" s="71"/>
      <c r="KP513" s="71"/>
      <c r="KQ513" s="71"/>
      <c r="KR513" s="71"/>
      <c r="KS513" s="71"/>
      <c r="KT513" s="71"/>
      <c r="KU513" s="71"/>
      <c r="KV513" s="71"/>
      <c r="KW513" s="71"/>
      <c r="KX513" s="71"/>
      <c r="KY513" s="71"/>
      <c r="KZ513" s="71"/>
      <c r="LA513" s="71"/>
      <c r="LB513" s="71"/>
      <c r="LC513" s="71"/>
      <c r="LD513" s="71"/>
      <c r="LE513" s="71"/>
      <c r="LF513" s="71"/>
      <c r="LG513" s="71"/>
      <c r="LH513" s="71"/>
      <c r="LI513" s="71"/>
      <c r="LJ513" s="71"/>
      <c r="LK513" s="71"/>
      <c r="LL513" s="71"/>
      <c r="LM513" s="71"/>
      <c r="LN513" s="71"/>
      <c r="LO513" s="71"/>
      <c r="LP513" s="71"/>
      <c r="LQ513" s="71"/>
      <c r="LR513" s="71"/>
      <c r="LS513" s="71"/>
      <c r="LT513" s="71"/>
      <c r="LU513" s="71"/>
      <c r="LV513" s="71"/>
      <c r="LW513" s="71"/>
      <c r="LX513" s="71"/>
      <c r="LY513" s="71"/>
      <c r="LZ513" s="71"/>
      <c r="MA513" s="71"/>
      <c r="MB513" s="71"/>
      <c r="MC513" s="71"/>
      <c r="MD513" s="71"/>
      <c r="ME513" s="71"/>
      <c r="MF513" s="71"/>
      <c r="MG513" s="71"/>
      <c r="MH513" s="71"/>
      <c r="MI513" s="71"/>
      <c r="MJ513" s="71"/>
      <c r="MK513" s="71"/>
      <c r="ML513" s="71"/>
      <c r="MM513" s="71"/>
      <c r="MN513" s="71"/>
      <c r="MO513" s="71"/>
      <c r="MP513" s="71"/>
      <c r="MQ513" s="71"/>
      <c r="MR513" s="71"/>
      <c r="MS513" s="71"/>
      <c r="MT513" s="71"/>
      <c r="MU513" s="71"/>
      <c r="MV513" s="71"/>
      <c r="MW513" s="71"/>
      <c r="MX513" s="71"/>
      <c r="MY513" s="71"/>
      <c r="MZ513" s="71"/>
      <c r="NA513" s="71"/>
      <c r="NB513" s="71"/>
      <c r="NC513" s="71"/>
      <c r="ND513" s="71"/>
      <c r="NE513" s="71"/>
      <c r="NF513" s="71"/>
      <c r="NG513" s="71"/>
      <c r="NH513" s="71"/>
      <c r="NI513" s="71"/>
      <c r="NJ513" s="71"/>
      <c r="NK513" s="71"/>
      <c r="NL513" s="71"/>
      <c r="NM513" s="71"/>
      <c r="NN513" s="71"/>
      <c r="NO513" s="71"/>
      <c r="NP513" s="71"/>
      <c r="NQ513" s="71"/>
      <c r="NR513" s="71"/>
      <c r="NS513" s="71"/>
      <c r="NT513" s="71"/>
      <c r="NU513" s="71"/>
      <c r="NV513" s="71"/>
      <c r="NW513" s="71"/>
      <c r="NX513" s="71"/>
      <c r="NY513" s="71"/>
      <c r="NZ513" s="71"/>
      <c r="OA513" s="71"/>
      <c r="OB513" s="71"/>
      <c r="OC513" s="71"/>
      <c r="OD513" s="71"/>
      <c r="OE513" s="71"/>
      <c r="OF513" s="71"/>
      <c r="OG513" s="71"/>
      <c r="OH513" s="71"/>
      <c r="OI513" s="71"/>
      <c r="OJ513" s="71"/>
      <c r="OK513" s="71"/>
      <c r="OL513" s="71"/>
      <c r="OM513" s="71"/>
      <c r="ON513" s="71"/>
      <c r="OO513" s="71"/>
      <c r="OP513" s="71"/>
      <c r="OQ513" s="71"/>
      <c r="OR513" s="71"/>
      <c r="OS513" s="71"/>
      <c r="OT513" s="71"/>
      <c r="OU513" s="71"/>
      <c r="OV513" s="71"/>
      <c r="OW513" s="71"/>
      <c r="OX513" s="71"/>
      <c r="OY513" s="71"/>
      <c r="OZ513" s="71"/>
      <c r="PA513" s="71"/>
      <c r="PB513" s="71"/>
      <c r="PC513" s="71"/>
      <c r="PD513" s="71"/>
      <c r="PE513" s="71"/>
      <c r="PF513" s="71"/>
      <c r="PG513" s="71"/>
      <c r="PH513" s="71"/>
      <c r="PI513" s="71"/>
      <c r="PJ513" s="71"/>
      <c r="PK513" s="71"/>
      <c r="PL513" s="71"/>
      <c r="PM513" s="71"/>
      <c r="PN513" s="71"/>
      <c r="PO513" s="71"/>
      <c r="PP513" s="71"/>
      <c r="PQ513" s="71"/>
      <c r="PR513" s="71"/>
      <c r="PS513" s="71"/>
      <c r="PT513" s="71"/>
      <c r="PU513" s="71"/>
      <c r="PV513" s="71"/>
      <c r="PW513" s="71"/>
      <c r="PX513" s="71"/>
      <c r="PY513" s="71"/>
      <c r="PZ513" s="71"/>
      <c r="QA513" s="71"/>
      <c r="QB513" s="71"/>
      <c r="QC513" s="71"/>
      <c r="QD513" s="71"/>
      <c r="QE513" s="71"/>
      <c r="QF513" s="71"/>
      <c r="QG513" s="71"/>
      <c r="QH513" s="71"/>
      <c r="QI513" s="71"/>
      <c r="QJ513" s="71"/>
      <c r="QK513" s="71"/>
      <c r="QL513" s="71"/>
      <c r="QM513" s="71"/>
      <c r="QN513" s="71"/>
      <c r="QO513" s="71"/>
      <c r="QP513" s="71"/>
      <c r="QQ513" s="71"/>
      <c r="QR513" s="71"/>
      <c r="QS513" s="71"/>
      <c r="QT513" s="71"/>
      <c r="QU513" s="71"/>
      <c r="QV513" s="71"/>
      <c r="QW513" s="71"/>
      <c r="QX513" s="71"/>
      <c r="QY513" s="71"/>
      <c r="QZ513" s="71"/>
      <c r="RA513" s="71"/>
      <c r="RB513" s="71"/>
      <c r="RC513" s="71"/>
      <c r="RD513" s="71"/>
      <c r="RE513" s="71"/>
      <c r="RF513" s="71"/>
      <c r="RG513" s="71"/>
      <c r="RH513" s="71"/>
      <c r="RI513" s="71"/>
      <c r="RJ513" s="71"/>
      <c r="RK513" s="71"/>
      <c r="RL513" s="71"/>
      <c r="RM513" s="71"/>
      <c r="RN513" s="71"/>
      <c r="RO513" s="71"/>
      <c r="RP513" s="71"/>
      <c r="RQ513" s="71"/>
      <c r="RR513" s="71"/>
      <c r="RS513" s="71"/>
      <c r="RT513" s="71"/>
      <c r="RU513" s="71"/>
      <c r="RV513" s="71"/>
      <c r="RW513" s="71"/>
      <c r="RX513" s="71"/>
      <c r="RY513" s="71"/>
      <c r="RZ513" s="71"/>
      <c r="SA513" s="71"/>
      <c r="SB513" s="71"/>
      <c r="SC513" s="71"/>
      <c r="SD513" s="71"/>
      <c r="SE513" s="71"/>
      <c r="SF513" s="71"/>
      <c r="SG513" s="71"/>
      <c r="SH513" s="71"/>
      <c r="SI513" s="71"/>
      <c r="SJ513" s="71"/>
      <c r="SK513" s="71"/>
      <c r="SL513" s="71"/>
      <c r="SM513" s="71"/>
      <c r="SN513" s="71"/>
      <c r="SO513" s="71"/>
      <c r="SP513" s="71"/>
      <c r="SQ513" s="71"/>
      <c r="SR513" s="71"/>
      <c r="SS513" s="71"/>
      <c r="ST513" s="71"/>
      <c r="SU513" s="71"/>
      <c r="SV513" s="71"/>
      <c r="SW513" s="71"/>
      <c r="SX513" s="71"/>
      <c r="SY513" s="71"/>
      <c r="SZ513" s="71"/>
      <c r="TA513" s="71"/>
      <c r="TB513" s="71"/>
      <c r="TC513" s="71"/>
      <c r="TD513" s="71"/>
      <c r="TE513" s="71"/>
      <c r="TF513" s="71"/>
      <c r="TG513" s="71"/>
      <c r="TH513" s="71"/>
      <c r="TI513" s="71"/>
      <c r="TJ513" s="71"/>
      <c r="TK513" s="71"/>
      <c r="TL513" s="71"/>
      <c r="TM513" s="71"/>
      <c r="TN513" s="71"/>
      <c r="TO513" s="71"/>
      <c r="TP513" s="71"/>
      <c r="TQ513" s="71"/>
      <c r="TR513" s="71"/>
      <c r="TS513" s="71"/>
      <c r="TT513" s="71"/>
      <c r="TU513" s="71"/>
      <c r="TV513" s="71"/>
      <c r="TW513" s="71"/>
      <c r="TX513" s="71"/>
      <c r="TY513" s="71"/>
      <c r="TZ513" s="71"/>
      <c r="UA513" s="71"/>
      <c r="UB513" s="71"/>
      <c r="UC513" s="71"/>
      <c r="UD513" s="71"/>
      <c r="UE513" s="71"/>
      <c r="UF513" s="71"/>
      <c r="UG513" s="71"/>
      <c r="UH513" s="71"/>
      <c r="UI513" s="71"/>
      <c r="UJ513" s="71"/>
      <c r="UK513" s="71"/>
      <c r="UL513" s="71"/>
      <c r="UM513" s="71"/>
      <c r="UN513" s="71"/>
      <c r="UO513" s="71"/>
      <c r="UP513" s="71"/>
      <c r="UQ513" s="71"/>
      <c r="UR513" s="71"/>
      <c r="US513" s="71"/>
      <c r="UT513" s="71"/>
      <c r="UU513" s="71"/>
      <c r="UV513" s="71"/>
      <c r="UW513" s="71"/>
      <c r="UX513" s="71"/>
      <c r="UY513" s="71"/>
      <c r="UZ513" s="71"/>
      <c r="VA513" s="71"/>
      <c r="VB513" s="71"/>
      <c r="VC513" s="71"/>
      <c r="VD513" s="71"/>
      <c r="VE513" s="71"/>
      <c r="VF513" s="71"/>
      <c r="VG513" s="71"/>
      <c r="VH513" s="71"/>
      <c r="VI513" s="71"/>
      <c r="VJ513" s="71"/>
      <c r="VK513" s="71"/>
      <c r="VL513" s="71"/>
      <c r="VM513" s="71"/>
      <c r="VN513" s="71"/>
      <c r="VO513" s="71"/>
      <c r="VP513" s="71"/>
      <c r="VQ513" s="71"/>
      <c r="VR513" s="71"/>
      <c r="VS513" s="71"/>
      <c r="VT513" s="71"/>
      <c r="VU513" s="71"/>
      <c r="VV513" s="71"/>
      <c r="VW513" s="71"/>
      <c r="VX513" s="71"/>
      <c r="VY513" s="71"/>
      <c r="VZ513" s="71"/>
      <c r="WA513" s="71"/>
      <c r="WB513" s="71"/>
      <c r="WC513" s="71"/>
      <c r="WD513" s="71"/>
      <c r="WE513" s="71"/>
      <c r="WF513" s="71"/>
      <c r="WG513" s="71"/>
      <c r="WH513" s="71"/>
      <c r="WI513" s="71"/>
      <c r="WJ513" s="71"/>
      <c r="WK513" s="71"/>
      <c r="WL513" s="71"/>
      <c r="WM513" s="71"/>
      <c r="WN513" s="71"/>
      <c r="WO513" s="71"/>
      <c r="WP513" s="71"/>
      <c r="WQ513" s="71"/>
      <c r="WR513" s="71"/>
      <c r="WS513" s="71"/>
      <c r="WT513" s="71"/>
      <c r="WU513" s="71"/>
      <c r="WV513" s="71"/>
      <c r="WW513" s="71"/>
      <c r="WX513" s="71"/>
      <c r="WY513" s="71"/>
      <c r="WZ513" s="71"/>
      <c r="XA513" s="71"/>
      <c r="XB513" s="71"/>
      <c r="XC513" s="71"/>
      <c r="XD513" s="71"/>
      <c r="XE513" s="71"/>
      <c r="XF513" s="71"/>
      <c r="XG513" s="71"/>
      <c r="XH513" s="71"/>
      <c r="XI513" s="71"/>
      <c r="XJ513" s="71"/>
      <c r="XK513" s="71"/>
      <c r="XL513" s="71"/>
      <c r="XM513" s="71"/>
      <c r="XN513" s="71"/>
      <c r="XO513" s="71"/>
      <c r="XP513" s="71"/>
      <c r="XQ513" s="71"/>
      <c r="XR513" s="71"/>
      <c r="XS513" s="71"/>
      <c r="XT513" s="71"/>
      <c r="XU513" s="71"/>
      <c r="XV513" s="71"/>
      <c r="XW513" s="71"/>
      <c r="XX513" s="71"/>
      <c r="XY513" s="71"/>
      <c r="XZ513" s="71"/>
      <c r="YA513" s="71"/>
      <c r="YB513" s="71"/>
      <c r="YC513" s="71"/>
      <c r="YD513" s="71"/>
      <c r="YE513" s="71"/>
      <c r="YF513" s="71"/>
      <c r="YG513" s="71"/>
      <c r="YH513" s="71"/>
      <c r="YI513" s="71"/>
      <c r="YJ513" s="71"/>
      <c r="YK513" s="71"/>
      <c r="YL513" s="71"/>
      <c r="YM513" s="71"/>
      <c r="YN513" s="71"/>
      <c r="YO513" s="71"/>
      <c r="YP513" s="71"/>
      <c r="YQ513" s="71"/>
      <c r="YR513" s="71"/>
      <c r="YS513" s="71"/>
      <c r="YT513" s="71"/>
      <c r="YU513" s="71"/>
      <c r="YV513" s="71"/>
      <c r="YW513" s="71"/>
      <c r="YX513" s="71"/>
      <c r="YY513" s="71"/>
      <c r="YZ513" s="71"/>
      <c r="ZA513" s="71"/>
      <c r="ZB513" s="71"/>
      <c r="ZC513" s="71"/>
      <c r="ZD513" s="71"/>
      <c r="ZE513" s="71"/>
      <c r="ZF513" s="71"/>
      <c r="ZG513" s="71"/>
      <c r="ZH513" s="71"/>
      <c r="ZI513" s="71"/>
      <c r="ZJ513" s="71"/>
      <c r="ZK513" s="71"/>
      <c r="ZL513" s="71"/>
      <c r="ZM513" s="71"/>
      <c r="ZN513" s="71"/>
      <c r="ZO513" s="71"/>
      <c r="ZP513" s="71"/>
      <c r="ZQ513" s="71"/>
      <c r="ZR513" s="71"/>
      <c r="ZS513" s="71"/>
      <c r="ZT513" s="71"/>
      <c r="ZU513" s="71"/>
      <c r="ZV513" s="71"/>
      <c r="ZW513" s="71"/>
      <c r="ZX513" s="71"/>
      <c r="ZY513" s="71"/>
      <c r="ZZ513" s="71"/>
      <c r="AAA513" s="71"/>
      <c r="AAB513" s="71"/>
      <c r="AAC513" s="71"/>
      <c r="AAD513" s="71"/>
      <c r="AAE513" s="71"/>
      <c r="AAF513" s="71"/>
      <c r="AAG513" s="71"/>
      <c r="AAH513" s="71"/>
      <c r="AAI513" s="71"/>
      <c r="AAJ513" s="71"/>
      <c r="AAK513" s="71"/>
      <c r="AAL513" s="71"/>
      <c r="AAM513" s="71"/>
      <c r="AAN513" s="71"/>
      <c r="AAO513" s="71"/>
      <c r="AAP513" s="71"/>
      <c r="AAQ513" s="71"/>
      <c r="AAR513" s="71"/>
      <c r="AAS513" s="71"/>
      <c r="AAT513" s="71"/>
      <c r="AAU513" s="71"/>
      <c r="AAV513" s="71"/>
      <c r="AAW513" s="71"/>
      <c r="AAX513" s="71"/>
      <c r="AAY513" s="71"/>
      <c r="AAZ513" s="71"/>
      <c r="ABA513" s="71"/>
      <c r="ABB513" s="71"/>
      <c r="ABC513" s="71"/>
      <c r="ABD513" s="71"/>
      <c r="ABE513" s="71"/>
      <c r="ABF513" s="71"/>
      <c r="ABG513" s="71"/>
      <c r="ABH513" s="71"/>
      <c r="ABI513" s="71"/>
      <c r="ABJ513" s="71"/>
      <c r="ABK513" s="71"/>
      <c r="ABL513" s="71"/>
      <c r="ABM513" s="71"/>
      <c r="ABN513" s="71"/>
      <c r="ABO513" s="71"/>
      <c r="ABP513" s="71"/>
      <c r="ABQ513" s="71"/>
      <c r="ABR513" s="71"/>
      <c r="ABS513" s="71"/>
      <c r="ABT513" s="71"/>
      <c r="ABU513" s="71"/>
      <c r="ABV513" s="71"/>
      <c r="ABW513" s="71"/>
      <c r="ABX513" s="71"/>
      <c r="ABY513" s="71"/>
      <c r="ABZ513" s="71"/>
      <c r="ACA513" s="71"/>
      <c r="ACB513" s="71"/>
      <c r="ACC513" s="71"/>
      <c r="ACD513" s="71"/>
      <c r="ACE513" s="71"/>
      <c r="ACF513" s="71"/>
      <c r="ACG513" s="71"/>
      <c r="ACH513" s="71"/>
      <c r="ACI513" s="71"/>
      <c r="ACJ513" s="71"/>
      <c r="ACK513" s="71"/>
      <c r="ACL513" s="71"/>
      <c r="ACM513" s="71"/>
      <c r="ACN513" s="71"/>
      <c r="ACO513" s="71"/>
      <c r="ACP513" s="71"/>
      <c r="ACQ513" s="71"/>
      <c r="ACR513" s="71"/>
      <c r="ACS513" s="71"/>
      <c r="ACT513" s="71"/>
      <c r="ACU513" s="71"/>
      <c r="ACV513" s="71"/>
      <c r="ACW513" s="71"/>
      <c r="ACX513" s="71"/>
      <c r="ACY513" s="71"/>
      <c r="ACZ513" s="71"/>
      <c r="ADA513" s="71"/>
      <c r="ADB513" s="71"/>
      <c r="ADC513" s="71"/>
      <c r="ADD513" s="71"/>
      <c r="ADE513" s="71"/>
      <c r="ADF513" s="71"/>
      <c r="ADG513" s="71"/>
      <c r="ADH513" s="71"/>
      <c r="ADI513" s="71"/>
      <c r="ADJ513" s="71"/>
      <c r="ADK513" s="71"/>
      <c r="ADL513" s="71"/>
      <c r="ADM513" s="71"/>
      <c r="ADN513" s="71"/>
      <c r="ADO513" s="71"/>
      <c r="ADP513" s="71"/>
      <c r="ADQ513" s="71"/>
      <c r="ADR513" s="71"/>
      <c r="ADS513" s="71"/>
      <c r="ADT513" s="71"/>
      <c r="ADU513" s="71"/>
      <c r="ADV513" s="71"/>
      <c r="ADW513" s="71"/>
      <c r="ADX513" s="71"/>
      <c r="ADY513" s="71"/>
      <c r="ADZ513" s="71"/>
      <c r="AEA513" s="71"/>
      <c r="AEB513" s="71"/>
      <c r="AEC513" s="71"/>
      <c r="AED513" s="71"/>
      <c r="AEE513" s="71"/>
      <c r="AEF513" s="71"/>
      <c r="AEG513" s="71"/>
      <c r="AEH513" s="71"/>
      <c r="AEI513" s="71"/>
      <c r="AEJ513" s="71"/>
      <c r="AEK513" s="71"/>
      <c r="AEL513" s="71"/>
      <c r="AEM513" s="71"/>
      <c r="AEN513" s="71"/>
      <c r="AEO513" s="71"/>
      <c r="AEP513" s="71"/>
      <c r="AEQ513" s="71"/>
      <c r="AER513" s="71"/>
      <c r="AES513" s="71"/>
      <c r="AET513" s="71"/>
      <c r="AEU513" s="71"/>
      <c r="AEV513" s="71"/>
      <c r="AEW513" s="71"/>
      <c r="AEX513" s="71"/>
      <c r="AEY513" s="71"/>
      <c r="AEZ513" s="71"/>
      <c r="AFA513" s="71"/>
      <c r="AFB513" s="71"/>
      <c r="AFC513" s="71"/>
      <c r="AFD513" s="71"/>
      <c r="AFE513" s="71"/>
      <c r="AFF513" s="71"/>
      <c r="AFG513" s="71"/>
      <c r="AFH513" s="71"/>
      <c r="AFI513" s="71"/>
      <c r="AFJ513" s="71"/>
      <c r="AFK513" s="71"/>
      <c r="AFL513" s="71"/>
      <c r="AFM513" s="71"/>
      <c r="AFN513" s="71"/>
      <c r="AFO513" s="71"/>
      <c r="AFP513" s="71"/>
      <c r="AFQ513" s="71"/>
      <c r="AFR513" s="71"/>
      <c r="AFS513" s="71"/>
      <c r="AFT513" s="71"/>
      <c r="AFU513" s="71"/>
      <c r="AFV513" s="71"/>
      <c r="AFW513" s="71"/>
      <c r="AFX513" s="71"/>
      <c r="AFY513" s="71"/>
      <c r="AFZ513" s="71"/>
      <c r="AGA513" s="71"/>
      <c r="AGB513" s="71"/>
      <c r="AGC513" s="71"/>
      <c r="AGD513" s="71"/>
      <c r="AGE513" s="71"/>
      <c r="AGF513" s="71"/>
      <c r="AGG513" s="71"/>
      <c r="AGH513" s="71"/>
      <c r="AGI513" s="71"/>
      <c r="AGJ513" s="71"/>
      <c r="AGK513" s="71"/>
      <c r="AGL513" s="71"/>
      <c r="AGM513" s="71"/>
      <c r="AGN513" s="71"/>
      <c r="AGO513" s="71"/>
      <c r="AGP513" s="71"/>
      <c r="AGQ513" s="71"/>
      <c r="AGR513" s="71"/>
      <c r="AGS513" s="71"/>
      <c r="AGT513" s="71"/>
      <c r="AGU513" s="71"/>
      <c r="AGV513" s="71"/>
      <c r="AGW513" s="71"/>
      <c r="AGX513" s="71"/>
      <c r="AGY513" s="71"/>
      <c r="AGZ513" s="71"/>
      <c r="AHA513" s="71"/>
      <c r="AHB513" s="71"/>
      <c r="AHC513" s="71"/>
      <c r="AHD513" s="71"/>
      <c r="AHE513" s="71"/>
      <c r="AHF513" s="71"/>
      <c r="AHG513" s="71"/>
      <c r="AHH513" s="71"/>
      <c r="AHI513" s="71"/>
      <c r="AHJ513" s="71"/>
      <c r="AHK513" s="71"/>
      <c r="AHL513" s="71"/>
      <c r="AHM513" s="71"/>
      <c r="AHN513" s="71"/>
      <c r="AHO513" s="71"/>
      <c r="AHP513" s="71"/>
      <c r="AHQ513" s="71"/>
      <c r="AHR513" s="71"/>
      <c r="AHS513" s="71"/>
      <c r="AHT513" s="71"/>
      <c r="AHU513" s="71"/>
      <c r="AHV513" s="71"/>
      <c r="AHW513" s="71"/>
      <c r="AHX513" s="71"/>
      <c r="AHY513" s="71"/>
      <c r="AHZ513" s="71"/>
      <c r="AIA513" s="71"/>
      <c r="AIB513" s="71"/>
      <c r="AIC513" s="71"/>
      <c r="AID513" s="71"/>
      <c r="AIE513" s="71"/>
      <c r="AIF513" s="71"/>
      <c r="AIG513" s="71"/>
      <c r="AIH513" s="71"/>
      <c r="AII513" s="71"/>
      <c r="AIJ513" s="71"/>
      <c r="AIK513" s="71"/>
      <c r="AIL513" s="71"/>
      <c r="AIM513" s="71"/>
      <c r="AIN513" s="71"/>
      <c r="AIO513" s="71"/>
      <c r="AIP513" s="71"/>
      <c r="AIQ513" s="71"/>
      <c r="AIR513" s="71"/>
      <c r="AIS513" s="71"/>
      <c r="AIT513" s="71"/>
      <c r="AIU513" s="71"/>
      <c r="AIV513" s="71"/>
      <c r="AIW513" s="71"/>
      <c r="AIX513" s="71"/>
      <c r="AIY513" s="71"/>
      <c r="AIZ513" s="71"/>
      <c r="AJA513" s="71"/>
      <c r="AJB513" s="71"/>
      <c r="AJC513" s="71"/>
      <c r="AJD513" s="71"/>
      <c r="AJE513" s="71"/>
      <c r="AJF513" s="71"/>
      <c r="AJG513" s="71"/>
      <c r="AJH513" s="71"/>
      <c r="AJI513" s="71"/>
      <c r="AJJ513" s="71"/>
      <c r="AJK513" s="71"/>
      <c r="AJL513" s="71"/>
      <c r="AJM513" s="71"/>
      <c r="AJN513" s="71"/>
      <c r="AJO513" s="71"/>
      <c r="AJP513" s="71"/>
      <c r="AJQ513" s="71"/>
      <c r="AJR513" s="71"/>
      <c r="AJS513" s="71"/>
      <c r="AJT513" s="71"/>
      <c r="AJU513" s="71"/>
      <c r="AJV513" s="71"/>
      <c r="AJW513" s="71"/>
      <c r="AJX513" s="71"/>
      <c r="AJY513" s="71"/>
      <c r="AJZ513" s="71"/>
      <c r="AKA513" s="71"/>
      <c r="AKB513" s="71"/>
      <c r="AKC513" s="71"/>
      <c r="AKD513" s="71"/>
      <c r="AKE513" s="71"/>
      <c r="AKF513" s="71"/>
      <c r="AKG513" s="71"/>
      <c r="AKH513" s="71"/>
      <c r="AKI513" s="71"/>
      <c r="AKJ513" s="71"/>
      <c r="AKK513" s="71"/>
      <c r="AKL513" s="71"/>
      <c r="AKM513" s="71"/>
      <c r="AKN513" s="71"/>
      <c r="AKO513" s="71"/>
      <c r="AKP513" s="71"/>
      <c r="AKQ513" s="71"/>
      <c r="AKR513" s="71"/>
      <c r="AKS513" s="71"/>
      <c r="AKT513" s="71"/>
      <c r="AKU513" s="71"/>
      <c r="AKV513" s="71"/>
      <c r="AKW513" s="71"/>
      <c r="AKX513" s="71"/>
      <c r="AKY513" s="71"/>
      <c r="AKZ513" s="71"/>
      <c r="ALA513" s="71"/>
      <c r="ALB513" s="71"/>
      <c r="ALC513" s="71"/>
      <c r="ALD513" s="71"/>
      <c r="ALE513" s="71"/>
      <c r="ALF513" s="71"/>
      <c r="ALG513" s="71"/>
      <c r="ALH513" s="71"/>
      <c r="ALI513" s="71"/>
      <c r="ALJ513" s="71"/>
      <c r="ALK513" s="71"/>
      <c r="ALL513" s="71"/>
      <c r="ALM513" s="71"/>
      <c r="ALN513" s="71"/>
      <c r="ALO513" s="71"/>
      <c r="ALP513" s="71"/>
      <c r="ALQ513" s="71"/>
      <c r="ALR513" s="71"/>
      <c r="ALS513" s="71"/>
      <c r="ALT513" s="71"/>
      <c r="ALU513" s="71"/>
      <c r="ALV513" s="71"/>
      <c r="ALW513" s="71"/>
      <c r="ALX513" s="71"/>
      <c r="ALY513" s="71"/>
      <c r="ALZ513" s="71"/>
      <c r="AMA513" s="71"/>
      <c r="AMB513" s="71"/>
      <c r="AMC513" s="71"/>
      <c r="AMD513" s="71"/>
      <c r="AME513" s="71"/>
      <c r="AMF513" s="71"/>
      <c r="AMG513" s="71"/>
      <c r="AMH513" s="71"/>
      <c r="AMI513" s="71"/>
    </row>
    <row r="514" spans="1:1023" s="73" customFormat="1">
      <c r="A514" s="71" t="s">
        <v>43</v>
      </c>
      <c r="B514" s="83">
        <v>2006</v>
      </c>
      <c r="C514" s="71" t="s">
        <v>247</v>
      </c>
      <c r="D514" s="83">
        <v>679</v>
      </c>
      <c r="E514" s="71" t="s">
        <v>248</v>
      </c>
      <c r="F514" s="71">
        <v>1196</v>
      </c>
      <c r="G514" s="6">
        <f t="shared" si="157"/>
        <v>34452</v>
      </c>
      <c r="H514" s="6">
        <v>34522</v>
      </c>
      <c r="I514" s="45">
        <v>0</v>
      </c>
      <c r="J514" s="71">
        <v>4</v>
      </c>
      <c r="K514" s="71">
        <v>4</v>
      </c>
      <c r="L514" s="71">
        <v>2</v>
      </c>
      <c r="M514" s="71">
        <v>1000</v>
      </c>
      <c r="N514" s="71">
        <v>10000</v>
      </c>
      <c r="O514" s="71">
        <v>13700000</v>
      </c>
      <c r="P514" s="75">
        <f t="shared" si="139"/>
        <v>7.2992700729927014E-3</v>
      </c>
      <c r="Q514" s="75">
        <f t="shared" si="149"/>
        <v>7.2992700729927001E-2</v>
      </c>
      <c r="R514" s="71">
        <v>-1</v>
      </c>
      <c r="S514" s="71">
        <v>-1</v>
      </c>
      <c r="T514" s="71">
        <v>-1</v>
      </c>
      <c r="U514" s="71">
        <v>0</v>
      </c>
      <c r="V514" s="71">
        <v>-1</v>
      </c>
      <c r="W514" s="71">
        <v>0</v>
      </c>
      <c r="X514" s="76">
        <f t="shared" si="152"/>
        <v>-0.66666666666666663</v>
      </c>
      <c r="Y514" s="71">
        <v>-1</v>
      </c>
      <c r="Z514" s="71">
        <v>-1</v>
      </c>
      <c r="AA514" s="71" t="s">
        <v>33</v>
      </c>
      <c r="AB514" s="71" t="s">
        <v>33</v>
      </c>
      <c r="AC514" s="71">
        <v>-1</v>
      </c>
      <c r="AD514" s="71">
        <v>-1</v>
      </c>
      <c r="AE514" s="71">
        <v>-1</v>
      </c>
      <c r="AF514" s="74" t="s">
        <v>33</v>
      </c>
      <c r="AG514" s="74" t="s">
        <v>33</v>
      </c>
      <c r="AH514" s="76">
        <f t="shared" si="153"/>
        <v>-1</v>
      </c>
      <c r="AI514" s="76">
        <f t="shared" si="154"/>
        <v>-0.83333333333333326</v>
      </c>
      <c r="AJ514" s="65">
        <v>924</v>
      </c>
      <c r="AK514" s="71">
        <v>-1</v>
      </c>
      <c r="AL514" s="71">
        <v>-1</v>
      </c>
      <c r="AM514" s="71" t="s">
        <v>33</v>
      </c>
      <c r="AN514" s="71">
        <v>-1</v>
      </c>
      <c r="AO514" s="71">
        <v>-1</v>
      </c>
      <c r="AP514" s="71" t="s">
        <v>33</v>
      </c>
      <c r="AQ514" s="71">
        <v>-1</v>
      </c>
      <c r="AR514" s="71">
        <v>-1</v>
      </c>
      <c r="AS514" s="71" t="s">
        <v>33</v>
      </c>
      <c r="AT514" s="74" t="s">
        <v>33</v>
      </c>
      <c r="AU514" s="71" t="s">
        <v>33</v>
      </c>
      <c r="AV514" s="71" t="s">
        <v>33</v>
      </c>
      <c r="AW514" s="71" t="s">
        <v>33</v>
      </c>
      <c r="AX514" s="71" t="s">
        <v>33</v>
      </c>
      <c r="AY514" s="71" t="s">
        <v>33</v>
      </c>
      <c r="AZ514" s="76">
        <f t="shared" si="158"/>
        <v>-1</v>
      </c>
      <c r="BA514" s="71">
        <v>0</v>
      </c>
      <c r="BB514" s="74" t="s">
        <v>33</v>
      </c>
      <c r="BC514" s="71">
        <f t="shared" si="156"/>
        <v>150</v>
      </c>
      <c r="BD514" s="71">
        <v>1</v>
      </c>
      <c r="BE514" s="36" t="s">
        <v>142</v>
      </c>
      <c r="BF514" s="71">
        <f t="shared" si="155"/>
        <v>149</v>
      </c>
      <c r="BG514" s="71"/>
      <c r="BH514" s="71"/>
      <c r="BI514" s="71"/>
      <c r="BJ514" s="71"/>
      <c r="BK514" s="71"/>
      <c r="BL514" s="71"/>
      <c r="BM514" s="71"/>
      <c r="BN514" s="71"/>
      <c r="BO514" s="71"/>
      <c r="BP514" s="71"/>
      <c r="BQ514" s="71"/>
      <c r="BR514" s="71"/>
      <c r="BS514" s="71"/>
      <c r="BT514" s="71"/>
      <c r="BU514" s="71"/>
      <c r="BV514" s="71"/>
      <c r="BW514" s="71"/>
      <c r="BX514" s="71"/>
      <c r="BY514" s="71"/>
      <c r="BZ514" s="71"/>
      <c r="CA514" s="71"/>
      <c r="CB514" s="71"/>
      <c r="CC514" s="71"/>
      <c r="CD514" s="71"/>
      <c r="CE514" s="71"/>
      <c r="CF514" s="71"/>
      <c r="CG514" s="71"/>
      <c r="CH514" s="71"/>
      <c r="CI514" s="71"/>
      <c r="CJ514" s="71"/>
      <c r="CK514" s="71"/>
      <c r="CL514" s="71"/>
      <c r="CM514" s="71"/>
      <c r="CN514" s="71"/>
      <c r="CO514" s="71"/>
      <c r="CP514" s="71"/>
      <c r="CQ514" s="71"/>
      <c r="CR514" s="71"/>
      <c r="CS514" s="71"/>
      <c r="CT514" s="71"/>
      <c r="CU514" s="71"/>
      <c r="CV514" s="71"/>
      <c r="CW514" s="71"/>
      <c r="CX514" s="71"/>
      <c r="CY514" s="71"/>
      <c r="CZ514" s="71"/>
      <c r="DA514" s="71"/>
      <c r="DB514" s="71"/>
      <c r="DC514" s="71"/>
      <c r="DD514" s="71"/>
      <c r="DE514" s="71"/>
      <c r="DF514" s="71"/>
      <c r="DG514" s="71"/>
      <c r="DH514" s="71"/>
      <c r="DI514" s="71"/>
      <c r="DJ514" s="71"/>
      <c r="DK514" s="71"/>
      <c r="DL514" s="71"/>
      <c r="DM514" s="71"/>
      <c r="DN514" s="71"/>
      <c r="DO514" s="71"/>
      <c r="DP514" s="71"/>
      <c r="DQ514" s="71"/>
      <c r="DR514" s="71"/>
      <c r="DS514" s="71"/>
      <c r="DT514" s="71"/>
      <c r="DU514" s="71"/>
      <c r="DV514" s="71"/>
      <c r="DW514" s="71"/>
      <c r="DX514" s="71"/>
      <c r="DY514" s="71"/>
      <c r="DZ514" s="71"/>
      <c r="EA514" s="71"/>
      <c r="EB514" s="71"/>
      <c r="EC514" s="71"/>
      <c r="ED514" s="71"/>
      <c r="EE514" s="71"/>
      <c r="EF514" s="71"/>
      <c r="EG514" s="71"/>
      <c r="EH514" s="71"/>
      <c r="EI514" s="71"/>
      <c r="EJ514" s="71"/>
      <c r="EK514" s="71"/>
      <c r="EL514" s="71"/>
      <c r="EM514" s="71"/>
      <c r="EN514" s="71"/>
      <c r="EO514" s="71"/>
      <c r="EP514" s="71"/>
      <c r="EQ514" s="71"/>
      <c r="ER514" s="71"/>
      <c r="ES514" s="71"/>
      <c r="ET514" s="71"/>
      <c r="EU514" s="71"/>
      <c r="EV514" s="71"/>
      <c r="EW514" s="71"/>
      <c r="EX514" s="71"/>
      <c r="EY514" s="71"/>
      <c r="EZ514" s="71"/>
      <c r="FA514" s="71"/>
      <c r="FB514" s="71"/>
      <c r="FC514" s="71"/>
      <c r="FD514" s="71"/>
      <c r="FE514" s="71"/>
      <c r="FF514" s="71"/>
      <c r="FG514" s="71"/>
      <c r="FH514" s="71"/>
      <c r="FI514" s="71"/>
      <c r="FJ514" s="71"/>
      <c r="FK514" s="71"/>
      <c r="FL514" s="71"/>
      <c r="FM514" s="71"/>
      <c r="FN514" s="71"/>
      <c r="FO514" s="71"/>
      <c r="FP514" s="71"/>
      <c r="FQ514" s="71"/>
      <c r="FR514" s="71"/>
      <c r="FS514" s="71"/>
      <c r="FT514" s="71"/>
      <c r="FU514" s="71"/>
      <c r="FV514" s="71"/>
      <c r="FW514" s="71"/>
      <c r="FX514" s="71"/>
      <c r="FY514" s="71"/>
      <c r="FZ514" s="71"/>
      <c r="GA514" s="71"/>
      <c r="GB514" s="71"/>
      <c r="GC514" s="71"/>
      <c r="GD514" s="71"/>
      <c r="GE514" s="71"/>
      <c r="GF514" s="71"/>
      <c r="GG514" s="71"/>
      <c r="GH514" s="71"/>
      <c r="GI514" s="71"/>
      <c r="GJ514" s="71"/>
      <c r="GK514" s="71"/>
      <c r="GL514" s="71"/>
      <c r="GM514" s="71"/>
      <c r="GN514" s="71"/>
      <c r="GO514" s="71"/>
      <c r="GP514" s="71"/>
      <c r="GQ514" s="71"/>
      <c r="GR514" s="71"/>
      <c r="GS514" s="71"/>
      <c r="GT514" s="71"/>
      <c r="GU514" s="71"/>
      <c r="GV514" s="71"/>
      <c r="GW514" s="71"/>
      <c r="GX514" s="71"/>
      <c r="GY514" s="71"/>
      <c r="GZ514" s="71"/>
      <c r="HA514" s="71"/>
      <c r="HB514" s="71"/>
      <c r="HC514" s="71"/>
      <c r="HD514" s="71"/>
      <c r="HE514" s="71"/>
      <c r="HF514" s="71"/>
      <c r="HG514" s="71"/>
      <c r="HH514" s="71"/>
      <c r="HI514" s="71"/>
      <c r="HJ514" s="71"/>
      <c r="HK514" s="71"/>
      <c r="HL514" s="71"/>
      <c r="HM514" s="71"/>
      <c r="HN514" s="71"/>
      <c r="HO514" s="71"/>
      <c r="HP514" s="71"/>
      <c r="HQ514" s="71"/>
      <c r="HR514" s="71"/>
      <c r="HS514" s="71"/>
      <c r="HT514" s="71"/>
      <c r="HU514" s="71"/>
      <c r="HV514" s="71"/>
      <c r="HW514" s="71"/>
      <c r="HX514" s="71"/>
      <c r="HY514" s="71"/>
      <c r="HZ514" s="71"/>
      <c r="IA514" s="71"/>
      <c r="IB514" s="71"/>
      <c r="IC514" s="71"/>
      <c r="ID514" s="71"/>
      <c r="IE514" s="71"/>
      <c r="IF514" s="71"/>
      <c r="IG514" s="71"/>
      <c r="IH514" s="71"/>
      <c r="II514" s="71"/>
      <c r="IJ514" s="71"/>
      <c r="IK514" s="71"/>
      <c r="IL514" s="71"/>
      <c r="IM514" s="71"/>
      <c r="IN514" s="71"/>
      <c r="IO514" s="71"/>
      <c r="IP514" s="71"/>
      <c r="IQ514" s="71"/>
      <c r="IR514" s="71"/>
      <c r="IS514" s="71"/>
      <c r="IT514" s="71"/>
      <c r="IU514" s="71"/>
      <c r="IV514" s="71"/>
      <c r="IW514" s="71"/>
      <c r="IX514" s="71"/>
      <c r="IY514" s="71"/>
      <c r="IZ514" s="71"/>
      <c r="JA514" s="71"/>
      <c r="JB514" s="71"/>
      <c r="JC514" s="71"/>
      <c r="JD514" s="71"/>
      <c r="JE514" s="71"/>
      <c r="JF514" s="71"/>
      <c r="JG514" s="71"/>
      <c r="JH514" s="71"/>
      <c r="JI514" s="71"/>
      <c r="JJ514" s="71"/>
      <c r="JK514" s="71"/>
      <c r="JL514" s="71"/>
      <c r="JM514" s="71"/>
      <c r="JN514" s="71"/>
      <c r="JO514" s="71"/>
      <c r="JP514" s="71"/>
      <c r="JQ514" s="71"/>
      <c r="JR514" s="71"/>
      <c r="JS514" s="71"/>
      <c r="JT514" s="71"/>
      <c r="JU514" s="71"/>
      <c r="JV514" s="71"/>
      <c r="JW514" s="71"/>
      <c r="JX514" s="71"/>
      <c r="JY514" s="71"/>
      <c r="JZ514" s="71"/>
      <c r="KA514" s="71"/>
      <c r="KB514" s="71"/>
      <c r="KC514" s="71"/>
      <c r="KD514" s="71"/>
      <c r="KE514" s="71"/>
      <c r="KF514" s="71"/>
      <c r="KG514" s="71"/>
      <c r="KH514" s="71"/>
      <c r="KI514" s="71"/>
      <c r="KJ514" s="71"/>
      <c r="KK514" s="71"/>
      <c r="KL514" s="71"/>
      <c r="KM514" s="71"/>
      <c r="KN514" s="71"/>
      <c r="KO514" s="71"/>
      <c r="KP514" s="71"/>
      <c r="KQ514" s="71"/>
      <c r="KR514" s="71"/>
      <c r="KS514" s="71"/>
      <c r="KT514" s="71"/>
      <c r="KU514" s="71"/>
      <c r="KV514" s="71"/>
      <c r="KW514" s="71"/>
      <c r="KX514" s="71"/>
      <c r="KY514" s="71"/>
      <c r="KZ514" s="71"/>
      <c r="LA514" s="71"/>
      <c r="LB514" s="71"/>
      <c r="LC514" s="71"/>
      <c r="LD514" s="71"/>
      <c r="LE514" s="71"/>
      <c r="LF514" s="71"/>
      <c r="LG514" s="71"/>
      <c r="LH514" s="71"/>
      <c r="LI514" s="71"/>
      <c r="LJ514" s="71"/>
      <c r="LK514" s="71"/>
      <c r="LL514" s="71"/>
      <c r="LM514" s="71"/>
      <c r="LN514" s="71"/>
      <c r="LO514" s="71"/>
      <c r="LP514" s="71"/>
      <c r="LQ514" s="71"/>
      <c r="LR514" s="71"/>
      <c r="LS514" s="71"/>
      <c r="LT514" s="71"/>
      <c r="LU514" s="71"/>
      <c r="LV514" s="71"/>
      <c r="LW514" s="71"/>
      <c r="LX514" s="71"/>
      <c r="LY514" s="71"/>
      <c r="LZ514" s="71"/>
      <c r="MA514" s="71"/>
      <c r="MB514" s="71"/>
      <c r="MC514" s="71"/>
      <c r="MD514" s="71"/>
      <c r="ME514" s="71"/>
      <c r="MF514" s="71"/>
      <c r="MG514" s="71"/>
      <c r="MH514" s="71"/>
      <c r="MI514" s="71"/>
      <c r="MJ514" s="71"/>
      <c r="MK514" s="71"/>
      <c r="ML514" s="71"/>
      <c r="MM514" s="71"/>
      <c r="MN514" s="71"/>
      <c r="MO514" s="71"/>
      <c r="MP514" s="71"/>
      <c r="MQ514" s="71"/>
      <c r="MR514" s="71"/>
      <c r="MS514" s="71"/>
      <c r="MT514" s="71"/>
      <c r="MU514" s="71"/>
      <c r="MV514" s="71"/>
      <c r="MW514" s="71"/>
      <c r="MX514" s="71"/>
      <c r="MY514" s="71"/>
      <c r="MZ514" s="71"/>
      <c r="NA514" s="71"/>
      <c r="NB514" s="71"/>
      <c r="NC514" s="71"/>
      <c r="ND514" s="71"/>
      <c r="NE514" s="71"/>
      <c r="NF514" s="71"/>
      <c r="NG514" s="71"/>
      <c r="NH514" s="71"/>
      <c r="NI514" s="71"/>
      <c r="NJ514" s="71"/>
      <c r="NK514" s="71"/>
      <c r="NL514" s="71"/>
      <c r="NM514" s="71"/>
      <c r="NN514" s="71"/>
      <c r="NO514" s="71"/>
      <c r="NP514" s="71"/>
      <c r="NQ514" s="71"/>
      <c r="NR514" s="71"/>
      <c r="NS514" s="71"/>
      <c r="NT514" s="71"/>
      <c r="NU514" s="71"/>
      <c r="NV514" s="71"/>
      <c r="NW514" s="71"/>
      <c r="NX514" s="71"/>
      <c r="NY514" s="71"/>
      <c r="NZ514" s="71"/>
      <c r="OA514" s="71"/>
      <c r="OB514" s="71"/>
      <c r="OC514" s="71"/>
      <c r="OD514" s="71"/>
      <c r="OE514" s="71"/>
      <c r="OF514" s="71"/>
      <c r="OG514" s="71"/>
      <c r="OH514" s="71"/>
      <c r="OI514" s="71"/>
      <c r="OJ514" s="71"/>
      <c r="OK514" s="71"/>
      <c r="OL514" s="71"/>
      <c r="OM514" s="71"/>
      <c r="ON514" s="71"/>
      <c r="OO514" s="71"/>
      <c r="OP514" s="71"/>
      <c r="OQ514" s="71"/>
      <c r="OR514" s="71"/>
      <c r="OS514" s="71"/>
      <c r="OT514" s="71"/>
      <c r="OU514" s="71"/>
      <c r="OV514" s="71"/>
      <c r="OW514" s="71"/>
      <c r="OX514" s="71"/>
      <c r="OY514" s="71"/>
      <c r="OZ514" s="71"/>
      <c r="PA514" s="71"/>
      <c r="PB514" s="71"/>
      <c r="PC514" s="71"/>
      <c r="PD514" s="71"/>
      <c r="PE514" s="71"/>
      <c r="PF514" s="71"/>
      <c r="PG514" s="71"/>
      <c r="PH514" s="71"/>
      <c r="PI514" s="71"/>
      <c r="PJ514" s="71"/>
      <c r="PK514" s="71"/>
      <c r="PL514" s="71"/>
      <c r="PM514" s="71"/>
      <c r="PN514" s="71"/>
      <c r="PO514" s="71"/>
      <c r="PP514" s="71"/>
      <c r="PQ514" s="71"/>
      <c r="PR514" s="71"/>
      <c r="PS514" s="71"/>
      <c r="PT514" s="71"/>
      <c r="PU514" s="71"/>
      <c r="PV514" s="71"/>
      <c r="PW514" s="71"/>
      <c r="PX514" s="71"/>
      <c r="PY514" s="71"/>
      <c r="PZ514" s="71"/>
      <c r="QA514" s="71"/>
      <c r="QB514" s="71"/>
      <c r="QC514" s="71"/>
      <c r="QD514" s="71"/>
      <c r="QE514" s="71"/>
      <c r="QF514" s="71"/>
      <c r="QG514" s="71"/>
      <c r="QH514" s="71"/>
      <c r="QI514" s="71"/>
      <c r="QJ514" s="71"/>
      <c r="QK514" s="71"/>
      <c r="QL514" s="71"/>
      <c r="QM514" s="71"/>
      <c r="QN514" s="71"/>
      <c r="QO514" s="71"/>
      <c r="QP514" s="71"/>
      <c r="QQ514" s="71"/>
      <c r="QR514" s="71"/>
      <c r="QS514" s="71"/>
      <c r="QT514" s="71"/>
      <c r="QU514" s="71"/>
      <c r="QV514" s="71"/>
      <c r="QW514" s="71"/>
      <c r="QX514" s="71"/>
      <c r="QY514" s="71"/>
      <c r="QZ514" s="71"/>
      <c r="RA514" s="71"/>
      <c r="RB514" s="71"/>
      <c r="RC514" s="71"/>
      <c r="RD514" s="71"/>
      <c r="RE514" s="71"/>
      <c r="RF514" s="71"/>
      <c r="RG514" s="71"/>
      <c r="RH514" s="71"/>
      <c r="RI514" s="71"/>
      <c r="RJ514" s="71"/>
      <c r="RK514" s="71"/>
      <c r="RL514" s="71"/>
      <c r="RM514" s="71"/>
      <c r="RN514" s="71"/>
      <c r="RO514" s="71"/>
      <c r="RP514" s="71"/>
      <c r="RQ514" s="71"/>
      <c r="RR514" s="71"/>
      <c r="RS514" s="71"/>
      <c r="RT514" s="71"/>
      <c r="RU514" s="71"/>
      <c r="RV514" s="71"/>
      <c r="RW514" s="71"/>
      <c r="RX514" s="71"/>
      <c r="RY514" s="71"/>
      <c r="RZ514" s="71"/>
      <c r="SA514" s="71"/>
      <c r="SB514" s="71"/>
      <c r="SC514" s="71"/>
      <c r="SD514" s="71"/>
      <c r="SE514" s="71"/>
      <c r="SF514" s="71"/>
      <c r="SG514" s="71"/>
      <c r="SH514" s="71"/>
      <c r="SI514" s="71"/>
      <c r="SJ514" s="71"/>
      <c r="SK514" s="71"/>
      <c r="SL514" s="71"/>
      <c r="SM514" s="71"/>
      <c r="SN514" s="71"/>
      <c r="SO514" s="71"/>
      <c r="SP514" s="71"/>
      <c r="SQ514" s="71"/>
      <c r="SR514" s="71"/>
      <c r="SS514" s="71"/>
      <c r="ST514" s="71"/>
      <c r="SU514" s="71"/>
      <c r="SV514" s="71"/>
      <c r="SW514" s="71"/>
      <c r="SX514" s="71"/>
      <c r="SY514" s="71"/>
      <c r="SZ514" s="71"/>
      <c r="TA514" s="71"/>
      <c r="TB514" s="71"/>
      <c r="TC514" s="71"/>
      <c r="TD514" s="71"/>
      <c r="TE514" s="71"/>
      <c r="TF514" s="71"/>
      <c r="TG514" s="71"/>
      <c r="TH514" s="71"/>
      <c r="TI514" s="71"/>
      <c r="TJ514" s="71"/>
      <c r="TK514" s="71"/>
      <c r="TL514" s="71"/>
      <c r="TM514" s="71"/>
      <c r="TN514" s="71"/>
      <c r="TO514" s="71"/>
      <c r="TP514" s="71"/>
      <c r="TQ514" s="71"/>
      <c r="TR514" s="71"/>
      <c r="TS514" s="71"/>
      <c r="TT514" s="71"/>
      <c r="TU514" s="71"/>
      <c r="TV514" s="71"/>
      <c r="TW514" s="71"/>
      <c r="TX514" s="71"/>
      <c r="TY514" s="71"/>
      <c r="TZ514" s="71"/>
      <c r="UA514" s="71"/>
      <c r="UB514" s="71"/>
      <c r="UC514" s="71"/>
      <c r="UD514" s="71"/>
      <c r="UE514" s="71"/>
      <c r="UF514" s="71"/>
      <c r="UG514" s="71"/>
      <c r="UH514" s="71"/>
      <c r="UI514" s="71"/>
      <c r="UJ514" s="71"/>
      <c r="UK514" s="71"/>
      <c r="UL514" s="71"/>
      <c r="UM514" s="71"/>
      <c r="UN514" s="71"/>
      <c r="UO514" s="71"/>
      <c r="UP514" s="71"/>
      <c r="UQ514" s="71"/>
      <c r="UR514" s="71"/>
      <c r="US514" s="71"/>
      <c r="UT514" s="71"/>
      <c r="UU514" s="71"/>
      <c r="UV514" s="71"/>
      <c r="UW514" s="71"/>
      <c r="UX514" s="71"/>
      <c r="UY514" s="71"/>
      <c r="UZ514" s="71"/>
      <c r="VA514" s="71"/>
      <c r="VB514" s="71"/>
      <c r="VC514" s="71"/>
      <c r="VD514" s="71"/>
      <c r="VE514" s="71"/>
      <c r="VF514" s="71"/>
      <c r="VG514" s="71"/>
      <c r="VH514" s="71"/>
      <c r="VI514" s="71"/>
      <c r="VJ514" s="71"/>
      <c r="VK514" s="71"/>
      <c r="VL514" s="71"/>
      <c r="VM514" s="71"/>
      <c r="VN514" s="71"/>
      <c r="VO514" s="71"/>
      <c r="VP514" s="71"/>
      <c r="VQ514" s="71"/>
      <c r="VR514" s="71"/>
      <c r="VS514" s="71"/>
      <c r="VT514" s="71"/>
      <c r="VU514" s="71"/>
      <c r="VV514" s="71"/>
      <c r="VW514" s="71"/>
      <c r="VX514" s="71"/>
      <c r="VY514" s="71"/>
      <c r="VZ514" s="71"/>
      <c r="WA514" s="71"/>
      <c r="WB514" s="71"/>
      <c r="WC514" s="71"/>
      <c r="WD514" s="71"/>
      <c r="WE514" s="71"/>
      <c r="WF514" s="71"/>
      <c r="WG514" s="71"/>
      <c r="WH514" s="71"/>
      <c r="WI514" s="71"/>
      <c r="WJ514" s="71"/>
      <c r="WK514" s="71"/>
      <c r="WL514" s="71"/>
      <c r="WM514" s="71"/>
      <c r="WN514" s="71"/>
      <c r="WO514" s="71"/>
      <c r="WP514" s="71"/>
      <c r="WQ514" s="71"/>
      <c r="WR514" s="71"/>
      <c r="WS514" s="71"/>
      <c r="WT514" s="71"/>
      <c r="WU514" s="71"/>
      <c r="WV514" s="71"/>
      <c r="WW514" s="71"/>
      <c r="WX514" s="71"/>
      <c r="WY514" s="71"/>
      <c r="WZ514" s="71"/>
      <c r="XA514" s="71"/>
      <c r="XB514" s="71"/>
      <c r="XC514" s="71"/>
      <c r="XD514" s="71"/>
      <c r="XE514" s="71"/>
      <c r="XF514" s="71"/>
      <c r="XG514" s="71"/>
      <c r="XH514" s="71"/>
      <c r="XI514" s="71"/>
      <c r="XJ514" s="71"/>
      <c r="XK514" s="71"/>
      <c r="XL514" s="71"/>
      <c r="XM514" s="71"/>
      <c r="XN514" s="71"/>
      <c r="XO514" s="71"/>
      <c r="XP514" s="71"/>
      <c r="XQ514" s="71"/>
      <c r="XR514" s="71"/>
      <c r="XS514" s="71"/>
      <c r="XT514" s="71"/>
      <c r="XU514" s="71"/>
      <c r="XV514" s="71"/>
      <c r="XW514" s="71"/>
      <c r="XX514" s="71"/>
      <c r="XY514" s="71"/>
      <c r="XZ514" s="71"/>
      <c r="YA514" s="71"/>
      <c r="YB514" s="71"/>
      <c r="YC514" s="71"/>
      <c r="YD514" s="71"/>
      <c r="YE514" s="71"/>
      <c r="YF514" s="71"/>
      <c r="YG514" s="71"/>
      <c r="YH514" s="71"/>
      <c r="YI514" s="71"/>
      <c r="YJ514" s="71"/>
      <c r="YK514" s="71"/>
      <c r="YL514" s="71"/>
      <c r="YM514" s="71"/>
      <c r="YN514" s="71"/>
      <c r="YO514" s="71"/>
      <c r="YP514" s="71"/>
      <c r="YQ514" s="71"/>
      <c r="YR514" s="71"/>
      <c r="YS514" s="71"/>
      <c r="YT514" s="71"/>
      <c r="YU514" s="71"/>
      <c r="YV514" s="71"/>
      <c r="YW514" s="71"/>
      <c r="YX514" s="71"/>
      <c r="YY514" s="71"/>
      <c r="YZ514" s="71"/>
      <c r="ZA514" s="71"/>
      <c r="ZB514" s="71"/>
      <c r="ZC514" s="71"/>
      <c r="ZD514" s="71"/>
      <c r="ZE514" s="71"/>
      <c r="ZF514" s="71"/>
      <c r="ZG514" s="71"/>
      <c r="ZH514" s="71"/>
      <c r="ZI514" s="71"/>
      <c r="ZJ514" s="71"/>
      <c r="ZK514" s="71"/>
      <c r="ZL514" s="71"/>
      <c r="ZM514" s="71"/>
      <c r="ZN514" s="71"/>
      <c r="ZO514" s="71"/>
      <c r="ZP514" s="71"/>
      <c r="ZQ514" s="71"/>
      <c r="ZR514" s="71"/>
      <c r="ZS514" s="71"/>
      <c r="ZT514" s="71"/>
      <c r="ZU514" s="71"/>
      <c r="ZV514" s="71"/>
      <c r="ZW514" s="71"/>
      <c r="ZX514" s="71"/>
      <c r="ZY514" s="71"/>
      <c r="ZZ514" s="71"/>
      <c r="AAA514" s="71"/>
      <c r="AAB514" s="71"/>
      <c r="AAC514" s="71"/>
      <c r="AAD514" s="71"/>
      <c r="AAE514" s="71"/>
      <c r="AAF514" s="71"/>
      <c r="AAG514" s="71"/>
      <c r="AAH514" s="71"/>
      <c r="AAI514" s="71"/>
      <c r="AAJ514" s="71"/>
      <c r="AAK514" s="71"/>
      <c r="AAL514" s="71"/>
      <c r="AAM514" s="71"/>
      <c r="AAN514" s="71"/>
      <c r="AAO514" s="71"/>
      <c r="AAP514" s="71"/>
      <c r="AAQ514" s="71"/>
      <c r="AAR514" s="71"/>
      <c r="AAS514" s="71"/>
      <c r="AAT514" s="71"/>
      <c r="AAU514" s="71"/>
      <c r="AAV514" s="71"/>
      <c r="AAW514" s="71"/>
      <c r="AAX514" s="71"/>
      <c r="AAY514" s="71"/>
      <c r="AAZ514" s="71"/>
      <c r="ABA514" s="71"/>
      <c r="ABB514" s="71"/>
      <c r="ABC514" s="71"/>
      <c r="ABD514" s="71"/>
      <c r="ABE514" s="71"/>
      <c r="ABF514" s="71"/>
      <c r="ABG514" s="71"/>
      <c r="ABH514" s="71"/>
      <c r="ABI514" s="71"/>
      <c r="ABJ514" s="71"/>
      <c r="ABK514" s="71"/>
      <c r="ABL514" s="71"/>
      <c r="ABM514" s="71"/>
      <c r="ABN514" s="71"/>
      <c r="ABO514" s="71"/>
      <c r="ABP514" s="71"/>
      <c r="ABQ514" s="71"/>
      <c r="ABR514" s="71"/>
      <c r="ABS514" s="71"/>
      <c r="ABT514" s="71"/>
      <c r="ABU514" s="71"/>
      <c r="ABV514" s="71"/>
      <c r="ABW514" s="71"/>
      <c r="ABX514" s="71"/>
      <c r="ABY514" s="71"/>
      <c r="ABZ514" s="71"/>
      <c r="ACA514" s="71"/>
      <c r="ACB514" s="71"/>
      <c r="ACC514" s="71"/>
      <c r="ACD514" s="71"/>
      <c r="ACE514" s="71"/>
      <c r="ACF514" s="71"/>
      <c r="ACG514" s="71"/>
      <c r="ACH514" s="71"/>
      <c r="ACI514" s="71"/>
      <c r="ACJ514" s="71"/>
      <c r="ACK514" s="71"/>
      <c r="ACL514" s="71"/>
      <c r="ACM514" s="71"/>
      <c r="ACN514" s="71"/>
      <c r="ACO514" s="71"/>
      <c r="ACP514" s="71"/>
      <c r="ACQ514" s="71"/>
      <c r="ACR514" s="71"/>
      <c r="ACS514" s="71"/>
      <c r="ACT514" s="71"/>
      <c r="ACU514" s="71"/>
      <c r="ACV514" s="71"/>
      <c r="ACW514" s="71"/>
      <c r="ACX514" s="71"/>
      <c r="ACY514" s="71"/>
      <c r="ACZ514" s="71"/>
      <c r="ADA514" s="71"/>
      <c r="ADB514" s="71"/>
      <c r="ADC514" s="71"/>
      <c r="ADD514" s="71"/>
      <c r="ADE514" s="71"/>
      <c r="ADF514" s="71"/>
      <c r="ADG514" s="71"/>
      <c r="ADH514" s="71"/>
      <c r="ADI514" s="71"/>
      <c r="ADJ514" s="71"/>
      <c r="ADK514" s="71"/>
      <c r="ADL514" s="71"/>
      <c r="ADM514" s="71"/>
      <c r="ADN514" s="71"/>
      <c r="ADO514" s="71"/>
      <c r="ADP514" s="71"/>
      <c r="ADQ514" s="71"/>
      <c r="ADR514" s="71"/>
      <c r="ADS514" s="71"/>
      <c r="ADT514" s="71"/>
      <c r="ADU514" s="71"/>
      <c r="ADV514" s="71"/>
      <c r="ADW514" s="71"/>
      <c r="ADX514" s="71"/>
      <c r="ADY514" s="71"/>
      <c r="ADZ514" s="71"/>
      <c r="AEA514" s="71"/>
      <c r="AEB514" s="71"/>
      <c r="AEC514" s="71"/>
      <c r="AED514" s="71"/>
      <c r="AEE514" s="71"/>
      <c r="AEF514" s="71"/>
      <c r="AEG514" s="71"/>
      <c r="AEH514" s="71"/>
      <c r="AEI514" s="71"/>
      <c r="AEJ514" s="71"/>
      <c r="AEK514" s="71"/>
      <c r="AEL514" s="71"/>
      <c r="AEM514" s="71"/>
      <c r="AEN514" s="71"/>
      <c r="AEO514" s="71"/>
      <c r="AEP514" s="71"/>
      <c r="AEQ514" s="71"/>
      <c r="AER514" s="71"/>
      <c r="AES514" s="71"/>
      <c r="AET514" s="71"/>
      <c r="AEU514" s="71"/>
      <c r="AEV514" s="71"/>
      <c r="AEW514" s="71"/>
      <c r="AEX514" s="71"/>
      <c r="AEY514" s="71"/>
      <c r="AEZ514" s="71"/>
      <c r="AFA514" s="71"/>
      <c r="AFB514" s="71"/>
      <c r="AFC514" s="71"/>
      <c r="AFD514" s="71"/>
      <c r="AFE514" s="71"/>
      <c r="AFF514" s="71"/>
      <c r="AFG514" s="71"/>
      <c r="AFH514" s="71"/>
      <c r="AFI514" s="71"/>
      <c r="AFJ514" s="71"/>
      <c r="AFK514" s="71"/>
      <c r="AFL514" s="71"/>
      <c r="AFM514" s="71"/>
      <c r="AFN514" s="71"/>
      <c r="AFO514" s="71"/>
      <c r="AFP514" s="71"/>
      <c r="AFQ514" s="71"/>
      <c r="AFR514" s="71"/>
      <c r="AFS514" s="71"/>
      <c r="AFT514" s="71"/>
      <c r="AFU514" s="71"/>
      <c r="AFV514" s="71"/>
      <c r="AFW514" s="71"/>
      <c r="AFX514" s="71"/>
      <c r="AFY514" s="71"/>
      <c r="AFZ514" s="71"/>
      <c r="AGA514" s="71"/>
      <c r="AGB514" s="71"/>
      <c r="AGC514" s="71"/>
      <c r="AGD514" s="71"/>
      <c r="AGE514" s="71"/>
      <c r="AGF514" s="71"/>
      <c r="AGG514" s="71"/>
      <c r="AGH514" s="71"/>
      <c r="AGI514" s="71"/>
      <c r="AGJ514" s="71"/>
      <c r="AGK514" s="71"/>
      <c r="AGL514" s="71"/>
      <c r="AGM514" s="71"/>
      <c r="AGN514" s="71"/>
      <c r="AGO514" s="71"/>
      <c r="AGP514" s="71"/>
      <c r="AGQ514" s="71"/>
      <c r="AGR514" s="71"/>
      <c r="AGS514" s="71"/>
      <c r="AGT514" s="71"/>
      <c r="AGU514" s="71"/>
      <c r="AGV514" s="71"/>
      <c r="AGW514" s="71"/>
      <c r="AGX514" s="71"/>
      <c r="AGY514" s="71"/>
      <c r="AGZ514" s="71"/>
      <c r="AHA514" s="71"/>
      <c r="AHB514" s="71"/>
      <c r="AHC514" s="71"/>
      <c r="AHD514" s="71"/>
      <c r="AHE514" s="71"/>
      <c r="AHF514" s="71"/>
      <c r="AHG514" s="71"/>
      <c r="AHH514" s="71"/>
      <c r="AHI514" s="71"/>
      <c r="AHJ514" s="71"/>
      <c r="AHK514" s="71"/>
      <c r="AHL514" s="71"/>
      <c r="AHM514" s="71"/>
      <c r="AHN514" s="71"/>
      <c r="AHO514" s="71"/>
      <c r="AHP514" s="71"/>
      <c r="AHQ514" s="71"/>
      <c r="AHR514" s="71"/>
      <c r="AHS514" s="71"/>
      <c r="AHT514" s="71"/>
      <c r="AHU514" s="71"/>
      <c r="AHV514" s="71"/>
      <c r="AHW514" s="71"/>
      <c r="AHX514" s="71"/>
      <c r="AHY514" s="71"/>
      <c r="AHZ514" s="71"/>
      <c r="AIA514" s="71"/>
      <c r="AIB514" s="71"/>
      <c r="AIC514" s="71"/>
      <c r="AID514" s="71"/>
      <c r="AIE514" s="71"/>
      <c r="AIF514" s="71"/>
      <c r="AIG514" s="71"/>
      <c r="AIH514" s="71"/>
      <c r="AII514" s="71"/>
      <c r="AIJ514" s="71"/>
      <c r="AIK514" s="71"/>
      <c r="AIL514" s="71"/>
      <c r="AIM514" s="71"/>
      <c r="AIN514" s="71"/>
      <c r="AIO514" s="71"/>
      <c r="AIP514" s="71"/>
      <c r="AIQ514" s="71"/>
      <c r="AIR514" s="71"/>
      <c r="AIS514" s="71"/>
      <c r="AIT514" s="71"/>
      <c r="AIU514" s="71"/>
      <c r="AIV514" s="71"/>
      <c r="AIW514" s="71"/>
      <c r="AIX514" s="71"/>
      <c r="AIY514" s="71"/>
      <c r="AIZ514" s="71"/>
      <c r="AJA514" s="71"/>
      <c r="AJB514" s="71"/>
      <c r="AJC514" s="71"/>
      <c r="AJD514" s="71"/>
      <c r="AJE514" s="71"/>
      <c r="AJF514" s="71"/>
      <c r="AJG514" s="71"/>
      <c r="AJH514" s="71"/>
      <c r="AJI514" s="71"/>
      <c r="AJJ514" s="71"/>
      <c r="AJK514" s="71"/>
      <c r="AJL514" s="71"/>
      <c r="AJM514" s="71"/>
      <c r="AJN514" s="71"/>
      <c r="AJO514" s="71"/>
      <c r="AJP514" s="71"/>
      <c r="AJQ514" s="71"/>
      <c r="AJR514" s="71"/>
      <c r="AJS514" s="71"/>
      <c r="AJT514" s="71"/>
      <c r="AJU514" s="71"/>
      <c r="AJV514" s="71"/>
      <c r="AJW514" s="71"/>
      <c r="AJX514" s="71"/>
      <c r="AJY514" s="71"/>
      <c r="AJZ514" s="71"/>
      <c r="AKA514" s="71"/>
      <c r="AKB514" s="71"/>
      <c r="AKC514" s="71"/>
      <c r="AKD514" s="71"/>
      <c r="AKE514" s="71"/>
      <c r="AKF514" s="71"/>
      <c r="AKG514" s="71"/>
      <c r="AKH514" s="71"/>
      <c r="AKI514" s="71"/>
      <c r="AKJ514" s="71"/>
      <c r="AKK514" s="71"/>
      <c r="AKL514" s="71"/>
      <c r="AKM514" s="71"/>
      <c r="AKN514" s="71"/>
      <c r="AKO514" s="71"/>
      <c r="AKP514" s="71"/>
      <c r="AKQ514" s="71"/>
      <c r="AKR514" s="71"/>
      <c r="AKS514" s="71"/>
      <c r="AKT514" s="71"/>
      <c r="AKU514" s="71"/>
      <c r="AKV514" s="71"/>
      <c r="AKW514" s="71"/>
      <c r="AKX514" s="71"/>
      <c r="AKY514" s="71"/>
      <c r="AKZ514" s="71"/>
      <c r="ALA514" s="71"/>
      <c r="ALB514" s="71"/>
      <c r="ALC514" s="71"/>
      <c r="ALD514" s="71"/>
      <c r="ALE514" s="71"/>
      <c r="ALF514" s="71"/>
      <c r="ALG514" s="71"/>
      <c r="ALH514" s="71"/>
      <c r="ALI514" s="71"/>
      <c r="ALJ514" s="71"/>
      <c r="ALK514" s="71"/>
      <c r="ALL514" s="71"/>
      <c r="ALM514" s="71"/>
      <c r="ALN514" s="71"/>
      <c r="ALO514" s="71"/>
      <c r="ALP514" s="71"/>
      <c r="ALQ514" s="71"/>
      <c r="ALR514" s="71"/>
      <c r="ALS514" s="71"/>
      <c r="ALT514" s="71"/>
      <c r="ALU514" s="71"/>
      <c r="ALV514" s="71"/>
      <c r="ALW514" s="71"/>
      <c r="ALX514" s="71"/>
      <c r="ALY514" s="71"/>
      <c r="ALZ514" s="71"/>
      <c r="AMA514" s="71"/>
      <c r="AMB514" s="71"/>
      <c r="AMC514" s="71"/>
      <c r="AMD514" s="71"/>
      <c r="AME514" s="71"/>
      <c r="AMF514" s="71"/>
      <c r="AMG514" s="71"/>
      <c r="AMH514" s="71"/>
      <c r="AMI514" s="71"/>
    </row>
    <row r="515" spans="1:1023" s="73" customFormat="1">
      <c r="A515" s="71" t="s">
        <v>43</v>
      </c>
      <c r="B515" s="83">
        <v>2007</v>
      </c>
      <c r="C515" s="71" t="s">
        <v>247</v>
      </c>
      <c r="D515" s="83">
        <v>679</v>
      </c>
      <c r="E515" s="71" t="s">
        <v>248</v>
      </c>
      <c r="F515" s="71">
        <v>1196</v>
      </c>
      <c r="G515" s="6">
        <f t="shared" si="157"/>
        <v>34452</v>
      </c>
      <c r="H515" s="6">
        <v>34522</v>
      </c>
      <c r="I515" s="45">
        <v>0</v>
      </c>
      <c r="J515" s="71">
        <v>4</v>
      </c>
      <c r="K515" s="71">
        <v>4</v>
      </c>
      <c r="L515" s="71">
        <v>2</v>
      </c>
      <c r="M515" s="71">
        <v>1000</v>
      </c>
      <c r="N515" s="71">
        <v>10000</v>
      </c>
      <c r="O515" s="71">
        <v>13700000</v>
      </c>
      <c r="P515" s="75">
        <f t="shared" si="139"/>
        <v>7.2992700729927014E-3</v>
      </c>
      <c r="Q515" s="75">
        <f t="shared" si="149"/>
        <v>7.2992700729927001E-2</v>
      </c>
      <c r="R515" s="71">
        <v>-1</v>
      </c>
      <c r="S515" s="71">
        <v>-1</v>
      </c>
      <c r="T515" s="71">
        <v>-1</v>
      </c>
      <c r="U515" s="71">
        <v>0</v>
      </c>
      <c r="V515" s="71">
        <v>-1</v>
      </c>
      <c r="W515" s="71">
        <v>0</v>
      </c>
      <c r="X515" s="76">
        <f t="shared" si="152"/>
        <v>-0.66666666666666663</v>
      </c>
      <c r="Y515" s="71">
        <v>-1</v>
      </c>
      <c r="Z515" s="71">
        <v>-1</v>
      </c>
      <c r="AA515" s="71" t="s">
        <v>33</v>
      </c>
      <c r="AB515" s="71" t="s">
        <v>33</v>
      </c>
      <c r="AC515" s="71">
        <v>-1</v>
      </c>
      <c r="AD515" s="71">
        <v>-1</v>
      </c>
      <c r="AE515" s="71">
        <v>-1</v>
      </c>
      <c r="AF515" s="74" t="s">
        <v>33</v>
      </c>
      <c r="AG515" s="74" t="s">
        <v>33</v>
      </c>
      <c r="AH515" s="76">
        <f t="shared" si="153"/>
        <v>-1</v>
      </c>
      <c r="AI515" s="76">
        <f t="shared" si="154"/>
        <v>-0.83333333333333326</v>
      </c>
      <c r="AJ515" s="65">
        <v>1210</v>
      </c>
      <c r="AK515" s="71">
        <v>-1</v>
      </c>
      <c r="AL515" s="71">
        <v>-1</v>
      </c>
      <c r="AM515" s="71" t="s">
        <v>33</v>
      </c>
      <c r="AN515" s="71">
        <v>0</v>
      </c>
      <c r="AO515" s="71">
        <v>-1</v>
      </c>
      <c r="AP515" s="71" t="s">
        <v>33</v>
      </c>
      <c r="AQ515" s="71">
        <v>-1</v>
      </c>
      <c r="AR515" s="71">
        <v>-1</v>
      </c>
      <c r="AS515" s="71" t="s">
        <v>33</v>
      </c>
      <c r="AT515" s="74" t="s">
        <v>33</v>
      </c>
      <c r="AU515" s="71" t="s">
        <v>33</v>
      </c>
      <c r="AV515" s="71">
        <v>-1</v>
      </c>
      <c r="AW515" s="71" t="s">
        <v>33</v>
      </c>
      <c r="AX515" s="71" t="s">
        <v>33</v>
      </c>
      <c r="AY515" s="71" t="s">
        <v>33</v>
      </c>
      <c r="AZ515" s="76">
        <f t="shared" si="158"/>
        <v>-0.8571428571428571</v>
      </c>
      <c r="BA515" s="71">
        <v>0</v>
      </c>
      <c r="BB515" s="74" t="s">
        <v>33</v>
      </c>
      <c r="BC515" s="71">
        <f t="shared" si="156"/>
        <v>162</v>
      </c>
      <c r="BD515" s="71">
        <v>1</v>
      </c>
      <c r="BE515" s="36" t="s">
        <v>142</v>
      </c>
      <c r="BF515" s="71">
        <f t="shared" si="155"/>
        <v>161</v>
      </c>
      <c r="BG515" s="71"/>
      <c r="BH515" s="71"/>
      <c r="BI515" s="71"/>
      <c r="BJ515" s="71"/>
      <c r="BK515" s="71"/>
      <c r="BL515" s="71"/>
      <c r="BM515" s="71"/>
      <c r="BN515" s="71"/>
      <c r="BO515" s="71"/>
      <c r="BP515" s="71"/>
      <c r="BQ515" s="71"/>
      <c r="BR515" s="71"/>
      <c r="BS515" s="71"/>
      <c r="BT515" s="71"/>
      <c r="BU515" s="71"/>
      <c r="BV515" s="71"/>
      <c r="BW515" s="71"/>
      <c r="BX515" s="71"/>
      <c r="BY515" s="71"/>
      <c r="BZ515" s="71"/>
      <c r="CA515" s="71"/>
      <c r="CB515" s="71"/>
      <c r="CC515" s="71"/>
      <c r="CD515" s="71"/>
      <c r="CE515" s="71"/>
      <c r="CF515" s="71"/>
      <c r="CG515" s="71"/>
      <c r="CH515" s="71"/>
      <c r="CI515" s="71"/>
      <c r="CJ515" s="71"/>
      <c r="CK515" s="71"/>
      <c r="CL515" s="71"/>
      <c r="CM515" s="71"/>
      <c r="CN515" s="71"/>
      <c r="CO515" s="71"/>
      <c r="CP515" s="71"/>
      <c r="CQ515" s="71"/>
      <c r="CR515" s="71"/>
      <c r="CS515" s="71"/>
      <c r="CT515" s="71"/>
      <c r="CU515" s="71"/>
      <c r="CV515" s="71"/>
      <c r="CW515" s="71"/>
      <c r="CX515" s="71"/>
      <c r="CY515" s="71"/>
      <c r="CZ515" s="71"/>
      <c r="DA515" s="71"/>
      <c r="DB515" s="71"/>
      <c r="DC515" s="71"/>
      <c r="DD515" s="71"/>
      <c r="DE515" s="71"/>
      <c r="DF515" s="71"/>
      <c r="DG515" s="71"/>
      <c r="DH515" s="71"/>
      <c r="DI515" s="71"/>
      <c r="DJ515" s="71"/>
      <c r="DK515" s="71"/>
      <c r="DL515" s="71"/>
      <c r="DM515" s="71"/>
      <c r="DN515" s="71"/>
      <c r="DO515" s="71"/>
      <c r="DP515" s="71"/>
      <c r="DQ515" s="71"/>
      <c r="DR515" s="71"/>
      <c r="DS515" s="71"/>
      <c r="DT515" s="71"/>
      <c r="DU515" s="71"/>
      <c r="DV515" s="71"/>
      <c r="DW515" s="71"/>
      <c r="DX515" s="71"/>
      <c r="DY515" s="71"/>
      <c r="DZ515" s="71"/>
      <c r="EA515" s="71"/>
      <c r="EB515" s="71"/>
      <c r="EC515" s="71"/>
      <c r="ED515" s="71"/>
      <c r="EE515" s="71"/>
      <c r="EF515" s="71"/>
      <c r="EG515" s="71"/>
      <c r="EH515" s="71"/>
      <c r="EI515" s="71"/>
      <c r="EJ515" s="71"/>
      <c r="EK515" s="71"/>
      <c r="EL515" s="71"/>
      <c r="EM515" s="71"/>
      <c r="EN515" s="71"/>
      <c r="EO515" s="71"/>
      <c r="EP515" s="71"/>
      <c r="EQ515" s="71"/>
      <c r="ER515" s="71"/>
      <c r="ES515" s="71"/>
      <c r="ET515" s="71"/>
      <c r="EU515" s="71"/>
      <c r="EV515" s="71"/>
      <c r="EW515" s="71"/>
      <c r="EX515" s="71"/>
      <c r="EY515" s="71"/>
      <c r="EZ515" s="71"/>
      <c r="FA515" s="71"/>
      <c r="FB515" s="71"/>
      <c r="FC515" s="71"/>
      <c r="FD515" s="71"/>
      <c r="FE515" s="71"/>
      <c r="FF515" s="71"/>
      <c r="FG515" s="71"/>
      <c r="FH515" s="71"/>
      <c r="FI515" s="71"/>
      <c r="FJ515" s="71"/>
      <c r="FK515" s="71"/>
      <c r="FL515" s="71"/>
      <c r="FM515" s="71"/>
      <c r="FN515" s="71"/>
      <c r="FO515" s="71"/>
      <c r="FP515" s="71"/>
      <c r="FQ515" s="71"/>
      <c r="FR515" s="71"/>
      <c r="FS515" s="71"/>
      <c r="FT515" s="71"/>
      <c r="FU515" s="71"/>
      <c r="FV515" s="71"/>
      <c r="FW515" s="71"/>
      <c r="FX515" s="71"/>
      <c r="FY515" s="71"/>
      <c r="FZ515" s="71"/>
      <c r="GA515" s="71"/>
      <c r="GB515" s="71"/>
      <c r="GC515" s="71"/>
      <c r="GD515" s="71"/>
      <c r="GE515" s="71"/>
      <c r="GF515" s="71"/>
      <c r="GG515" s="71"/>
      <c r="GH515" s="71"/>
      <c r="GI515" s="71"/>
      <c r="GJ515" s="71"/>
      <c r="GK515" s="71"/>
      <c r="GL515" s="71"/>
      <c r="GM515" s="71"/>
      <c r="GN515" s="71"/>
      <c r="GO515" s="71"/>
      <c r="GP515" s="71"/>
      <c r="GQ515" s="71"/>
      <c r="GR515" s="71"/>
      <c r="GS515" s="71"/>
      <c r="GT515" s="71"/>
      <c r="GU515" s="71"/>
      <c r="GV515" s="71"/>
      <c r="GW515" s="71"/>
      <c r="GX515" s="71"/>
      <c r="GY515" s="71"/>
      <c r="GZ515" s="71"/>
      <c r="HA515" s="71"/>
      <c r="HB515" s="71"/>
      <c r="HC515" s="71"/>
      <c r="HD515" s="71"/>
      <c r="HE515" s="71"/>
      <c r="HF515" s="71"/>
      <c r="HG515" s="71"/>
      <c r="HH515" s="71"/>
      <c r="HI515" s="71"/>
      <c r="HJ515" s="71"/>
      <c r="HK515" s="71"/>
      <c r="HL515" s="71"/>
      <c r="HM515" s="71"/>
      <c r="HN515" s="71"/>
      <c r="HO515" s="71"/>
      <c r="HP515" s="71"/>
      <c r="HQ515" s="71"/>
      <c r="HR515" s="71"/>
      <c r="HS515" s="71"/>
      <c r="HT515" s="71"/>
      <c r="HU515" s="71"/>
      <c r="HV515" s="71"/>
      <c r="HW515" s="71"/>
      <c r="HX515" s="71"/>
      <c r="HY515" s="71"/>
      <c r="HZ515" s="71"/>
      <c r="IA515" s="71"/>
      <c r="IB515" s="71"/>
      <c r="IC515" s="71"/>
      <c r="ID515" s="71"/>
      <c r="IE515" s="71"/>
      <c r="IF515" s="71"/>
      <c r="IG515" s="71"/>
      <c r="IH515" s="71"/>
      <c r="II515" s="71"/>
      <c r="IJ515" s="71"/>
      <c r="IK515" s="71"/>
      <c r="IL515" s="71"/>
      <c r="IM515" s="71"/>
      <c r="IN515" s="71"/>
      <c r="IO515" s="71"/>
      <c r="IP515" s="71"/>
      <c r="IQ515" s="71"/>
      <c r="IR515" s="71"/>
      <c r="IS515" s="71"/>
      <c r="IT515" s="71"/>
      <c r="IU515" s="71"/>
      <c r="IV515" s="71"/>
      <c r="IW515" s="71"/>
      <c r="IX515" s="71"/>
      <c r="IY515" s="71"/>
      <c r="IZ515" s="71"/>
      <c r="JA515" s="71"/>
      <c r="JB515" s="71"/>
      <c r="JC515" s="71"/>
      <c r="JD515" s="71"/>
      <c r="JE515" s="71"/>
      <c r="JF515" s="71"/>
      <c r="JG515" s="71"/>
      <c r="JH515" s="71"/>
      <c r="JI515" s="71"/>
      <c r="JJ515" s="71"/>
      <c r="JK515" s="71"/>
      <c r="JL515" s="71"/>
      <c r="JM515" s="71"/>
      <c r="JN515" s="71"/>
      <c r="JO515" s="71"/>
      <c r="JP515" s="71"/>
      <c r="JQ515" s="71"/>
      <c r="JR515" s="71"/>
      <c r="JS515" s="71"/>
      <c r="JT515" s="71"/>
      <c r="JU515" s="71"/>
      <c r="JV515" s="71"/>
      <c r="JW515" s="71"/>
      <c r="JX515" s="71"/>
      <c r="JY515" s="71"/>
      <c r="JZ515" s="71"/>
      <c r="KA515" s="71"/>
      <c r="KB515" s="71"/>
      <c r="KC515" s="71"/>
      <c r="KD515" s="71"/>
      <c r="KE515" s="71"/>
      <c r="KF515" s="71"/>
      <c r="KG515" s="71"/>
      <c r="KH515" s="71"/>
      <c r="KI515" s="71"/>
      <c r="KJ515" s="71"/>
      <c r="KK515" s="71"/>
      <c r="KL515" s="71"/>
      <c r="KM515" s="71"/>
      <c r="KN515" s="71"/>
      <c r="KO515" s="71"/>
      <c r="KP515" s="71"/>
      <c r="KQ515" s="71"/>
      <c r="KR515" s="71"/>
      <c r="KS515" s="71"/>
      <c r="KT515" s="71"/>
      <c r="KU515" s="71"/>
      <c r="KV515" s="71"/>
      <c r="KW515" s="71"/>
      <c r="KX515" s="71"/>
      <c r="KY515" s="71"/>
      <c r="KZ515" s="71"/>
      <c r="LA515" s="71"/>
      <c r="LB515" s="71"/>
      <c r="LC515" s="71"/>
      <c r="LD515" s="71"/>
      <c r="LE515" s="71"/>
      <c r="LF515" s="71"/>
      <c r="LG515" s="71"/>
      <c r="LH515" s="71"/>
      <c r="LI515" s="71"/>
      <c r="LJ515" s="71"/>
      <c r="LK515" s="71"/>
      <c r="LL515" s="71"/>
      <c r="LM515" s="71"/>
      <c r="LN515" s="71"/>
      <c r="LO515" s="71"/>
      <c r="LP515" s="71"/>
      <c r="LQ515" s="71"/>
      <c r="LR515" s="71"/>
      <c r="LS515" s="71"/>
      <c r="LT515" s="71"/>
      <c r="LU515" s="71"/>
      <c r="LV515" s="71"/>
      <c r="LW515" s="71"/>
      <c r="LX515" s="71"/>
      <c r="LY515" s="71"/>
      <c r="LZ515" s="71"/>
      <c r="MA515" s="71"/>
      <c r="MB515" s="71"/>
      <c r="MC515" s="71"/>
      <c r="MD515" s="71"/>
      <c r="ME515" s="71"/>
      <c r="MF515" s="71"/>
      <c r="MG515" s="71"/>
      <c r="MH515" s="71"/>
      <c r="MI515" s="71"/>
      <c r="MJ515" s="71"/>
      <c r="MK515" s="71"/>
      <c r="ML515" s="71"/>
      <c r="MM515" s="71"/>
      <c r="MN515" s="71"/>
      <c r="MO515" s="71"/>
      <c r="MP515" s="71"/>
      <c r="MQ515" s="71"/>
      <c r="MR515" s="71"/>
      <c r="MS515" s="71"/>
      <c r="MT515" s="71"/>
      <c r="MU515" s="71"/>
      <c r="MV515" s="71"/>
      <c r="MW515" s="71"/>
      <c r="MX515" s="71"/>
      <c r="MY515" s="71"/>
      <c r="MZ515" s="71"/>
      <c r="NA515" s="71"/>
      <c r="NB515" s="71"/>
      <c r="NC515" s="71"/>
      <c r="ND515" s="71"/>
      <c r="NE515" s="71"/>
      <c r="NF515" s="71"/>
      <c r="NG515" s="71"/>
      <c r="NH515" s="71"/>
      <c r="NI515" s="71"/>
      <c r="NJ515" s="71"/>
      <c r="NK515" s="71"/>
      <c r="NL515" s="71"/>
      <c r="NM515" s="71"/>
      <c r="NN515" s="71"/>
      <c r="NO515" s="71"/>
      <c r="NP515" s="71"/>
      <c r="NQ515" s="71"/>
      <c r="NR515" s="71"/>
      <c r="NS515" s="71"/>
      <c r="NT515" s="71"/>
      <c r="NU515" s="71"/>
      <c r="NV515" s="71"/>
      <c r="NW515" s="71"/>
      <c r="NX515" s="71"/>
      <c r="NY515" s="71"/>
      <c r="NZ515" s="71"/>
      <c r="OA515" s="71"/>
      <c r="OB515" s="71"/>
      <c r="OC515" s="71"/>
      <c r="OD515" s="71"/>
      <c r="OE515" s="71"/>
      <c r="OF515" s="71"/>
      <c r="OG515" s="71"/>
      <c r="OH515" s="71"/>
      <c r="OI515" s="71"/>
      <c r="OJ515" s="71"/>
      <c r="OK515" s="71"/>
      <c r="OL515" s="71"/>
      <c r="OM515" s="71"/>
      <c r="ON515" s="71"/>
      <c r="OO515" s="71"/>
      <c r="OP515" s="71"/>
      <c r="OQ515" s="71"/>
      <c r="OR515" s="71"/>
      <c r="OS515" s="71"/>
      <c r="OT515" s="71"/>
      <c r="OU515" s="71"/>
      <c r="OV515" s="71"/>
      <c r="OW515" s="71"/>
      <c r="OX515" s="71"/>
      <c r="OY515" s="71"/>
      <c r="OZ515" s="71"/>
      <c r="PA515" s="71"/>
      <c r="PB515" s="71"/>
      <c r="PC515" s="71"/>
      <c r="PD515" s="71"/>
      <c r="PE515" s="71"/>
      <c r="PF515" s="71"/>
      <c r="PG515" s="71"/>
      <c r="PH515" s="71"/>
      <c r="PI515" s="71"/>
      <c r="PJ515" s="71"/>
      <c r="PK515" s="71"/>
      <c r="PL515" s="71"/>
      <c r="PM515" s="71"/>
      <c r="PN515" s="71"/>
      <c r="PO515" s="71"/>
      <c r="PP515" s="71"/>
      <c r="PQ515" s="71"/>
      <c r="PR515" s="71"/>
      <c r="PS515" s="71"/>
      <c r="PT515" s="71"/>
      <c r="PU515" s="71"/>
      <c r="PV515" s="71"/>
      <c r="PW515" s="71"/>
      <c r="PX515" s="71"/>
      <c r="PY515" s="71"/>
      <c r="PZ515" s="71"/>
      <c r="QA515" s="71"/>
      <c r="QB515" s="71"/>
      <c r="QC515" s="71"/>
      <c r="QD515" s="71"/>
      <c r="QE515" s="71"/>
      <c r="QF515" s="71"/>
      <c r="QG515" s="71"/>
      <c r="QH515" s="71"/>
      <c r="QI515" s="71"/>
      <c r="QJ515" s="71"/>
      <c r="QK515" s="71"/>
      <c r="QL515" s="71"/>
      <c r="QM515" s="71"/>
      <c r="QN515" s="71"/>
      <c r="QO515" s="71"/>
      <c r="QP515" s="71"/>
      <c r="QQ515" s="71"/>
      <c r="QR515" s="71"/>
      <c r="QS515" s="71"/>
      <c r="QT515" s="71"/>
      <c r="QU515" s="71"/>
      <c r="QV515" s="71"/>
      <c r="QW515" s="71"/>
      <c r="QX515" s="71"/>
      <c r="QY515" s="71"/>
      <c r="QZ515" s="71"/>
      <c r="RA515" s="71"/>
      <c r="RB515" s="71"/>
      <c r="RC515" s="71"/>
      <c r="RD515" s="71"/>
      <c r="RE515" s="71"/>
      <c r="RF515" s="71"/>
      <c r="RG515" s="71"/>
      <c r="RH515" s="71"/>
      <c r="RI515" s="71"/>
      <c r="RJ515" s="71"/>
      <c r="RK515" s="71"/>
      <c r="RL515" s="71"/>
      <c r="RM515" s="71"/>
      <c r="RN515" s="71"/>
      <c r="RO515" s="71"/>
      <c r="RP515" s="71"/>
      <c r="RQ515" s="71"/>
      <c r="RR515" s="71"/>
      <c r="RS515" s="71"/>
      <c r="RT515" s="71"/>
      <c r="RU515" s="71"/>
      <c r="RV515" s="71"/>
      <c r="RW515" s="71"/>
      <c r="RX515" s="71"/>
      <c r="RY515" s="71"/>
      <c r="RZ515" s="71"/>
      <c r="SA515" s="71"/>
      <c r="SB515" s="71"/>
      <c r="SC515" s="71"/>
      <c r="SD515" s="71"/>
      <c r="SE515" s="71"/>
      <c r="SF515" s="71"/>
      <c r="SG515" s="71"/>
      <c r="SH515" s="71"/>
      <c r="SI515" s="71"/>
      <c r="SJ515" s="71"/>
      <c r="SK515" s="71"/>
      <c r="SL515" s="71"/>
      <c r="SM515" s="71"/>
      <c r="SN515" s="71"/>
      <c r="SO515" s="71"/>
      <c r="SP515" s="71"/>
      <c r="SQ515" s="71"/>
      <c r="SR515" s="71"/>
      <c r="SS515" s="71"/>
      <c r="ST515" s="71"/>
      <c r="SU515" s="71"/>
      <c r="SV515" s="71"/>
      <c r="SW515" s="71"/>
      <c r="SX515" s="71"/>
      <c r="SY515" s="71"/>
      <c r="SZ515" s="71"/>
      <c r="TA515" s="71"/>
      <c r="TB515" s="71"/>
      <c r="TC515" s="71"/>
      <c r="TD515" s="71"/>
      <c r="TE515" s="71"/>
      <c r="TF515" s="71"/>
      <c r="TG515" s="71"/>
      <c r="TH515" s="71"/>
      <c r="TI515" s="71"/>
      <c r="TJ515" s="71"/>
      <c r="TK515" s="71"/>
      <c r="TL515" s="71"/>
      <c r="TM515" s="71"/>
      <c r="TN515" s="71"/>
      <c r="TO515" s="71"/>
      <c r="TP515" s="71"/>
      <c r="TQ515" s="71"/>
      <c r="TR515" s="71"/>
      <c r="TS515" s="71"/>
      <c r="TT515" s="71"/>
      <c r="TU515" s="71"/>
      <c r="TV515" s="71"/>
      <c r="TW515" s="71"/>
      <c r="TX515" s="71"/>
      <c r="TY515" s="71"/>
      <c r="TZ515" s="71"/>
      <c r="UA515" s="71"/>
      <c r="UB515" s="71"/>
      <c r="UC515" s="71"/>
      <c r="UD515" s="71"/>
      <c r="UE515" s="71"/>
      <c r="UF515" s="71"/>
      <c r="UG515" s="71"/>
      <c r="UH515" s="71"/>
      <c r="UI515" s="71"/>
      <c r="UJ515" s="71"/>
      <c r="UK515" s="71"/>
      <c r="UL515" s="71"/>
      <c r="UM515" s="71"/>
      <c r="UN515" s="71"/>
      <c r="UO515" s="71"/>
      <c r="UP515" s="71"/>
      <c r="UQ515" s="71"/>
      <c r="UR515" s="71"/>
      <c r="US515" s="71"/>
      <c r="UT515" s="71"/>
      <c r="UU515" s="71"/>
      <c r="UV515" s="71"/>
      <c r="UW515" s="71"/>
      <c r="UX515" s="71"/>
      <c r="UY515" s="71"/>
      <c r="UZ515" s="71"/>
      <c r="VA515" s="71"/>
      <c r="VB515" s="71"/>
      <c r="VC515" s="71"/>
      <c r="VD515" s="71"/>
      <c r="VE515" s="71"/>
      <c r="VF515" s="71"/>
      <c r="VG515" s="71"/>
      <c r="VH515" s="71"/>
      <c r="VI515" s="71"/>
      <c r="VJ515" s="71"/>
      <c r="VK515" s="71"/>
      <c r="VL515" s="71"/>
      <c r="VM515" s="71"/>
      <c r="VN515" s="71"/>
      <c r="VO515" s="71"/>
      <c r="VP515" s="71"/>
      <c r="VQ515" s="71"/>
      <c r="VR515" s="71"/>
      <c r="VS515" s="71"/>
      <c r="VT515" s="71"/>
      <c r="VU515" s="71"/>
      <c r="VV515" s="71"/>
      <c r="VW515" s="71"/>
      <c r="VX515" s="71"/>
      <c r="VY515" s="71"/>
      <c r="VZ515" s="71"/>
      <c r="WA515" s="71"/>
      <c r="WB515" s="71"/>
      <c r="WC515" s="71"/>
      <c r="WD515" s="71"/>
      <c r="WE515" s="71"/>
      <c r="WF515" s="71"/>
      <c r="WG515" s="71"/>
      <c r="WH515" s="71"/>
      <c r="WI515" s="71"/>
      <c r="WJ515" s="71"/>
      <c r="WK515" s="71"/>
      <c r="WL515" s="71"/>
      <c r="WM515" s="71"/>
      <c r="WN515" s="71"/>
      <c r="WO515" s="71"/>
      <c r="WP515" s="71"/>
      <c r="WQ515" s="71"/>
      <c r="WR515" s="71"/>
      <c r="WS515" s="71"/>
      <c r="WT515" s="71"/>
      <c r="WU515" s="71"/>
      <c r="WV515" s="71"/>
      <c r="WW515" s="71"/>
      <c r="WX515" s="71"/>
      <c r="WY515" s="71"/>
      <c r="WZ515" s="71"/>
      <c r="XA515" s="71"/>
      <c r="XB515" s="71"/>
      <c r="XC515" s="71"/>
      <c r="XD515" s="71"/>
      <c r="XE515" s="71"/>
      <c r="XF515" s="71"/>
      <c r="XG515" s="71"/>
      <c r="XH515" s="71"/>
      <c r="XI515" s="71"/>
      <c r="XJ515" s="71"/>
      <c r="XK515" s="71"/>
      <c r="XL515" s="71"/>
      <c r="XM515" s="71"/>
      <c r="XN515" s="71"/>
      <c r="XO515" s="71"/>
      <c r="XP515" s="71"/>
      <c r="XQ515" s="71"/>
      <c r="XR515" s="71"/>
      <c r="XS515" s="71"/>
      <c r="XT515" s="71"/>
      <c r="XU515" s="71"/>
      <c r="XV515" s="71"/>
      <c r="XW515" s="71"/>
      <c r="XX515" s="71"/>
      <c r="XY515" s="71"/>
      <c r="XZ515" s="71"/>
      <c r="YA515" s="71"/>
      <c r="YB515" s="71"/>
      <c r="YC515" s="71"/>
      <c r="YD515" s="71"/>
      <c r="YE515" s="71"/>
      <c r="YF515" s="71"/>
      <c r="YG515" s="71"/>
      <c r="YH515" s="71"/>
      <c r="YI515" s="71"/>
      <c r="YJ515" s="71"/>
      <c r="YK515" s="71"/>
      <c r="YL515" s="71"/>
      <c r="YM515" s="71"/>
      <c r="YN515" s="71"/>
      <c r="YO515" s="71"/>
      <c r="YP515" s="71"/>
      <c r="YQ515" s="71"/>
      <c r="YR515" s="71"/>
      <c r="YS515" s="71"/>
      <c r="YT515" s="71"/>
      <c r="YU515" s="71"/>
      <c r="YV515" s="71"/>
      <c r="YW515" s="71"/>
      <c r="YX515" s="71"/>
      <c r="YY515" s="71"/>
      <c r="YZ515" s="71"/>
      <c r="ZA515" s="71"/>
      <c r="ZB515" s="71"/>
      <c r="ZC515" s="71"/>
      <c r="ZD515" s="71"/>
      <c r="ZE515" s="71"/>
      <c r="ZF515" s="71"/>
      <c r="ZG515" s="71"/>
      <c r="ZH515" s="71"/>
      <c r="ZI515" s="71"/>
      <c r="ZJ515" s="71"/>
      <c r="ZK515" s="71"/>
      <c r="ZL515" s="71"/>
      <c r="ZM515" s="71"/>
      <c r="ZN515" s="71"/>
      <c r="ZO515" s="71"/>
      <c r="ZP515" s="71"/>
      <c r="ZQ515" s="71"/>
      <c r="ZR515" s="71"/>
      <c r="ZS515" s="71"/>
      <c r="ZT515" s="71"/>
      <c r="ZU515" s="71"/>
      <c r="ZV515" s="71"/>
      <c r="ZW515" s="71"/>
      <c r="ZX515" s="71"/>
      <c r="ZY515" s="71"/>
      <c r="ZZ515" s="71"/>
      <c r="AAA515" s="71"/>
      <c r="AAB515" s="71"/>
      <c r="AAC515" s="71"/>
      <c r="AAD515" s="71"/>
      <c r="AAE515" s="71"/>
      <c r="AAF515" s="71"/>
      <c r="AAG515" s="71"/>
      <c r="AAH515" s="71"/>
      <c r="AAI515" s="71"/>
      <c r="AAJ515" s="71"/>
      <c r="AAK515" s="71"/>
      <c r="AAL515" s="71"/>
      <c r="AAM515" s="71"/>
      <c r="AAN515" s="71"/>
      <c r="AAO515" s="71"/>
      <c r="AAP515" s="71"/>
      <c r="AAQ515" s="71"/>
      <c r="AAR515" s="71"/>
      <c r="AAS515" s="71"/>
      <c r="AAT515" s="71"/>
      <c r="AAU515" s="71"/>
      <c r="AAV515" s="71"/>
      <c r="AAW515" s="71"/>
      <c r="AAX515" s="71"/>
      <c r="AAY515" s="71"/>
      <c r="AAZ515" s="71"/>
      <c r="ABA515" s="71"/>
      <c r="ABB515" s="71"/>
      <c r="ABC515" s="71"/>
      <c r="ABD515" s="71"/>
      <c r="ABE515" s="71"/>
      <c r="ABF515" s="71"/>
      <c r="ABG515" s="71"/>
      <c r="ABH515" s="71"/>
      <c r="ABI515" s="71"/>
      <c r="ABJ515" s="71"/>
      <c r="ABK515" s="71"/>
      <c r="ABL515" s="71"/>
      <c r="ABM515" s="71"/>
      <c r="ABN515" s="71"/>
      <c r="ABO515" s="71"/>
      <c r="ABP515" s="71"/>
      <c r="ABQ515" s="71"/>
      <c r="ABR515" s="71"/>
      <c r="ABS515" s="71"/>
      <c r="ABT515" s="71"/>
      <c r="ABU515" s="71"/>
      <c r="ABV515" s="71"/>
      <c r="ABW515" s="71"/>
      <c r="ABX515" s="71"/>
      <c r="ABY515" s="71"/>
      <c r="ABZ515" s="71"/>
      <c r="ACA515" s="71"/>
      <c r="ACB515" s="71"/>
      <c r="ACC515" s="71"/>
      <c r="ACD515" s="71"/>
      <c r="ACE515" s="71"/>
      <c r="ACF515" s="71"/>
      <c r="ACG515" s="71"/>
      <c r="ACH515" s="71"/>
      <c r="ACI515" s="71"/>
      <c r="ACJ515" s="71"/>
      <c r="ACK515" s="71"/>
      <c r="ACL515" s="71"/>
      <c r="ACM515" s="71"/>
      <c r="ACN515" s="71"/>
      <c r="ACO515" s="71"/>
      <c r="ACP515" s="71"/>
      <c r="ACQ515" s="71"/>
      <c r="ACR515" s="71"/>
      <c r="ACS515" s="71"/>
      <c r="ACT515" s="71"/>
      <c r="ACU515" s="71"/>
      <c r="ACV515" s="71"/>
      <c r="ACW515" s="71"/>
      <c r="ACX515" s="71"/>
      <c r="ACY515" s="71"/>
      <c r="ACZ515" s="71"/>
      <c r="ADA515" s="71"/>
      <c r="ADB515" s="71"/>
      <c r="ADC515" s="71"/>
      <c r="ADD515" s="71"/>
      <c r="ADE515" s="71"/>
      <c r="ADF515" s="71"/>
      <c r="ADG515" s="71"/>
      <c r="ADH515" s="71"/>
      <c r="ADI515" s="71"/>
      <c r="ADJ515" s="71"/>
      <c r="ADK515" s="71"/>
      <c r="ADL515" s="71"/>
      <c r="ADM515" s="71"/>
      <c r="ADN515" s="71"/>
      <c r="ADO515" s="71"/>
      <c r="ADP515" s="71"/>
      <c r="ADQ515" s="71"/>
      <c r="ADR515" s="71"/>
      <c r="ADS515" s="71"/>
      <c r="ADT515" s="71"/>
      <c r="ADU515" s="71"/>
      <c r="ADV515" s="71"/>
      <c r="ADW515" s="71"/>
      <c r="ADX515" s="71"/>
      <c r="ADY515" s="71"/>
      <c r="ADZ515" s="71"/>
      <c r="AEA515" s="71"/>
      <c r="AEB515" s="71"/>
      <c r="AEC515" s="71"/>
      <c r="AED515" s="71"/>
      <c r="AEE515" s="71"/>
      <c r="AEF515" s="71"/>
      <c r="AEG515" s="71"/>
      <c r="AEH515" s="71"/>
      <c r="AEI515" s="71"/>
      <c r="AEJ515" s="71"/>
      <c r="AEK515" s="71"/>
      <c r="AEL515" s="71"/>
      <c r="AEM515" s="71"/>
      <c r="AEN515" s="71"/>
      <c r="AEO515" s="71"/>
      <c r="AEP515" s="71"/>
      <c r="AEQ515" s="71"/>
      <c r="AER515" s="71"/>
      <c r="AES515" s="71"/>
      <c r="AET515" s="71"/>
      <c r="AEU515" s="71"/>
      <c r="AEV515" s="71"/>
      <c r="AEW515" s="71"/>
      <c r="AEX515" s="71"/>
      <c r="AEY515" s="71"/>
      <c r="AEZ515" s="71"/>
      <c r="AFA515" s="71"/>
      <c r="AFB515" s="71"/>
      <c r="AFC515" s="71"/>
      <c r="AFD515" s="71"/>
      <c r="AFE515" s="71"/>
      <c r="AFF515" s="71"/>
      <c r="AFG515" s="71"/>
      <c r="AFH515" s="71"/>
      <c r="AFI515" s="71"/>
      <c r="AFJ515" s="71"/>
      <c r="AFK515" s="71"/>
      <c r="AFL515" s="71"/>
      <c r="AFM515" s="71"/>
      <c r="AFN515" s="71"/>
      <c r="AFO515" s="71"/>
      <c r="AFP515" s="71"/>
      <c r="AFQ515" s="71"/>
      <c r="AFR515" s="71"/>
      <c r="AFS515" s="71"/>
      <c r="AFT515" s="71"/>
      <c r="AFU515" s="71"/>
      <c r="AFV515" s="71"/>
      <c r="AFW515" s="71"/>
      <c r="AFX515" s="71"/>
      <c r="AFY515" s="71"/>
      <c r="AFZ515" s="71"/>
      <c r="AGA515" s="71"/>
      <c r="AGB515" s="71"/>
      <c r="AGC515" s="71"/>
      <c r="AGD515" s="71"/>
      <c r="AGE515" s="71"/>
      <c r="AGF515" s="71"/>
      <c r="AGG515" s="71"/>
      <c r="AGH515" s="71"/>
      <c r="AGI515" s="71"/>
      <c r="AGJ515" s="71"/>
      <c r="AGK515" s="71"/>
      <c r="AGL515" s="71"/>
      <c r="AGM515" s="71"/>
      <c r="AGN515" s="71"/>
      <c r="AGO515" s="71"/>
      <c r="AGP515" s="71"/>
      <c r="AGQ515" s="71"/>
      <c r="AGR515" s="71"/>
      <c r="AGS515" s="71"/>
      <c r="AGT515" s="71"/>
      <c r="AGU515" s="71"/>
      <c r="AGV515" s="71"/>
      <c r="AGW515" s="71"/>
      <c r="AGX515" s="71"/>
      <c r="AGY515" s="71"/>
      <c r="AGZ515" s="71"/>
      <c r="AHA515" s="71"/>
      <c r="AHB515" s="71"/>
      <c r="AHC515" s="71"/>
      <c r="AHD515" s="71"/>
      <c r="AHE515" s="71"/>
      <c r="AHF515" s="71"/>
      <c r="AHG515" s="71"/>
      <c r="AHH515" s="71"/>
      <c r="AHI515" s="71"/>
      <c r="AHJ515" s="71"/>
      <c r="AHK515" s="71"/>
      <c r="AHL515" s="71"/>
      <c r="AHM515" s="71"/>
      <c r="AHN515" s="71"/>
      <c r="AHO515" s="71"/>
      <c r="AHP515" s="71"/>
      <c r="AHQ515" s="71"/>
      <c r="AHR515" s="71"/>
      <c r="AHS515" s="71"/>
      <c r="AHT515" s="71"/>
      <c r="AHU515" s="71"/>
      <c r="AHV515" s="71"/>
      <c r="AHW515" s="71"/>
      <c r="AHX515" s="71"/>
      <c r="AHY515" s="71"/>
      <c r="AHZ515" s="71"/>
      <c r="AIA515" s="71"/>
      <c r="AIB515" s="71"/>
      <c r="AIC515" s="71"/>
      <c r="AID515" s="71"/>
      <c r="AIE515" s="71"/>
      <c r="AIF515" s="71"/>
      <c r="AIG515" s="71"/>
      <c r="AIH515" s="71"/>
      <c r="AII515" s="71"/>
      <c r="AIJ515" s="71"/>
      <c r="AIK515" s="71"/>
      <c r="AIL515" s="71"/>
      <c r="AIM515" s="71"/>
      <c r="AIN515" s="71"/>
      <c r="AIO515" s="71"/>
      <c r="AIP515" s="71"/>
      <c r="AIQ515" s="71"/>
      <c r="AIR515" s="71"/>
      <c r="AIS515" s="71"/>
      <c r="AIT515" s="71"/>
      <c r="AIU515" s="71"/>
      <c r="AIV515" s="71"/>
      <c r="AIW515" s="71"/>
      <c r="AIX515" s="71"/>
      <c r="AIY515" s="71"/>
      <c r="AIZ515" s="71"/>
      <c r="AJA515" s="71"/>
      <c r="AJB515" s="71"/>
      <c r="AJC515" s="71"/>
      <c r="AJD515" s="71"/>
      <c r="AJE515" s="71"/>
      <c r="AJF515" s="71"/>
      <c r="AJG515" s="71"/>
      <c r="AJH515" s="71"/>
      <c r="AJI515" s="71"/>
      <c r="AJJ515" s="71"/>
      <c r="AJK515" s="71"/>
      <c r="AJL515" s="71"/>
      <c r="AJM515" s="71"/>
      <c r="AJN515" s="71"/>
      <c r="AJO515" s="71"/>
      <c r="AJP515" s="71"/>
      <c r="AJQ515" s="71"/>
      <c r="AJR515" s="71"/>
      <c r="AJS515" s="71"/>
      <c r="AJT515" s="71"/>
      <c r="AJU515" s="71"/>
      <c r="AJV515" s="71"/>
      <c r="AJW515" s="71"/>
      <c r="AJX515" s="71"/>
      <c r="AJY515" s="71"/>
      <c r="AJZ515" s="71"/>
      <c r="AKA515" s="71"/>
      <c r="AKB515" s="71"/>
      <c r="AKC515" s="71"/>
      <c r="AKD515" s="71"/>
      <c r="AKE515" s="71"/>
      <c r="AKF515" s="71"/>
      <c r="AKG515" s="71"/>
      <c r="AKH515" s="71"/>
      <c r="AKI515" s="71"/>
      <c r="AKJ515" s="71"/>
      <c r="AKK515" s="71"/>
      <c r="AKL515" s="71"/>
      <c r="AKM515" s="71"/>
      <c r="AKN515" s="71"/>
      <c r="AKO515" s="71"/>
      <c r="AKP515" s="71"/>
      <c r="AKQ515" s="71"/>
      <c r="AKR515" s="71"/>
      <c r="AKS515" s="71"/>
      <c r="AKT515" s="71"/>
      <c r="AKU515" s="71"/>
      <c r="AKV515" s="71"/>
      <c r="AKW515" s="71"/>
      <c r="AKX515" s="71"/>
      <c r="AKY515" s="71"/>
      <c r="AKZ515" s="71"/>
      <c r="ALA515" s="71"/>
      <c r="ALB515" s="71"/>
      <c r="ALC515" s="71"/>
      <c r="ALD515" s="71"/>
      <c r="ALE515" s="71"/>
      <c r="ALF515" s="71"/>
      <c r="ALG515" s="71"/>
      <c r="ALH515" s="71"/>
      <c r="ALI515" s="71"/>
      <c r="ALJ515" s="71"/>
      <c r="ALK515" s="71"/>
      <c r="ALL515" s="71"/>
      <c r="ALM515" s="71"/>
      <c r="ALN515" s="71"/>
      <c r="ALO515" s="71"/>
      <c r="ALP515" s="71"/>
      <c r="ALQ515" s="71"/>
      <c r="ALR515" s="71"/>
      <c r="ALS515" s="71"/>
      <c r="ALT515" s="71"/>
      <c r="ALU515" s="71"/>
      <c r="ALV515" s="71"/>
      <c r="ALW515" s="71"/>
      <c r="ALX515" s="71"/>
      <c r="ALY515" s="71"/>
      <c r="ALZ515" s="71"/>
      <c r="AMA515" s="71"/>
      <c r="AMB515" s="71"/>
      <c r="AMC515" s="71"/>
      <c r="AMD515" s="71"/>
      <c r="AME515" s="71"/>
      <c r="AMF515" s="71"/>
      <c r="AMG515" s="71"/>
      <c r="AMH515" s="71"/>
      <c r="AMI515" s="71"/>
    </row>
    <row r="516" spans="1:1023" s="71" customFormat="1">
      <c r="A516" s="71" t="s">
        <v>43</v>
      </c>
      <c r="B516" s="83">
        <v>2008</v>
      </c>
      <c r="C516" s="71" t="s">
        <v>247</v>
      </c>
      <c r="D516" s="83">
        <v>679</v>
      </c>
      <c r="E516" s="71" t="s">
        <v>248</v>
      </c>
      <c r="F516" s="71">
        <v>1196</v>
      </c>
      <c r="G516" s="6">
        <f t="shared" si="157"/>
        <v>34452</v>
      </c>
      <c r="H516" s="6">
        <v>34522</v>
      </c>
      <c r="I516" s="45">
        <v>0</v>
      </c>
      <c r="J516" s="71">
        <v>4</v>
      </c>
      <c r="K516" s="71">
        <v>4</v>
      </c>
      <c r="L516" s="71">
        <v>2</v>
      </c>
      <c r="M516" s="71">
        <v>1000</v>
      </c>
      <c r="N516" s="71">
        <v>10000</v>
      </c>
      <c r="O516" s="71">
        <v>13700000</v>
      </c>
      <c r="P516" s="75">
        <f t="shared" si="139"/>
        <v>7.2992700729927014E-3</v>
      </c>
      <c r="Q516" s="75">
        <f t="shared" si="149"/>
        <v>7.2992700729927001E-2</v>
      </c>
      <c r="R516" s="71">
        <v>-1</v>
      </c>
      <c r="S516" s="71">
        <v>-1</v>
      </c>
      <c r="T516" s="71">
        <v>-1</v>
      </c>
      <c r="U516" s="71">
        <v>0</v>
      </c>
      <c r="V516" s="71">
        <v>-1</v>
      </c>
      <c r="W516" s="71">
        <v>0</v>
      </c>
      <c r="X516" s="76">
        <f t="shared" si="152"/>
        <v>-0.66666666666666663</v>
      </c>
      <c r="Y516" s="71">
        <v>-1</v>
      </c>
      <c r="Z516" s="71">
        <v>-1</v>
      </c>
      <c r="AA516" s="71" t="s">
        <v>33</v>
      </c>
      <c r="AB516" s="71" t="s">
        <v>33</v>
      </c>
      <c r="AC516" s="71">
        <v>-1</v>
      </c>
      <c r="AD516" s="71">
        <v>-1</v>
      </c>
      <c r="AE516" s="71">
        <v>-1</v>
      </c>
      <c r="AF516" s="74" t="s">
        <v>33</v>
      </c>
      <c r="AG516" s="74" t="s">
        <v>33</v>
      </c>
      <c r="AH516" s="76">
        <f t="shared" si="153"/>
        <v>-1</v>
      </c>
      <c r="AI516" s="76">
        <f t="shared" si="154"/>
        <v>-0.83333333333333326</v>
      </c>
      <c r="AJ516" s="65">
        <v>1401</v>
      </c>
      <c r="AK516" s="71">
        <v>-1</v>
      </c>
      <c r="AL516" s="71">
        <v>-1</v>
      </c>
      <c r="AM516" s="71" t="s">
        <v>33</v>
      </c>
      <c r="AN516" s="71">
        <v>0</v>
      </c>
      <c r="AO516" s="71">
        <v>-1</v>
      </c>
      <c r="AP516" s="71" t="s">
        <v>33</v>
      </c>
      <c r="AQ516" s="71">
        <v>-1</v>
      </c>
      <c r="AR516" s="71">
        <v>-1</v>
      </c>
      <c r="AS516" s="71" t="s">
        <v>33</v>
      </c>
      <c r="AT516" s="74" t="s">
        <v>33</v>
      </c>
      <c r="AU516" s="71" t="s">
        <v>33</v>
      </c>
      <c r="AV516" s="71">
        <v>-1</v>
      </c>
      <c r="AW516" s="71" t="s">
        <v>33</v>
      </c>
      <c r="AX516" s="71" t="s">
        <v>33</v>
      </c>
      <c r="AY516" s="71" t="s">
        <v>33</v>
      </c>
      <c r="AZ516" s="76">
        <f t="shared" si="158"/>
        <v>-0.8571428571428571</v>
      </c>
      <c r="BA516" s="71">
        <v>0</v>
      </c>
      <c r="BB516" s="74" t="s">
        <v>33</v>
      </c>
      <c r="BC516" s="71">
        <f t="shared" si="156"/>
        <v>174</v>
      </c>
      <c r="BD516" s="71">
        <v>1</v>
      </c>
      <c r="BE516" s="36" t="s">
        <v>142</v>
      </c>
      <c r="BF516" s="71">
        <f t="shared" si="155"/>
        <v>173</v>
      </c>
    </row>
    <row r="517" spans="1:1023" s="15" customFormat="1">
      <c r="A517" s="71" t="s">
        <v>43</v>
      </c>
      <c r="B517" s="83">
        <v>2009</v>
      </c>
      <c r="C517" s="71" t="s">
        <v>247</v>
      </c>
      <c r="D517" s="83">
        <v>679</v>
      </c>
      <c r="E517" s="71" t="s">
        <v>248</v>
      </c>
      <c r="F517" s="71">
        <v>1196</v>
      </c>
      <c r="G517" s="6">
        <f t="shared" si="157"/>
        <v>34452</v>
      </c>
      <c r="H517" s="6">
        <v>34522</v>
      </c>
      <c r="I517" s="45">
        <v>0</v>
      </c>
      <c r="J517" s="71">
        <v>4</v>
      </c>
      <c r="K517" s="71">
        <v>4</v>
      </c>
      <c r="L517" s="71">
        <v>2</v>
      </c>
      <c r="M517" s="71">
        <v>1000</v>
      </c>
      <c r="N517" s="71">
        <v>10000</v>
      </c>
      <c r="O517" s="71">
        <v>13700000</v>
      </c>
      <c r="P517" s="75">
        <f t="shared" si="139"/>
        <v>7.2992700729927014E-3</v>
      </c>
      <c r="Q517" s="75">
        <f t="shared" si="149"/>
        <v>7.2992700729927001E-2</v>
      </c>
      <c r="R517" s="71">
        <v>-1</v>
      </c>
      <c r="S517" s="71">
        <v>-1</v>
      </c>
      <c r="T517" s="71">
        <v>-1</v>
      </c>
      <c r="U517" s="71">
        <v>0</v>
      </c>
      <c r="V517" s="71">
        <v>-1</v>
      </c>
      <c r="W517" s="71">
        <v>0</v>
      </c>
      <c r="X517" s="76">
        <f t="shared" si="152"/>
        <v>-0.66666666666666663</v>
      </c>
      <c r="Y517" s="71">
        <v>-1</v>
      </c>
      <c r="Z517" s="71">
        <v>-1</v>
      </c>
      <c r="AA517" s="71" t="s">
        <v>33</v>
      </c>
      <c r="AB517" s="71" t="s">
        <v>33</v>
      </c>
      <c r="AC517" s="71">
        <v>-1</v>
      </c>
      <c r="AD517" s="71">
        <v>-1</v>
      </c>
      <c r="AE517" s="71">
        <v>-1</v>
      </c>
      <c r="AF517" s="74" t="s">
        <v>33</v>
      </c>
      <c r="AG517" s="74" t="s">
        <v>33</v>
      </c>
      <c r="AH517" s="76">
        <f t="shared" si="153"/>
        <v>-1</v>
      </c>
      <c r="AI517" s="76">
        <f t="shared" si="154"/>
        <v>-0.83333333333333326</v>
      </c>
      <c r="AJ517" s="65">
        <v>1252</v>
      </c>
      <c r="AK517" s="71">
        <v>-1</v>
      </c>
      <c r="AL517" s="71">
        <v>-1</v>
      </c>
      <c r="AM517" s="71" t="s">
        <v>33</v>
      </c>
      <c r="AN517" s="71">
        <v>0</v>
      </c>
      <c r="AO517" s="71">
        <v>-1</v>
      </c>
      <c r="AP517" s="71" t="s">
        <v>33</v>
      </c>
      <c r="AQ517" s="71">
        <v>-1</v>
      </c>
      <c r="AR517" s="71">
        <v>-1</v>
      </c>
      <c r="AS517" s="71" t="s">
        <v>33</v>
      </c>
      <c r="AT517" s="74" t="s">
        <v>33</v>
      </c>
      <c r="AU517" s="71" t="s">
        <v>33</v>
      </c>
      <c r="AV517" s="71">
        <v>-1</v>
      </c>
      <c r="AW517" s="71" t="s">
        <v>33</v>
      </c>
      <c r="AX517" s="71" t="s">
        <v>33</v>
      </c>
      <c r="AY517" s="71" t="s">
        <v>33</v>
      </c>
      <c r="AZ517" s="76">
        <f t="shared" si="158"/>
        <v>-0.8571428571428571</v>
      </c>
      <c r="BA517" s="71">
        <v>0</v>
      </c>
      <c r="BB517" s="74" t="s">
        <v>33</v>
      </c>
      <c r="BC517" s="71">
        <f t="shared" si="156"/>
        <v>186</v>
      </c>
      <c r="BD517" s="71">
        <v>1</v>
      </c>
      <c r="BE517" s="36" t="s">
        <v>142</v>
      </c>
      <c r="BF517" s="71">
        <v>185</v>
      </c>
      <c r="BG517" s="71"/>
      <c r="BH517" s="71"/>
      <c r="BI517" s="71"/>
      <c r="BJ517" s="71"/>
      <c r="BK517" s="71"/>
      <c r="BL517" s="71"/>
      <c r="BM517" s="71"/>
      <c r="BN517" s="71"/>
      <c r="BO517" s="71"/>
      <c r="BP517" s="71"/>
      <c r="BQ517" s="71"/>
      <c r="BR517" s="71"/>
      <c r="BS517" s="71"/>
      <c r="BT517" s="71"/>
      <c r="BU517" s="71"/>
      <c r="BV517" s="71"/>
      <c r="BW517" s="71"/>
      <c r="BX517" s="71"/>
      <c r="BY517" s="71"/>
      <c r="BZ517" s="71"/>
      <c r="CA517" s="71"/>
      <c r="CB517" s="71"/>
      <c r="CC517" s="71"/>
      <c r="CD517" s="71"/>
      <c r="CE517" s="71"/>
      <c r="CF517" s="71"/>
      <c r="CG517" s="71"/>
      <c r="CH517" s="71"/>
      <c r="CI517" s="71"/>
      <c r="CJ517" s="71"/>
      <c r="CK517" s="71"/>
      <c r="CL517" s="71"/>
      <c r="CM517" s="71"/>
      <c r="CN517" s="71"/>
      <c r="CO517" s="71"/>
      <c r="CP517" s="71"/>
      <c r="CQ517" s="71"/>
      <c r="CR517" s="71"/>
      <c r="CS517" s="71"/>
      <c r="CT517" s="71"/>
      <c r="CU517" s="71"/>
      <c r="CV517" s="71"/>
      <c r="CW517" s="71"/>
      <c r="CX517" s="71"/>
      <c r="CY517" s="71"/>
      <c r="CZ517" s="71"/>
      <c r="DA517" s="71"/>
      <c r="DB517" s="71"/>
      <c r="DC517" s="71"/>
      <c r="DD517" s="71"/>
      <c r="DE517" s="71"/>
      <c r="DF517" s="71"/>
      <c r="DG517" s="71"/>
      <c r="DH517" s="71"/>
      <c r="DI517" s="71"/>
      <c r="DJ517" s="71"/>
      <c r="DK517" s="71"/>
      <c r="DL517" s="71"/>
      <c r="DM517" s="71"/>
      <c r="DN517" s="71"/>
      <c r="DO517" s="71"/>
      <c r="DP517" s="71"/>
      <c r="DQ517" s="71"/>
      <c r="DR517" s="71"/>
      <c r="DS517" s="71"/>
      <c r="DT517" s="71"/>
      <c r="DU517" s="71"/>
      <c r="DV517" s="71"/>
      <c r="DW517" s="71"/>
      <c r="DX517" s="71"/>
      <c r="DY517" s="71"/>
      <c r="DZ517" s="71"/>
      <c r="EA517" s="71"/>
      <c r="EB517" s="71"/>
      <c r="EC517" s="71"/>
      <c r="ED517" s="71"/>
      <c r="EE517" s="71"/>
      <c r="EF517" s="71"/>
      <c r="EG517" s="71"/>
      <c r="EH517" s="71"/>
      <c r="EI517" s="71"/>
      <c r="EJ517" s="71"/>
      <c r="EK517" s="71"/>
      <c r="EL517" s="71"/>
      <c r="EM517" s="71"/>
      <c r="EN517" s="71"/>
      <c r="EO517" s="71"/>
      <c r="EP517" s="71"/>
      <c r="EQ517" s="71"/>
      <c r="ER517" s="71"/>
      <c r="ES517" s="71"/>
      <c r="ET517" s="71"/>
      <c r="EU517" s="71"/>
      <c r="EV517" s="71"/>
      <c r="EW517" s="71"/>
      <c r="EX517" s="71"/>
      <c r="EY517" s="71"/>
      <c r="EZ517" s="71"/>
      <c r="FA517" s="71"/>
      <c r="FB517" s="71"/>
      <c r="FC517" s="71"/>
      <c r="FD517" s="71"/>
      <c r="FE517" s="71"/>
      <c r="FF517" s="71"/>
      <c r="FG517" s="71"/>
      <c r="FH517" s="71"/>
      <c r="FI517" s="71"/>
      <c r="FJ517" s="71"/>
      <c r="FK517" s="71"/>
      <c r="FL517" s="71"/>
      <c r="FM517" s="71"/>
      <c r="FN517" s="71"/>
      <c r="FO517" s="71"/>
      <c r="FP517" s="71"/>
      <c r="FQ517" s="71"/>
      <c r="FR517" s="71"/>
      <c r="FS517" s="71"/>
      <c r="FT517" s="71"/>
      <c r="FU517" s="71"/>
      <c r="FV517" s="71"/>
      <c r="FW517" s="71"/>
      <c r="FX517" s="71"/>
      <c r="FY517" s="71"/>
      <c r="FZ517" s="71"/>
      <c r="GA517" s="71"/>
      <c r="GB517" s="71"/>
      <c r="GC517" s="71"/>
      <c r="GD517" s="71"/>
      <c r="GE517" s="71"/>
      <c r="GF517" s="71"/>
      <c r="GG517" s="71"/>
      <c r="GH517" s="71"/>
      <c r="GI517" s="71"/>
      <c r="GJ517" s="71"/>
      <c r="GK517" s="71"/>
      <c r="GL517" s="71"/>
      <c r="GM517" s="71"/>
      <c r="GN517" s="71"/>
      <c r="GO517" s="71"/>
      <c r="GP517" s="71"/>
      <c r="GQ517" s="71"/>
      <c r="GR517" s="71"/>
      <c r="GS517" s="71"/>
      <c r="GT517" s="71"/>
      <c r="GU517" s="71"/>
      <c r="GV517" s="71"/>
      <c r="GW517" s="71"/>
      <c r="GX517" s="71"/>
      <c r="GY517" s="71"/>
      <c r="GZ517" s="71"/>
      <c r="HA517" s="71"/>
      <c r="HB517" s="71"/>
      <c r="HC517" s="71"/>
      <c r="HD517" s="71"/>
      <c r="HE517" s="71"/>
      <c r="HF517" s="71"/>
      <c r="HG517" s="71"/>
      <c r="HH517" s="71"/>
      <c r="HI517" s="71"/>
      <c r="HJ517" s="71"/>
      <c r="HK517" s="71"/>
      <c r="HL517" s="71"/>
      <c r="HM517" s="71"/>
      <c r="HN517" s="71"/>
      <c r="HO517" s="71"/>
      <c r="HP517" s="71"/>
      <c r="HQ517" s="71"/>
      <c r="HR517" s="71"/>
      <c r="HS517" s="71"/>
      <c r="HT517" s="71"/>
      <c r="HU517" s="71"/>
      <c r="HV517" s="71"/>
      <c r="HW517" s="71"/>
      <c r="HX517" s="71"/>
      <c r="HY517" s="71"/>
      <c r="HZ517" s="71"/>
      <c r="IA517" s="71"/>
      <c r="IB517" s="71"/>
      <c r="IC517" s="71"/>
      <c r="ID517" s="71"/>
      <c r="IE517" s="71"/>
      <c r="IF517" s="71"/>
      <c r="IG517" s="71"/>
      <c r="IH517" s="71"/>
      <c r="II517" s="71"/>
      <c r="IJ517" s="71"/>
      <c r="IK517" s="71"/>
      <c r="IL517" s="71"/>
      <c r="IM517" s="71"/>
      <c r="IN517" s="71"/>
      <c r="IO517" s="71"/>
      <c r="IP517" s="71"/>
      <c r="IQ517" s="71"/>
      <c r="IR517" s="71"/>
      <c r="IS517" s="71"/>
      <c r="IT517" s="71"/>
      <c r="IU517" s="71"/>
      <c r="IV517" s="71"/>
      <c r="IW517" s="71"/>
      <c r="IX517" s="71"/>
      <c r="IY517" s="71"/>
      <c r="IZ517" s="71"/>
      <c r="JA517" s="71"/>
      <c r="JB517" s="71"/>
      <c r="JC517" s="71"/>
      <c r="JD517" s="71"/>
      <c r="JE517" s="71"/>
      <c r="JF517" s="71"/>
      <c r="JG517" s="71"/>
      <c r="JH517" s="71"/>
      <c r="JI517" s="71"/>
      <c r="JJ517" s="71"/>
      <c r="JK517" s="71"/>
      <c r="JL517" s="71"/>
      <c r="JM517" s="71"/>
      <c r="JN517" s="71"/>
      <c r="JO517" s="71"/>
      <c r="JP517" s="71"/>
      <c r="JQ517" s="71"/>
      <c r="JR517" s="71"/>
      <c r="JS517" s="71"/>
      <c r="JT517" s="71"/>
      <c r="JU517" s="71"/>
      <c r="JV517" s="71"/>
      <c r="JW517" s="71"/>
      <c r="JX517" s="71"/>
      <c r="JY517" s="71"/>
      <c r="JZ517" s="71"/>
      <c r="KA517" s="71"/>
      <c r="KB517" s="71"/>
      <c r="KC517" s="71"/>
      <c r="KD517" s="71"/>
      <c r="KE517" s="71"/>
      <c r="KF517" s="71"/>
      <c r="KG517" s="71"/>
      <c r="KH517" s="71"/>
      <c r="KI517" s="71"/>
      <c r="KJ517" s="71"/>
      <c r="KK517" s="71"/>
      <c r="KL517" s="71"/>
      <c r="KM517" s="71"/>
      <c r="KN517" s="71"/>
      <c r="KO517" s="71"/>
      <c r="KP517" s="71"/>
      <c r="KQ517" s="71"/>
      <c r="KR517" s="71"/>
      <c r="KS517" s="71"/>
      <c r="KT517" s="71"/>
      <c r="KU517" s="71"/>
      <c r="KV517" s="71"/>
      <c r="KW517" s="71"/>
      <c r="KX517" s="71"/>
      <c r="KY517" s="71"/>
      <c r="KZ517" s="71"/>
      <c r="LA517" s="71"/>
      <c r="LB517" s="71"/>
      <c r="LC517" s="71"/>
      <c r="LD517" s="71"/>
      <c r="LE517" s="71"/>
      <c r="LF517" s="71"/>
      <c r="LG517" s="71"/>
      <c r="LH517" s="71"/>
      <c r="LI517" s="71"/>
      <c r="LJ517" s="71"/>
      <c r="LK517" s="71"/>
      <c r="LL517" s="71"/>
      <c r="LM517" s="71"/>
      <c r="LN517" s="71"/>
      <c r="LO517" s="71"/>
      <c r="LP517" s="71"/>
      <c r="LQ517" s="71"/>
      <c r="LR517" s="71"/>
      <c r="LS517" s="71"/>
      <c r="LT517" s="71"/>
      <c r="LU517" s="71"/>
      <c r="LV517" s="71"/>
      <c r="LW517" s="71"/>
      <c r="LX517" s="71"/>
      <c r="LY517" s="71"/>
      <c r="LZ517" s="71"/>
      <c r="MA517" s="71"/>
      <c r="MB517" s="71"/>
      <c r="MC517" s="71"/>
      <c r="MD517" s="71"/>
      <c r="ME517" s="71"/>
      <c r="MF517" s="71"/>
      <c r="MG517" s="71"/>
      <c r="MH517" s="71"/>
      <c r="MI517" s="71"/>
      <c r="MJ517" s="71"/>
      <c r="MK517" s="71"/>
      <c r="ML517" s="71"/>
      <c r="MM517" s="71"/>
      <c r="MN517" s="71"/>
      <c r="MO517" s="71"/>
      <c r="MP517" s="71"/>
      <c r="MQ517" s="71"/>
      <c r="MR517" s="71"/>
      <c r="MS517" s="71"/>
      <c r="MT517" s="71"/>
      <c r="MU517" s="71"/>
      <c r="MV517" s="71"/>
      <c r="MW517" s="71"/>
      <c r="MX517" s="71"/>
      <c r="MY517" s="71"/>
      <c r="MZ517" s="71"/>
      <c r="NA517" s="71"/>
      <c r="NB517" s="71"/>
      <c r="NC517" s="71"/>
      <c r="ND517" s="71"/>
      <c r="NE517" s="71"/>
      <c r="NF517" s="71"/>
      <c r="NG517" s="71"/>
      <c r="NH517" s="71"/>
      <c r="NI517" s="71"/>
      <c r="NJ517" s="71"/>
      <c r="NK517" s="71"/>
      <c r="NL517" s="71"/>
      <c r="NM517" s="71"/>
      <c r="NN517" s="71"/>
      <c r="NO517" s="71"/>
      <c r="NP517" s="71"/>
      <c r="NQ517" s="71"/>
      <c r="NR517" s="71"/>
      <c r="NS517" s="71"/>
      <c r="NT517" s="71"/>
      <c r="NU517" s="71"/>
      <c r="NV517" s="71"/>
      <c r="NW517" s="71"/>
      <c r="NX517" s="71"/>
      <c r="NY517" s="71"/>
      <c r="NZ517" s="71"/>
      <c r="OA517" s="71"/>
      <c r="OB517" s="71"/>
      <c r="OC517" s="71"/>
      <c r="OD517" s="71"/>
      <c r="OE517" s="71"/>
      <c r="OF517" s="71"/>
      <c r="OG517" s="71"/>
      <c r="OH517" s="71"/>
      <c r="OI517" s="71"/>
      <c r="OJ517" s="71"/>
      <c r="OK517" s="71"/>
      <c r="OL517" s="71"/>
      <c r="OM517" s="71"/>
      <c r="ON517" s="71"/>
      <c r="OO517" s="71"/>
      <c r="OP517" s="71"/>
      <c r="OQ517" s="71"/>
      <c r="OR517" s="71"/>
      <c r="OS517" s="71"/>
      <c r="OT517" s="71"/>
      <c r="OU517" s="71"/>
      <c r="OV517" s="71"/>
      <c r="OW517" s="71"/>
      <c r="OX517" s="71"/>
      <c r="OY517" s="71"/>
      <c r="OZ517" s="71"/>
      <c r="PA517" s="71"/>
      <c r="PB517" s="71"/>
      <c r="PC517" s="71"/>
      <c r="PD517" s="71"/>
      <c r="PE517" s="71"/>
      <c r="PF517" s="71"/>
      <c r="PG517" s="71"/>
      <c r="PH517" s="71"/>
      <c r="PI517" s="71"/>
      <c r="PJ517" s="71"/>
      <c r="PK517" s="71"/>
      <c r="PL517" s="71"/>
      <c r="PM517" s="71"/>
      <c r="PN517" s="71"/>
      <c r="PO517" s="71"/>
      <c r="PP517" s="71"/>
      <c r="PQ517" s="71"/>
      <c r="PR517" s="71"/>
      <c r="PS517" s="71"/>
      <c r="PT517" s="71"/>
      <c r="PU517" s="71"/>
      <c r="PV517" s="71"/>
      <c r="PW517" s="71"/>
      <c r="PX517" s="71"/>
      <c r="PY517" s="71"/>
      <c r="PZ517" s="71"/>
      <c r="QA517" s="71"/>
      <c r="QB517" s="71"/>
      <c r="QC517" s="71"/>
      <c r="QD517" s="71"/>
      <c r="QE517" s="71"/>
      <c r="QF517" s="71"/>
      <c r="QG517" s="71"/>
      <c r="QH517" s="71"/>
      <c r="QI517" s="71"/>
      <c r="QJ517" s="71"/>
      <c r="QK517" s="71"/>
      <c r="QL517" s="71"/>
      <c r="QM517" s="71"/>
      <c r="QN517" s="71"/>
      <c r="QO517" s="71"/>
      <c r="QP517" s="71"/>
      <c r="QQ517" s="71"/>
      <c r="QR517" s="71"/>
      <c r="QS517" s="71"/>
      <c r="QT517" s="71"/>
      <c r="QU517" s="71"/>
      <c r="QV517" s="71"/>
      <c r="QW517" s="71"/>
      <c r="QX517" s="71"/>
      <c r="QY517" s="71"/>
      <c r="QZ517" s="71"/>
      <c r="RA517" s="71"/>
      <c r="RB517" s="71"/>
      <c r="RC517" s="71"/>
      <c r="RD517" s="71"/>
      <c r="RE517" s="71"/>
      <c r="RF517" s="71"/>
      <c r="RG517" s="71"/>
      <c r="RH517" s="71"/>
      <c r="RI517" s="71"/>
      <c r="RJ517" s="71"/>
      <c r="RK517" s="71"/>
      <c r="RL517" s="71"/>
      <c r="RM517" s="71"/>
      <c r="RN517" s="71"/>
      <c r="RO517" s="71"/>
      <c r="RP517" s="71"/>
      <c r="RQ517" s="71"/>
      <c r="RR517" s="71"/>
      <c r="RS517" s="71"/>
      <c r="RT517" s="71"/>
      <c r="RU517" s="71"/>
      <c r="RV517" s="71"/>
      <c r="RW517" s="71"/>
      <c r="RX517" s="71"/>
      <c r="RY517" s="71"/>
      <c r="RZ517" s="71"/>
      <c r="SA517" s="71"/>
      <c r="SB517" s="71"/>
      <c r="SC517" s="71"/>
      <c r="SD517" s="71"/>
      <c r="SE517" s="71"/>
      <c r="SF517" s="71"/>
      <c r="SG517" s="71"/>
      <c r="SH517" s="71"/>
      <c r="SI517" s="71"/>
      <c r="SJ517" s="71"/>
      <c r="SK517" s="71"/>
      <c r="SL517" s="71"/>
      <c r="SM517" s="71"/>
      <c r="SN517" s="71"/>
      <c r="SO517" s="71"/>
      <c r="SP517" s="71"/>
      <c r="SQ517" s="71"/>
      <c r="SR517" s="71"/>
      <c r="SS517" s="71"/>
      <c r="ST517" s="71"/>
      <c r="SU517" s="71"/>
      <c r="SV517" s="71"/>
      <c r="SW517" s="71"/>
      <c r="SX517" s="71"/>
      <c r="SY517" s="71"/>
      <c r="SZ517" s="71"/>
      <c r="TA517" s="71"/>
      <c r="TB517" s="71"/>
      <c r="TC517" s="71"/>
      <c r="TD517" s="71"/>
      <c r="TE517" s="71"/>
      <c r="TF517" s="71"/>
      <c r="TG517" s="71"/>
      <c r="TH517" s="71"/>
      <c r="TI517" s="71"/>
      <c r="TJ517" s="71"/>
      <c r="TK517" s="71"/>
      <c r="TL517" s="71"/>
      <c r="TM517" s="71"/>
      <c r="TN517" s="71"/>
      <c r="TO517" s="71"/>
      <c r="TP517" s="71"/>
      <c r="TQ517" s="71"/>
      <c r="TR517" s="71"/>
      <c r="TS517" s="71"/>
      <c r="TT517" s="71"/>
      <c r="TU517" s="71"/>
      <c r="TV517" s="71"/>
      <c r="TW517" s="71"/>
      <c r="TX517" s="71"/>
      <c r="TY517" s="71"/>
      <c r="TZ517" s="71"/>
      <c r="UA517" s="71"/>
      <c r="UB517" s="71"/>
      <c r="UC517" s="71"/>
      <c r="UD517" s="71"/>
      <c r="UE517" s="71"/>
      <c r="UF517" s="71"/>
      <c r="UG517" s="71"/>
      <c r="UH517" s="71"/>
      <c r="UI517" s="71"/>
      <c r="UJ517" s="71"/>
      <c r="UK517" s="71"/>
      <c r="UL517" s="71"/>
      <c r="UM517" s="71"/>
      <c r="UN517" s="71"/>
      <c r="UO517" s="71"/>
      <c r="UP517" s="71"/>
      <c r="UQ517" s="71"/>
      <c r="UR517" s="71"/>
      <c r="US517" s="71"/>
      <c r="UT517" s="71"/>
      <c r="UU517" s="71"/>
      <c r="UV517" s="71"/>
      <c r="UW517" s="71"/>
      <c r="UX517" s="71"/>
      <c r="UY517" s="71"/>
      <c r="UZ517" s="71"/>
      <c r="VA517" s="71"/>
      <c r="VB517" s="71"/>
      <c r="VC517" s="71"/>
      <c r="VD517" s="71"/>
      <c r="VE517" s="71"/>
      <c r="VF517" s="71"/>
      <c r="VG517" s="71"/>
      <c r="VH517" s="71"/>
      <c r="VI517" s="71"/>
      <c r="VJ517" s="71"/>
      <c r="VK517" s="71"/>
      <c r="VL517" s="71"/>
      <c r="VM517" s="71"/>
      <c r="VN517" s="71"/>
      <c r="VO517" s="71"/>
      <c r="VP517" s="71"/>
      <c r="VQ517" s="71"/>
      <c r="VR517" s="71"/>
      <c r="VS517" s="71"/>
      <c r="VT517" s="71"/>
      <c r="VU517" s="71"/>
      <c r="VV517" s="71"/>
      <c r="VW517" s="71"/>
      <c r="VX517" s="71"/>
      <c r="VY517" s="71"/>
      <c r="VZ517" s="71"/>
      <c r="WA517" s="71"/>
      <c r="WB517" s="71"/>
      <c r="WC517" s="71"/>
      <c r="WD517" s="71"/>
      <c r="WE517" s="71"/>
      <c r="WF517" s="71"/>
      <c r="WG517" s="71"/>
      <c r="WH517" s="71"/>
      <c r="WI517" s="71"/>
      <c r="WJ517" s="71"/>
      <c r="WK517" s="71"/>
      <c r="WL517" s="71"/>
      <c r="WM517" s="71"/>
      <c r="WN517" s="71"/>
      <c r="WO517" s="71"/>
      <c r="WP517" s="71"/>
      <c r="WQ517" s="71"/>
      <c r="WR517" s="71"/>
      <c r="WS517" s="71"/>
      <c r="WT517" s="71"/>
      <c r="WU517" s="71"/>
      <c r="WV517" s="71"/>
      <c r="WW517" s="71"/>
      <c r="WX517" s="71"/>
      <c r="WY517" s="71"/>
      <c r="WZ517" s="71"/>
      <c r="XA517" s="71"/>
      <c r="XB517" s="71"/>
      <c r="XC517" s="71"/>
      <c r="XD517" s="71"/>
      <c r="XE517" s="71"/>
      <c r="XF517" s="71"/>
      <c r="XG517" s="71"/>
      <c r="XH517" s="71"/>
      <c r="XI517" s="71"/>
      <c r="XJ517" s="71"/>
      <c r="XK517" s="71"/>
      <c r="XL517" s="71"/>
      <c r="XM517" s="71"/>
      <c r="XN517" s="71"/>
      <c r="XO517" s="71"/>
      <c r="XP517" s="71"/>
      <c r="XQ517" s="71"/>
      <c r="XR517" s="71"/>
      <c r="XS517" s="71"/>
      <c r="XT517" s="71"/>
      <c r="XU517" s="71"/>
      <c r="XV517" s="71"/>
      <c r="XW517" s="71"/>
      <c r="XX517" s="71"/>
      <c r="XY517" s="71"/>
      <c r="XZ517" s="71"/>
      <c r="YA517" s="71"/>
      <c r="YB517" s="71"/>
      <c r="YC517" s="71"/>
      <c r="YD517" s="71"/>
      <c r="YE517" s="71"/>
      <c r="YF517" s="71"/>
      <c r="YG517" s="71"/>
      <c r="YH517" s="71"/>
      <c r="YI517" s="71"/>
      <c r="YJ517" s="71"/>
      <c r="YK517" s="71"/>
      <c r="YL517" s="71"/>
      <c r="YM517" s="71"/>
      <c r="YN517" s="71"/>
      <c r="YO517" s="71"/>
      <c r="YP517" s="71"/>
      <c r="YQ517" s="71"/>
      <c r="YR517" s="71"/>
      <c r="YS517" s="71"/>
      <c r="YT517" s="71"/>
      <c r="YU517" s="71"/>
      <c r="YV517" s="71"/>
      <c r="YW517" s="71"/>
      <c r="YX517" s="71"/>
      <c r="YY517" s="71"/>
      <c r="YZ517" s="71"/>
      <c r="ZA517" s="71"/>
      <c r="ZB517" s="71"/>
      <c r="ZC517" s="71"/>
      <c r="ZD517" s="71"/>
      <c r="ZE517" s="71"/>
      <c r="ZF517" s="71"/>
      <c r="ZG517" s="71"/>
      <c r="ZH517" s="71"/>
      <c r="ZI517" s="71"/>
      <c r="ZJ517" s="71"/>
      <c r="ZK517" s="71"/>
      <c r="ZL517" s="71"/>
      <c r="ZM517" s="71"/>
      <c r="ZN517" s="71"/>
      <c r="ZO517" s="71"/>
      <c r="ZP517" s="71"/>
      <c r="ZQ517" s="71"/>
      <c r="ZR517" s="71"/>
      <c r="ZS517" s="71"/>
      <c r="ZT517" s="71"/>
      <c r="ZU517" s="71"/>
      <c r="ZV517" s="71"/>
      <c r="ZW517" s="71"/>
      <c r="ZX517" s="71"/>
      <c r="ZY517" s="71"/>
      <c r="ZZ517" s="71"/>
      <c r="AAA517" s="71"/>
      <c r="AAB517" s="71"/>
      <c r="AAC517" s="71"/>
      <c r="AAD517" s="71"/>
      <c r="AAE517" s="71"/>
      <c r="AAF517" s="71"/>
      <c r="AAG517" s="71"/>
      <c r="AAH517" s="71"/>
      <c r="AAI517" s="71"/>
      <c r="AAJ517" s="71"/>
      <c r="AAK517" s="71"/>
      <c r="AAL517" s="71"/>
      <c r="AAM517" s="71"/>
      <c r="AAN517" s="71"/>
      <c r="AAO517" s="71"/>
      <c r="AAP517" s="71"/>
      <c r="AAQ517" s="71"/>
      <c r="AAR517" s="71"/>
      <c r="AAS517" s="71"/>
      <c r="AAT517" s="71"/>
      <c r="AAU517" s="71"/>
      <c r="AAV517" s="71"/>
      <c r="AAW517" s="71"/>
      <c r="AAX517" s="71"/>
      <c r="AAY517" s="71"/>
      <c r="AAZ517" s="71"/>
      <c r="ABA517" s="71"/>
      <c r="ABB517" s="71"/>
      <c r="ABC517" s="71"/>
      <c r="ABD517" s="71"/>
      <c r="ABE517" s="71"/>
      <c r="ABF517" s="71"/>
      <c r="ABG517" s="71"/>
      <c r="ABH517" s="71"/>
      <c r="ABI517" s="71"/>
      <c r="ABJ517" s="71"/>
      <c r="ABK517" s="71"/>
      <c r="ABL517" s="71"/>
      <c r="ABM517" s="71"/>
      <c r="ABN517" s="71"/>
      <c r="ABO517" s="71"/>
      <c r="ABP517" s="71"/>
      <c r="ABQ517" s="71"/>
      <c r="ABR517" s="71"/>
      <c r="ABS517" s="71"/>
      <c r="ABT517" s="71"/>
      <c r="ABU517" s="71"/>
      <c r="ABV517" s="71"/>
      <c r="ABW517" s="71"/>
      <c r="ABX517" s="71"/>
      <c r="ABY517" s="71"/>
      <c r="ABZ517" s="71"/>
      <c r="ACA517" s="71"/>
      <c r="ACB517" s="71"/>
      <c r="ACC517" s="71"/>
      <c r="ACD517" s="71"/>
      <c r="ACE517" s="71"/>
      <c r="ACF517" s="71"/>
      <c r="ACG517" s="71"/>
      <c r="ACH517" s="71"/>
      <c r="ACI517" s="71"/>
      <c r="ACJ517" s="71"/>
      <c r="ACK517" s="71"/>
      <c r="ACL517" s="71"/>
      <c r="ACM517" s="71"/>
      <c r="ACN517" s="71"/>
      <c r="ACO517" s="71"/>
      <c r="ACP517" s="71"/>
      <c r="ACQ517" s="71"/>
      <c r="ACR517" s="71"/>
      <c r="ACS517" s="71"/>
      <c r="ACT517" s="71"/>
      <c r="ACU517" s="71"/>
      <c r="ACV517" s="71"/>
      <c r="ACW517" s="71"/>
      <c r="ACX517" s="71"/>
      <c r="ACY517" s="71"/>
      <c r="ACZ517" s="71"/>
      <c r="ADA517" s="71"/>
      <c r="ADB517" s="71"/>
      <c r="ADC517" s="71"/>
      <c r="ADD517" s="71"/>
      <c r="ADE517" s="71"/>
      <c r="ADF517" s="71"/>
      <c r="ADG517" s="71"/>
      <c r="ADH517" s="71"/>
      <c r="ADI517" s="71"/>
      <c r="ADJ517" s="71"/>
      <c r="ADK517" s="71"/>
      <c r="ADL517" s="71"/>
      <c r="ADM517" s="71"/>
      <c r="ADN517" s="71"/>
      <c r="ADO517" s="71"/>
      <c r="ADP517" s="71"/>
      <c r="ADQ517" s="71"/>
      <c r="ADR517" s="71"/>
      <c r="ADS517" s="71"/>
      <c r="ADT517" s="71"/>
      <c r="ADU517" s="71"/>
      <c r="ADV517" s="71"/>
      <c r="ADW517" s="71"/>
      <c r="ADX517" s="71"/>
      <c r="ADY517" s="71"/>
      <c r="ADZ517" s="71"/>
      <c r="AEA517" s="71"/>
      <c r="AEB517" s="71"/>
      <c r="AEC517" s="71"/>
      <c r="AED517" s="71"/>
      <c r="AEE517" s="71"/>
      <c r="AEF517" s="71"/>
      <c r="AEG517" s="71"/>
      <c r="AEH517" s="71"/>
      <c r="AEI517" s="71"/>
      <c r="AEJ517" s="71"/>
      <c r="AEK517" s="71"/>
      <c r="AEL517" s="71"/>
      <c r="AEM517" s="71"/>
      <c r="AEN517" s="71"/>
      <c r="AEO517" s="71"/>
      <c r="AEP517" s="71"/>
      <c r="AEQ517" s="71"/>
      <c r="AER517" s="71"/>
      <c r="AES517" s="71"/>
      <c r="AET517" s="71"/>
      <c r="AEU517" s="71"/>
      <c r="AEV517" s="71"/>
      <c r="AEW517" s="71"/>
      <c r="AEX517" s="71"/>
      <c r="AEY517" s="71"/>
      <c r="AEZ517" s="71"/>
      <c r="AFA517" s="71"/>
      <c r="AFB517" s="71"/>
      <c r="AFC517" s="71"/>
      <c r="AFD517" s="71"/>
      <c r="AFE517" s="71"/>
      <c r="AFF517" s="71"/>
      <c r="AFG517" s="71"/>
      <c r="AFH517" s="71"/>
      <c r="AFI517" s="71"/>
      <c r="AFJ517" s="71"/>
      <c r="AFK517" s="71"/>
      <c r="AFL517" s="71"/>
      <c r="AFM517" s="71"/>
      <c r="AFN517" s="71"/>
      <c r="AFO517" s="71"/>
      <c r="AFP517" s="71"/>
      <c r="AFQ517" s="71"/>
      <c r="AFR517" s="71"/>
      <c r="AFS517" s="71"/>
      <c r="AFT517" s="71"/>
      <c r="AFU517" s="71"/>
      <c r="AFV517" s="71"/>
      <c r="AFW517" s="71"/>
      <c r="AFX517" s="71"/>
      <c r="AFY517" s="71"/>
      <c r="AFZ517" s="71"/>
      <c r="AGA517" s="71"/>
      <c r="AGB517" s="71"/>
      <c r="AGC517" s="71"/>
      <c r="AGD517" s="71"/>
      <c r="AGE517" s="71"/>
      <c r="AGF517" s="71"/>
      <c r="AGG517" s="71"/>
      <c r="AGH517" s="71"/>
      <c r="AGI517" s="71"/>
      <c r="AGJ517" s="71"/>
      <c r="AGK517" s="71"/>
      <c r="AGL517" s="71"/>
      <c r="AGM517" s="71"/>
      <c r="AGN517" s="71"/>
      <c r="AGO517" s="71"/>
      <c r="AGP517" s="71"/>
      <c r="AGQ517" s="71"/>
      <c r="AGR517" s="71"/>
      <c r="AGS517" s="71"/>
      <c r="AGT517" s="71"/>
      <c r="AGU517" s="71"/>
      <c r="AGV517" s="71"/>
      <c r="AGW517" s="71"/>
      <c r="AGX517" s="71"/>
      <c r="AGY517" s="71"/>
      <c r="AGZ517" s="71"/>
      <c r="AHA517" s="71"/>
      <c r="AHB517" s="71"/>
      <c r="AHC517" s="71"/>
      <c r="AHD517" s="71"/>
      <c r="AHE517" s="71"/>
      <c r="AHF517" s="71"/>
      <c r="AHG517" s="71"/>
      <c r="AHH517" s="71"/>
      <c r="AHI517" s="71"/>
      <c r="AHJ517" s="71"/>
      <c r="AHK517" s="71"/>
      <c r="AHL517" s="71"/>
      <c r="AHM517" s="71"/>
      <c r="AHN517" s="71"/>
      <c r="AHO517" s="71"/>
      <c r="AHP517" s="71"/>
      <c r="AHQ517" s="71"/>
      <c r="AHR517" s="71"/>
      <c r="AHS517" s="71"/>
      <c r="AHT517" s="71"/>
      <c r="AHU517" s="71"/>
      <c r="AHV517" s="71"/>
      <c r="AHW517" s="71"/>
      <c r="AHX517" s="71"/>
      <c r="AHY517" s="71"/>
      <c r="AHZ517" s="71"/>
      <c r="AIA517" s="71"/>
      <c r="AIB517" s="71"/>
      <c r="AIC517" s="71"/>
      <c r="AID517" s="71"/>
      <c r="AIE517" s="71"/>
      <c r="AIF517" s="71"/>
      <c r="AIG517" s="71"/>
      <c r="AIH517" s="71"/>
      <c r="AII517" s="71"/>
      <c r="AIJ517" s="71"/>
      <c r="AIK517" s="71"/>
      <c r="AIL517" s="71"/>
      <c r="AIM517" s="71"/>
      <c r="AIN517" s="71"/>
      <c r="AIO517" s="71"/>
      <c r="AIP517" s="71"/>
      <c r="AIQ517" s="71"/>
      <c r="AIR517" s="71"/>
      <c r="AIS517" s="71"/>
      <c r="AIT517" s="71"/>
      <c r="AIU517" s="71"/>
      <c r="AIV517" s="71"/>
      <c r="AIW517" s="71"/>
      <c r="AIX517" s="71"/>
      <c r="AIY517" s="71"/>
      <c r="AIZ517" s="71"/>
      <c r="AJA517" s="71"/>
      <c r="AJB517" s="71"/>
      <c r="AJC517" s="71"/>
      <c r="AJD517" s="71"/>
      <c r="AJE517" s="71"/>
      <c r="AJF517" s="71"/>
      <c r="AJG517" s="71"/>
      <c r="AJH517" s="71"/>
      <c r="AJI517" s="71"/>
      <c r="AJJ517" s="71"/>
      <c r="AJK517" s="71"/>
      <c r="AJL517" s="71"/>
      <c r="AJM517" s="71"/>
      <c r="AJN517" s="71"/>
      <c r="AJO517" s="71"/>
      <c r="AJP517" s="71"/>
      <c r="AJQ517" s="71"/>
      <c r="AJR517" s="71"/>
      <c r="AJS517" s="71"/>
      <c r="AJT517" s="71"/>
      <c r="AJU517" s="71"/>
      <c r="AJV517" s="71"/>
      <c r="AJW517" s="71"/>
      <c r="AJX517" s="71"/>
      <c r="AJY517" s="71"/>
      <c r="AJZ517" s="71"/>
      <c r="AKA517" s="71"/>
      <c r="AKB517" s="71"/>
      <c r="AKC517" s="71"/>
      <c r="AKD517" s="71"/>
      <c r="AKE517" s="71"/>
      <c r="AKF517" s="71"/>
      <c r="AKG517" s="71"/>
      <c r="AKH517" s="71"/>
      <c r="AKI517" s="71"/>
      <c r="AKJ517" s="71"/>
      <c r="AKK517" s="71"/>
      <c r="AKL517" s="71"/>
      <c r="AKM517" s="71"/>
      <c r="AKN517" s="71"/>
      <c r="AKO517" s="71"/>
      <c r="AKP517" s="71"/>
      <c r="AKQ517" s="71"/>
      <c r="AKR517" s="71"/>
      <c r="AKS517" s="71"/>
      <c r="AKT517" s="71"/>
      <c r="AKU517" s="71"/>
      <c r="AKV517" s="71"/>
      <c r="AKW517" s="71"/>
      <c r="AKX517" s="71"/>
      <c r="AKY517" s="71"/>
      <c r="AKZ517" s="71"/>
      <c r="ALA517" s="71"/>
      <c r="ALB517" s="71"/>
      <c r="ALC517" s="71"/>
      <c r="ALD517" s="71"/>
      <c r="ALE517" s="71"/>
      <c r="ALF517" s="71"/>
      <c r="ALG517" s="71"/>
      <c r="ALH517" s="71"/>
      <c r="ALI517" s="71"/>
      <c r="ALJ517" s="71"/>
      <c r="ALK517" s="71"/>
      <c r="ALL517" s="71"/>
      <c r="ALM517" s="71"/>
      <c r="ALN517" s="71"/>
      <c r="ALO517" s="71"/>
      <c r="ALP517" s="71"/>
      <c r="ALQ517" s="71"/>
      <c r="ALR517" s="71"/>
      <c r="ALS517" s="71"/>
      <c r="ALT517" s="71"/>
      <c r="ALU517" s="71"/>
      <c r="ALV517" s="71"/>
      <c r="ALW517" s="71"/>
      <c r="ALX517" s="71"/>
      <c r="ALY517" s="71"/>
      <c r="ALZ517" s="71"/>
      <c r="AMA517" s="71"/>
      <c r="AMB517" s="71"/>
      <c r="AMC517" s="71"/>
      <c r="AMD517" s="71"/>
      <c r="AME517" s="71"/>
      <c r="AMF517" s="71"/>
      <c r="AMG517" s="71"/>
      <c r="AMH517" s="71"/>
      <c r="AMI517" s="71"/>
    </row>
    <row r="518" spans="1:1023" s="15" customFormat="1">
      <c r="A518" s="71" t="s">
        <v>43</v>
      </c>
      <c r="B518" s="83">
        <v>2010</v>
      </c>
      <c r="C518" s="71" t="s">
        <v>247</v>
      </c>
      <c r="D518" s="83">
        <v>679</v>
      </c>
      <c r="E518" s="71" t="s">
        <v>248</v>
      </c>
      <c r="F518" s="71">
        <v>1196</v>
      </c>
      <c r="G518" s="6">
        <f t="shared" si="157"/>
        <v>34452</v>
      </c>
      <c r="H518" s="6">
        <v>34522</v>
      </c>
      <c r="I518" s="45">
        <v>0</v>
      </c>
      <c r="J518" s="71">
        <v>4</v>
      </c>
      <c r="K518" s="71">
        <v>4</v>
      </c>
      <c r="L518" s="71">
        <v>2</v>
      </c>
      <c r="M518" s="71">
        <v>1000</v>
      </c>
      <c r="N518" s="71">
        <v>10000</v>
      </c>
      <c r="O518" s="71">
        <v>13700000</v>
      </c>
      <c r="P518" s="75">
        <f t="shared" si="139"/>
        <v>7.2992700729927014E-3</v>
      </c>
      <c r="Q518" s="75">
        <f t="shared" si="149"/>
        <v>7.2992700729927001E-2</v>
      </c>
      <c r="R518" s="71">
        <v>-1</v>
      </c>
      <c r="S518" s="71">
        <v>-1</v>
      </c>
      <c r="T518" s="71">
        <v>-1</v>
      </c>
      <c r="U518" s="71">
        <v>0</v>
      </c>
      <c r="V518" s="71">
        <v>-1</v>
      </c>
      <c r="W518" s="71">
        <v>0</v>
      </c>
      <c r="X518" s="76">
        <f t="shared" si="152"/>
        <v>-0.66666666666666663</v>
      </c>
      <c r="Y518" s="71">
        <v>-1</v>
      </c>
      <c r="Z518" s="71">
        <v>-1</v>
      </c>
      <c r="AA518" s="71" t="s">
        <v>33</v>
      </c>
      <c r="AB518" s="71" t="s">
        <v>33</v>
      </c>
      <c r="AC518" s="71">
        <v>-1</v>
      </c>
      <c r="AD518" s="71">
        <v>-1</v>
      </c>
      <c r="AE518" s="71">
        <v>-1</v>
      </c>
      <c r="AF518" s="74" t="s">
        <v>33</v>
      </c>
      <c r="AG518" s="74" t="s">
        <v>33</v>
      </c>
      <c r="AH518" s="76">
        <f t="shared" si="153"/>
        <v>-1</v>
      </c>
      <c r="AI518" s="76">
        <f t="shared" si="154"/>
        <v>-0.83333333333333326</v>
      </c>
      <c r="AJ518" s="65">
        <v>1395</v>
      </c>
      <c r="AK518" s="71">
        <v>-1</v>
      </c>
      <c r="AL518" s="71">
        <v>-1</v>
      </c>
      <c r="AM518" s="71" t="s">
        <v>33</v>
      </c>
      <c r="AN518" s="71">
        <v>0</v>
      </c>
      <c r="AO518" s="71">
        <v>-1</v>
      </c>
      <c r="AP518" s="71" t="s">
        <v>33</v>
      </c>
      <c r="AQ518" s="71">
        <v>-1</v>
      </c>
      <c r="AR518" s="71">
        <v>-1</v>
      </c>
      <c r="AS518" s="71" t="s">
        <v>33</v>
      </c>
      <c r="AT518" s="74" t="s">
        <v>33</v>
      </c>
      <c r="AU518" s="71" t="s">
        <v>33</v>
      </c>
      <c r="AV518" s="71">
        <v>-1</v>
      </c>
      <c r="AW518" s="71" t="s">
        <v>33</v>
      </c>
      <c r="AX518" s="71" t="s">
        <v>33</v>
      </c>
      <c r="AY518" s="71" t="s">
        <v>33</v>
      </c>
      <c r="AZ518" s="76">
        <f t="shared" si="158"/>
        <v>-0.8571428571428571</v>
      </c>
      <c r="BA518" s="71">
        <v>0</v>
      </c>
      <c r="BB518" s="74" t="s">
        <v>33</v>
      </c>
      <c r="BC518" s="71">
        <f t="shared" si="156"/>
        <v>198</v>
      </c>
      <c r="BD518" s="71">
        <v>1</v>
      </c>
      <c r="BE518" s="36" t="s">
        <v>142</v>
      </c>
      <c r="BF518" s="71">
        <v>185</v>
      </c>
      <c r="BG518" s="71"/>
      <c r="BH518" s="71"/>
      <c r="BI518" s="71"/>
      <c r="BJ518" s="71"/>
      <c r="BK518" s="71"/>
      <c r="BL518" s="71"/>
      <c r="BM518" s="71"/>
      <c r="BN518" s="71"/>
      <c r="BO518" s="71"/>
      <c r="BP518" s="71"/>
      <c r="BQ518" s="71"/>
      <c r="BR518" s="71"/>
      <c r="BS518" s="71"/>
      <c r="BT518" s="71"/>
      <c r="BU518" s="71"/>
      <c r="BV518" s="71"/>
      <c r="BW518" s="71"/>
      <c r="BX518" s="71"/>
      <c r="BY518" s="71"/>
      <c r="BZ518" s="71"/>
      <c r="CA518" s="71"/>
      <c r="CB518" s="71"/>
      <c r="CC518" s="71"/>
      <c r="CD518" s="71"/>
      <c r="CE518" s="71"/>
      <c r="CF518" s="71"/>
      <c r="CG518" s="71"/>
      <c r="CH518" s="71"/>
      <c r="CI518" s="71"/>
      <c r="CJ518" s="71"/>
      <c r="CK518" s="71"/>
      <c r="CL518" s="71"/>
      <c r="CM518" s="71"/>
      <c r="CN518" s="71"/>
      <c r="CO518" s="71"/>
      <c r="CP518" s="71"/>
      <c r="CQ518" s="71"/>
      <c r="CR518" s="71"/>
      <c r="CS518" s="71"/>
      <c r="CT518" s="71"/>
      <c r="CU518" s="71"/>
      <c r="CV518" s="71"/>
      <c r="CW518" s="71"/>
      <c r="CX518" s="71"/>
      <c r="CY518" s="71"/>
      <c r="CZ518" s="71"/>
      <c r="DA518" s="71"/>
      <c r="DB518" s="71"/>
      <c r="DC518" s="71"/>
      <c r="DD518" s="71"/>
      <c r="DE518" s="71"/>
      <c r="DF518" s="71"/>
      <c r="DG518" s="71"/>
      <c r="DH518" s="71"/>
      <c r="DI518" s="71"/>
      <c r="DJ518" s="71"/>
      <c r="DK518" s="71"/>
      <c r="DL518" s="71"/>
      <c r="DM518" s="71"/>
      <c r="DN518" s="71"/>
      <c r="DO518" s="71"/>
      <c r="DP518" s="71"/>
      <c r="DQ518" s="71"/>
      <c r="DR518" s="71"/>
      <c r="DS518" s="71"/>
      <c r="DT518" s="71"/>
      <c r="DU518" s="71"/>
      <c r="DV518" s="71"/>
      <c r="DW518" s="71"/>
      <c r="DX518" s="71"/>
      <c r="DY518" s="71"/>
      <c r="DZ518" s="71"/>
      <c r="EA518" s="71"/>
      <c r="EB518" s="71"/>
      <c r="EC518" s="71"/>
      <c r="ED518" s="71"/>
      <c r="EE518" s="71"/>
      <c r="EF518" s="71"/>
      <c r="EG518" s="71"/>
      <c r="EH518" s="71"/>
      <c r="EI518" s="71"/>
      <c r="EJ518" s="71"/>
      <c r="EK518" s="71"/>
      <c r="EL518" s="71"/>
      <c r="EM518" s="71"/>
      <c r="EN518" s="71"/>
      <c r="EO518" s="71"/>
      <c r="EP518" s="71"/>
      <c r="EQ518" s="71"/>
      <c r="ER518" s="71"/>
      <c r="ES518" s="71"/>
      <c r="ET518" s="71"/>
      <c r="EU518" s="71"/>
      <c r="EV518" s="71"/>
      <c r="EW518" s="71"/>
      <c r="EX518" s="71"/>
      <c r="EY518" s="71"/>
      <c r="EZ518" s="71"/>
      <c r="FA518" s="71"/>
      <c r="FB518" s="71"/>
      <c r="FC518" s="71"/>
      <c r="FD518" s="71"/>
      <c r="FE518" s="71"/>
      <c r="FF518" s="71"/>
      <c r="FG518" s="71"/>
      <c r="FH518" s="71"/>
      <c r="FI518" s="71"/>
      <c r="FJ518" s="71"/>
      <c r="FK518" s="71"/>
      <c r="FL518" s="71"/>
      <c r="FM518" s="71"/>
      <c r="FN518" s="71"/>
      <c r="FO518" s="71"/>
      <c r="FP518" s="71"/>
      <c r="FQ518" s="71"/>
      <c r="FR518" s="71"/>
      <c r="FS518" s="71"/>
      <c r="FT518" s="71"/>
      <c r="FU518" s="71"/>
      <c r="FV518" s="71"/>
      <c r="FW518" s="71"/>
      <c r="FX518" s="71"/>
      <c r="FY518" s="71"/>
      <c r="FZ518" s="71"/>
      <c r="GA518" s="71"/>
      <c r="GB518" s="71"/>
      <c r="GC518" s="71"/>
      <c r="GD518" s="71"/>
      <c r="GE518" s="71"/>
      <c r="GF518" s="71"/>
      <c r="GG518" s="71"/>
      <c r="GH518" s="71"/>
      <c r="GI518" s="71"/>
      <c r="GJ518" s="71"/>
      <c r="GK518" s="71"/>
      <c r="GL518" s="71"/>
      <c r="GM518" s="71"/>
      <c r="GN518" s="71"/>
      <c r="GO518" s="71"/>
      <c r="GP518" s="71"/>
      <c r="GQ518" s="71"/>
      <c r="GR518" s="71"/>
      <c r="GS518" s="71"/>
      <c r="GT518" s="71"/>
      <c r="GU518" s="71"/>
      <c r="GV518" s="71"/>
      <c r="GW518" s="71"/>
      <c r="GX518" s="71"/>
      <c r="GY518" s="71"/>
      <c r="GZ518" s="71"/>
      <c r="HA518" s="71"/>
      <c r="HB518" s="71"/>
      <c r="HC518" s="71"/>
      <c r="HD518" s="71"/>
      <c r="HE518" s="71"/>
      <c r="HF518" s="71"/>
      <c r="HG518" s="71"/>
      <c r="HH518" s="71"/>
      <c r="HI518" s="71"/>
      <c r="HJ518" s="71"/>
      <c r="HK518" s="71"/>
      <c r="HL518" s="71"/>
      <c r="HM518" s="71"/>
      <c r="HN518" s="71"/>
      <c r="HO518" s="71"/>
      <c r="HP518" s="71"/>
      <c r="HQ518" s="71"/>
      <c r="HR518" s="71"/>
      <c r="HS518" s="71"/>
      <c r="HT518" s="71"/>
      <c r="HU518" s="71"/>
      <c r="HV518" s="71"/>
      <c r="HW518" s="71"/>
      <c r="HX518" s="71"/>
      <c r="HY518" s="71"/>
      <c r="HZ518" s="71"/>
      <c r="IA518" s="71"/>
      <c r="IB518" s="71"/>
      <c r="IC518" s="71"/>
      <c r="ID518" s="71"/>
      <c r="IE518" s="71"/>
      <c r="IF518" s="71"/>
      <c r="IG518" s="71"/>
      <c r="IH518" s="71"/>
      <c r="II518" s="71"/>
      <c r="IJ518" s="71"/>
      <c r="IK518" s="71"/>
      <c r="IL518" s="71"/>
      <c r="IM518" s="71"/>
      <c r="IN518" s="71"/>
      <c r="IO518" s="71"/>
      <c r="IP518" s="71"/>
      <c r="IQ518" s="71"/>
      <c r="IR518" s="71"/>
      <c r="IS518" s="71"/>
      <c r="IT518" s="71"/>
      <c r="IU518" s="71"/>
      <c r="IV518" s="71"/>
      <c r="IW518" s="71"/>
      <c r="IX518" s="71"/>
      <c r="IY518" s="71"/>
      <c r="IZ518" s="71"/>
      <c r="JA518" s="71"/>
      <c r="JB518" s="71"/>
      <c r="JC518" s="71"/>
      <c r="JD518" s="71"/>
      <c r="JE518" s="71"/>
      <c r="JF518" s="71"/>
      <c r="JG518" s="71"/>
      <c r="JH518" s="71"/>
      <c r="JI518" s="71"/>
      <c r="JJ518" s="71"/>
      <c r="JK518" s="71"/>
      <c r="JL518" s="71"/>
      <c r="JM518" s="71"/>
      <c r="JN518" s="71"/>
      <c r="JO518" s="71"/>
      <c r="JP518" s="71"/>
      <c r="JQ518" s="71"/>
      <c r="JR518" s="71"/>
      <c r="JS518" s="71"/>
      <c r="JT518" s="71"/>
      <c r="JU518" s="71"/>
      <c r="JV518" s="71"/>
      <c r="JW518" s="71"/>
      <c r="JX518" s="71"/>
      <c r="JY518" s="71"/>
      <c r="JZ518" s="71"/>
      <c r="KA518" s="71"/>
      <c r="KB518" s="71"/>
      <c r="KC518" s="71"/>
      <c r="KD518" s="71"/>
      <c r="KE518" s="71"/>
      <c r="KF518" s="71"/>
      <c r="KG518" s="71"/>
      <c r="KH518" s="71"/>
      <c r="KI518" s="71"/>
      <c r="KJ518" s="71"/>
      <c r="KK518" s="71"/>
      <c r="KL518" s="71"/>
      <c r="KM518" s="71"/>
      <c r="KN518" s="71"/>
      <c r="KO518" s="71"/>
      <c r="KP518" s="71"/>
      <c r="KQ518" s="71"/>
      <c r="KR518" s="71"/>
      <c r="KS518" s="71"/>
      <c r="KT518" s="71"/>
      <c r="KU518" s="71"/>
      <c r="KV518" s="71"/>
      <c r="KW518" s="71"/>
      <c r="KX518" s="71"/>
      <c r="KY518" s="71"/>
      <c r="KZ518" s="71"/>
      <c r="LA518" s="71"/>
      <c r="LB518" s="71"/>
      <c r="LC518" s="71"/>
      <c r="LD518" s="71"/>
      <c r="LE518" s="71"/>
      <c r="LF518" s="71"/>
      <c r="LG518" s="71"/>
      <c r="LH518" s="71"/>
      <c r="LI518" s="71"/>
      <c r="LJ518" s="71"/>
      <c r="LK518" s="71"/>
      <c r="LL518" s="71"/>
      <c r="LM518" s="71"/>
      <c r="LN518" s="71"/>
      <c r="LO518" s="71"/>
      <c r="LP518" s="71"/>
      <c r="LQ518" s="71"/>
      <c r="LR518" s="71"/>
      <c r="LS518" s="71"/>
      <c r="LT518" s="71"/>
      <c r="LU518" s="71"/>
      <c r="LV518" s="71"/>
      <c r="LW518" s="71"/>
      <c r="LX518" s="71"/>
      <c r="LY518" s="71"/>
      <c r="LZ518" s="71"/>
      <c r="MA518" s="71"/>
      <c r="MB518" s="71"/>
      <c r="MC518" s="71"/>
      <c r="MD518" s="71"/>
      <c r="ME518" s="71"/>
      <c r="MF518" s="71"/>
      <c r="MG518" s="71"/>
      <c r="MH518" s="71"/>
      <c r="MI518" s="71"/>
      <c r="MJ518" s="71"/>
      <c r="MK518" s="71"/>
      <c r="ML518" s="71"/>
      <c r="MM518" s="71"/>
      <c r="MN518" s="71"/>
      <c r="MO518" s="71"/>
      <c r="MP518" s="71"/>
      <c r="MQ518" s="71"/>
      <c r="MR518" s="71"/>
      <c r="MS518" s="71"/>
      <c r="MT518" s="71"/>
      <c r="MU518" s="71"/>
      <c r="MV518" s="71"/>
      <c r="MW518" s="71"/>
      <c r="MX518" s="71"/>
      <c r="MY518" s="71"/>
      <c r="MZ518" s="71"/>
      <c r="NA518" s="71"/>
      <c r="NB518" s="71"/>
      <c r="NC518" s="71"/>
      <c r="ND518" s="71"/>
      <c r="NE518" s="71"/>
      <c r="NF518" s="71"/>
      <c r="NG518" s="71"/>
      <c r="NH518" s="71"/>
      <c r="NI518" s="71"/>
      <c r="NJ518" s="71"/>
      <c r="NK518" s="71"/>
      <c r="NL518" s="71"/>
      <c r="NM518" s="71"/>
      <c r="NN518" s="71"/>
      <c r="NO518" s="71"/>
      <c r="NP518" s="71"/>
      <c r="NQ518" s="71"/>
      <c r="NR518" s="71"/>
      <c r="NS518" s="71"/>
      <c r="NT518" s="71"/>
      <c r="NU518" s="71"/>
      <c r="NV518" s="71"/>
      <c r="NW518" s="71"/>
      <c r="NX518" s="71"/>
      <c r="NY518" s="71"/>
      <c r="NZ518" s="71"/>
      <c r="OA518" s="71"/>
      <c r="OB518" s="71"/>
      <c r="OC518" s="71"/>
      <c r="OD518" s="71"/>
      <c r="OE518" s="71"/>
      <c r="OF518" s="71"/>
      <c r="OG518" s="71"/>
      <c r="OH518" s="71"/>
      <c r="OI518" s="71"/>
      <c r="OJ518" s="71"/>
      <c r="OK518" s="71"/>
      <c r="OL518" s="71"/>
      <c r="OM518" s="71"/>
      <c r="ON518" s="71"/>
      <c r="OO518" s="71"/>
      <c r="OP518" s="71"/>
      <c r="OQ518" s="71"/>
      <c r="OR518" s="71"/>
      <c r="OS518" s="71"/>
      <c r="OT518" s="71"/>
      <c r="OU518" s="71"/>
      <c r="OV518" s="71"/>
      <c r="OW518" s="71"/>
      <c r="OX518" s="71"/>
      <c r="OY518" s="71"/>
      <c r="OZ518" s="71"/>
      <c r="PA518" s="71"/>
      <c r="PB518" s="71"/>
      <c r="PC518" s="71"/>
      <c r="PD518" s="71"/>
      <c r="PE518" s="71"/>
      <c r="PF518" s="71"/>
      <c r="PG518" s="71"/>
      <c r="PH518" s="71"/>
      <c r="PI518" s="71"/>
      <c r="PJ518" s="71"/>
      <c r="PK518" s="71"/>
      <c r="PL518" s="71"/>
      <c r="PM518" s="71"/>
      <c r="PN518" s="71"/>
      <c r="PO518" s="71"/>
      <c r="PP518" s="71"/>
      <c r="PQ518" s="71"/>
      <c r="PR518" s="71"/>
      <c r="PS518" s="71"/>
      <c r="PT518" s="71"/>
      <c r="PU518" s="71"/>
      <c r="PV518" s="71"/>
      <c r="PW518" s="71"/>
      <c r="PX518" s="71"/>
      <c r="PY518" s="71"/>
      <c r="PZ518" s="71"/>
      <c r="QA518" s="71"/>
      <c r="QB518" s="71"/>
      <c r="QC518" s="71"/>
      <c r="QD518" s="71"/>
      <c r="QE518" s="71"/>
      <c r="QF518" s="71"/>
      <c r="QG518" s="71"/>
      <c r="QH518" s="71"/>
      <c r="QI518" s="71"/>
      <c r="QJ518" s="71"/>
      <c r="QK518" s="71"/>
      <c r="QL518" s="71"/>
      <c r="QM518" s="71"/>
      <c r="QN518" s="71"/>
      <c r="QO518" s="71"/>
      <c r="QP518" s="71"/>
      <c r="QQ518" s="71"/>
      <c r="QR518" s="71"/>
      <c r="QS518" s="71"/>
      <c r="QT518" s="71"/>
      <c r="QU518" s="71"/>
      <c r="QV518" s="71"/>
      <c r="QW518" s="71"/>
      <c r="QX518" s="71"/>
      <c r="QY518" s="71"/>
      <c r="QZ518" s="71"/>
      <c r="RA518" s="71"/>
      <c r="RB518" s="71"/>
      <c r="RC518" s="71"/>
      <c r="RD518" s="71"/>
      <c r="RE518" s="71"/>
      <c r="RF518" s="71"/>
      <c r="RG518" s="71"/>
      <c r="RH518" s="71"/>
      <c r="RI518" s="71"/>
      <c r="RJ518" s="71"/>
      <c r="RK518" s="71"/>
      <c r="RL518" s="71"/>
      <c r="RM518" s="71"/>
      <c r="RN518" s="71"/>
      <c r="RO518" s="71"/>
      <c r="RP518" s="71"/>
      <c r="RQ518" s="71"/>
      <c r="RR518" s="71"/>
      <c r="RS518" s="71"/>
      <c r="RT518" s="71"/>
      <c r="RU518" s="71"/>
      <c r="RV518" s="71"/>
      <c r="RW518" s="71"/>
      <c r="RX518" s="71"/>
      <c r="RY518" s="71"/>
      <c r="RZ518" s="71"/>
      <c r="SA518" s="71"/>
      <c r="SB518" s="71"/>
      <c r="SC518" s="71"/>
      <c r="SD518" s="71"/>
      <c r="SE518" s="71"/>
      <c r="SF518" s="71"/>
      <c r="SG518" s="71"/>
      <c r="SH518" s="71"/>
      <c r="SI518" s="71"/>
      <c r="SJ518" s="71"/>
      <c r="SK518" s="71"/>
      <c r="SL518" s="71"/>
      <c r="SM518" s="71"/>
      <c r="SN518" s="71"/>
      <c r="SO518" s="71"/>
      <c r="SP518" s="71"/>
      <c r="SQ518" s="71"/>
      <c r="SR518" s="71"/>
      <c r="SS518" s="71"/>
      <c r="ST518" s="71"/>
      <c r="SU518" s="71"/>
      <c r="SV518" s="71"/>
      <c r="SW518" s="71"/>
      <c r="SX518" s="71"/>
      <c r="SY518" s="71"/>
      <c r="SZ518" s="71"/>
      <c r="TA518" s="71"/>
      <c r="TB518" s="71"/>
      <c r="TC518" s="71"/>
      <c r="TD518" s="71"/>
      <c r="TE518" s="71"/>
      <c r="TF518" s="71"/>
      <c r="TG518" s="71"/>
      <c r="TH518" s="71"/>
      <c r="TI518" s="71"/>
      <c r="TJ518" s="71"/>
      <c r="TK518" s="71"/>
      <c r="TL518" s="71"/>
      <c r="TM518" s="71"/>
      <c r="TN518" s="71"/>
      <c r="TO518" s="71"/>
      <c r="TP518" s="71"/>
      <c r="TQ518" s="71"/>
      <c r="TR518" s="71"/>
      <c r="TS518" s="71"/>
      <c r="TT518" s="71"/>
      <c r="TU518" s="71"/>
      <c r="TV518" s="71"/>
      <c r="TW518" s="71"/>
      <c r="TX518" s="71"/>
      <c r="TY518" s="71"/>
      <c r="TZ518" s="71"/>
      <c r="UA518" s="71"/>
      <c r="UB518" s="71"/>
      <c r="UC518" s="71"/>
      <c r="UD518" s="71"/>
      <c r="UE518" s="71"/>
      <c r="UF518" s="71"/>
      <c r="UG518" s="71"/>
      <c r="UH518" s="71"/>
      <c r="UI518" s="71"/>
      <c r="UJ518" s="71"/>
      <c r="UK518" s="71"/>
      <c r="UL518" s="71"/>
      <c r="UM518" s="71"/>
      <c r="UN518" s="71"/>
      <c r="UO518" s="71"/>
      <c r="UP518" s="71"/>
      <c r="UQ518" s="71"/>
      <c r="UR518" s="71"/>
      <c r="US518" s="71"/>
      <c r="UT518" s="71"/>
      <c r="UU518" s="71"/>
      <c r="UV518" s="71"/>
      <c r="UW518" s="71"/>
      <c r="UX518" s="71"/>
      <c r="UY518" s="71"/>
      <c r="UZ518" s="71"/>
      <c r="VA518" s="71"/>
      <c r="VB518" s="71"/>
      <c r="VC518" s="71"/>
      <c r="VD518" s="71"/>
      <c r="VE518" s="71"/>
      <c r="VF518" s="71"/>
      <c r="VG518" s="71"/>
      <c r="VH518" s="71"/>
      <c r="VI518" s="71"/>
      <c r="VJ518" s="71"/>
      <c r="VK518" s="71"/>
      <c r="VL518" s="71"/>
      <c r="VM518" s="71"/>
      <c r="VN518" s="71"/>
      <c r="VO518" s="71"/>
      <c r="VP518" s="71"/>
      <c r="VQ518" s="71"/>
      <c r="VR518" s="71"/>
      <c r="VS518" s="71"/>
      <c r="VT518" s="71"/>
      <c r="VU518" s="71"/>
      <c r="VV518" s="71"/>
      <c r="VW518" s="71"/>
      <c r="VX518" s="71"/>
      <c r="VY518" s="71"/>
      <c r="VZ518" s="71"/>
      <c r="WA518" s="71"/>
      <c r="WB518" s="71"/>
      <c r="WC518" s="71"/>
      <c r="WD518" s="71"/>
      <c r="WE518" s="71"/>
      <c r="WF518" s="71"/>
      <c r="WG518" s="71"/>
      <c r="WH518" s="71"/>
      <c r="WI518" s="71"/>
      <c r="WJ518" s="71"/>
      <c r="WK518" s="71"/>
      <c r="WL518" s="71"/>
      <c r="WM518" s="71"/>
      <c r="WN518" s="71"/>
      <c r="WO518" s="71"/>
      <c r="WP518" s="71"/>
      <c r="WQ518" s="71"/>
      <c r="WR518" s="71"/>
      <c r="WS518" s="71"/>
      <c r="WT518" s="71"/>
      <c r="WU518" s="71"/>
      <c r="WV518" s="71"/>
      <c r="WW518" s="71"/>
      <c r="WX518" s="71"/>
      <c r="WY518" s="71"/>
      <c r="WZ518" s="71"/>
      <c r="XA518" s="71"/>
      <c r="XB518" s="71"/>
      <c r="XC518" s="71"/>
      <c r="XD518" s="71"/>
      <c r="XE518" s="71"/>
      <c r="XF518" s="71"/>
      <c r="XG518" s="71"/>
      <c r="XH518" s="71"/>
      <c r="XI518" s="71"/>
      <c r="XJ518" s="71"/>
      <c r="XK518" s="71"/>
      <c r="XL518" s="71"/>
      <c r="XM518" s="71"/>
      <c r="XN518" s="71"/>
      <c r="XO518" s="71"/>
      <c r="XP518" s="71"/>
      <c r="XQ518" s="71"/>
      <c r="XR518" s="71"/>
      <c r="XS518" s="71"/>
      <c r="XT518" s="71"/>
      <c r="XU518" s="71"/>
      <c r="XV518" s="71"/>
      <c r="XW518" s="71"/>
      <c r="XX518" s="71"/>
      <c r="XY518" s="71"/>
      <c r="XZ518" s="71"/>
      <c r="YA518" s="71"/>
      <c r="YB518" s="71"/>
      <c r="YC518" s="71"/>
      <c r="YD518" s="71"/>
      <c r="YE518" s="71"/>
      <c r="YF518" s="71"/>
      <c r="YG518" s="71"/>
      <c r="YH518" s="71"/>
      <c r="YI518" s="71"/>
      <c r="YJ518" s="71"/>
      <c r="YK518" s="71"/>
      <c r="YL518" s="71"/>
      <c r="YM518" s="71"/>
      <c r="YN518" s="71"/>
      <c r="YO518" s="71"/>
      <c r="YP518" s="71"/>
      <c r="YQ518" s="71"/>
      <c r="YR518" s="71"/>
      <c r="YS518" s="71"/>
      <c r="YT518" s="71"/>
      <c r="YU518" s="71"/>
      <c r="YV518" s="71"/>
      <c r="YW518" s="71"/>
      <c r="YX518" s="71"/>
      <c r="YY518" s="71"/>
      <c r="YZ518" s="71"/>
      <c r="ZA518" s="71"/>
      <c r="ZB518" s="71"/>
      <c r="ZC518" s="71"/>
      <c r="ZD518" s="71"/>
      <c r="ZE518" s="71"/>
      <c r="ZF518" s="71"/>
      <c r="ZG518" s="71"/>
      <c r="ZH518" s="71"/>
      <c r="ZI518" s="71"/>
      <c r="ZJ518" s="71"/>
      <c r="ZK518" s="71"/>
      <c r="ZL518" s="71"/>
      <c r="ZM518" s="71"/>
      <c r="ZN518" s="71"/>
      <c r="ZO518" s="71"/>
      <c r="ZP518" s="71"/>
      <c r="ZQ518" s="71"/>
      <c r="ZR518" s="71"/>
      <c r="ZS518" s="71"/>
      <c r="ZT518" s="71"/>
      <c r="ZU518" s="71"/>
      <c r="ZV518" s="71"/>
      <c r="ZW518" s="71"/>
      <c r="ZX518" s="71"/>
      <c r="ZY518" s="71"/>
      <c r="ZZ518" s="71"/>
      <c r="AAA518" s="71"/>
      <c r="AAB518" s="71"/>
      <c r="AAC518" s="71"/>
      <c r="AAD518" s="71"/>
      <c r="AAE518" s="71"/>
      <c r="AAF518" s="71"/>
      <c r="AAG518" s="71"/>
      <c r="AAH518" s="71"/>
      <c r="AAI518" s="71"/>
      <c r="AAJ518" s="71"/>
      <c r="AAK518" s="71"/>
      <c r="AAL518" s="71"/>
      <c r="AAM518" s="71"/>
      <c r="AAN518" s="71"/>
      <c r="AAO518" s="71"/>
      <c r="AAP518" s="71"/>
      <c r="AAQ518" s="71"/>
      <c r="AAR518" s="71"/>
      <c r="AAS518" s="71"/>
      <c r="AAT518" s="71"/>
      <c r="AAU518" s="71"/>
      <c r="AAV518" s="71"/>
      <c r="AAW518" s="71"/>
      <c r="AAX518" s="71"/>
      <c r="AAY518" s="71"/>
      <c r="AAZ518" s="71"/>
      <c r="ABA518" s="71"/>
      <c r="ABB518" s="71"/>
      <c r="ABC518" s="71"/>
      <c r="ABD518" s="71"/>
      <c r="ABE518" s="71"/>
      <c r="ABF518" s="71"/>
      <c r="ABG518" s="71"/>
      <c r="ABH518" s="71"/>
      <c r="ABI518" s="71"/>
      <c r="ABJ518" s="71"/>
      <c r="ABK518" s="71"/>
      <c r="ABL518" s="71"/>
      <c r="ABM518" s="71"/>
      <c r="ABN518" s="71"/>
      <c r="ABO518" s="71"/>
      <c r="ABP518" s="71"/>
      <c r="ABQ518" s="71"/>
      <c r="ABR518" s="71"/>
      <c r="ABS518" s="71"/>
      <c r="ABT518" s="71"/>
      <c r="ABU518" s="71"/>
      <c r="ABV518" s="71"/>
      <c r="ABW518" s="71"/>
      <c r="ABX518" s="71"/>
      <c r="ABY518" s="71"/>
      <c r="ABZ518" s="71"/>
      <c r="ACA518" s="71"/>
      <c r="ACB518" s="71"/>
      <c r="ACC518" s="71"/>
      <c r="ACD518" s="71"/>
      <c r="ACE518" s="71"/>
      <c r="ACF518" s="71"/>
      <c r="ACG518" s="71"/>
      <c r="ACH518" s="71"/>
      <c r="ACI518" s="71"/>
      <c r="ACJ518" s="71"/>
      <c r="ACK518" s="71"/>
      <c r="ACL518" s="71"/>
      <c r="ACM518" s="71"/>
      <c r="ACN518" s="71"/>
      <c r="ACO518" s="71"/>
      <c r="ACP518" s="71"/>
      <c r="ACQ518" s="71"/>
      <c r="ACR518" s="71"/>
      <c r="ACS518" s="71"/>
      <c r="ACT518" s="71"/>
      <c r="ACU518" s="71"/>
      <c r="ACV518" s="71"/>
      <c r="ACW518" s="71"/>
      <c r="ACX518" s="71"/>
      <c r="ACY518" s="71"/>
      <c r="ACZ518" s="71"/>
      <c r="ADA518" s="71"/>
      <c r="ADB518" s="71"/>
      <c r="ADC518" s="71"/>
      <c r="ADD518" s="71"/>
      <c r="ADE518" s="71"/>
      <c r="ADF518" s="71"/>
      <c r="ADG518" s="71"/>
      <c r="ADH518" s="71"/>
      <c r="ADI518" s="71"/>
      <c r="ADJ518" s="71"/>
      <c r="ADK518" s="71"/>
      <c r="ADL518" s="71"/>
      <c r="ADM518" s="71"/>
      <c r="ADN518" s="71"/>
      <c r="ADO518" s="71"/>
      <c r="ADP518" s="71"/>
      <c r="ADQ518" s="71"/>
      <c r="ADR518" s="71"/>
      <c r="ADS518" s="71"/>
      <c r="ADT518" s="71"/>
      <c r="ADU518" s="71"/>
      <c r="ADV518" s="71"/>
      <c r="ADW518" s="71"/>
      <c r="ADX518" s="71"/>
      <c r="ADY518" s="71"/>
      <c r="ADZ518" s="71"/>
      <c r="AEA518" s="71"/>
      <c r="AEB518" s="71"/>
      <c r="AEC518" s="71"/>
      <c r="AED518" s="71"/>
      <c r="AEE518" s="71"/>
      <c r="AEF518" s="71"/>
      <c r="AEG518" s="71"/>
      <c r="AEH518" s="71"/>
      <c r="AEI518" s="71"/>
      <c r="AEJ518" s="71"/>
      <c r="AEK518" s="71"/>
      <c r="AEL518" s="71"/>
      <c r="AEM518" s="71"/>
      <c r="AEN518" s="71"/>
      <c r="AEO518" s="71"/>
      <c r="AEP518" s="71"/>
      <c r="AEQ518" s="71"/>
      <c r="AER518" s="71"/>
      <c r="AES518" s="71"/>
      <c r="AET518" s="71"/>
      <c r="AEU518" s="71"/>
      <c r="AEV518" s="71"/>
      <c r="AEW518" s="71"/>
      <c r="AEX518" s="71"/>
      <c r="AEY518" s="71"/>
      <c r="AEZ518" s="71"/>
      <c r="AFA518" s="71"/>
      <c r="AFB518" s="71"/>
      <c r="AFC518" s="71"/>
      <c r="AFD518" s="71"/>
      <c r="AFE518" s="71"/>
      <c r="AFF518" s="71"/>
      <c r="AFG518" s="71"/>
      <c r="AFH518" s="71"/>
      <c r="AFI518" s="71"/>
      <c r="AFJ518" s="71"/>
      <c r="AFK518" s="71"/>
      <c r="AFL518" s="71"/>
      <c r="AFM518" s="71"/>
      <c r="AFN518" s="71"/>
      <c r="AFO518" s="71"/>
      <c r="AFP518" s="71"/>
      <c r="AFQ518" s="71"/>
      <c r="AFR518" s="71"/>
      <c r="AFS518" s="71"/>
      <c r="AFT518" s="71"/>
      <c r="AFU518" s="71"/>
      <c r="AFV518" s="71"/>
      <c r="AFW518" s="71"/>
      <c r="AFX518" s="71"/>
      <c r="AFY518" s="71"/>
      <c r="AFZ518" s="71"/>
      <c r="AGA518" s="71"/>
      <c r="AGB518" s="71"/>
      <c r="AGC518" s="71"/>
      <c r="AGD518" s="71"/>
      <c r="AGE518" s="71"/>
      <c r="AGF518" s="71"/>
      <c r="AGG518" s="71"/>
      <c r="AGH518" s="71"/>
      <c r="AGI518" s="71"/>
      <c r="AGJ518" s="71"/>
      <c r="AGK518" s="71"/>
      <c r="AGL518" s="71"/>
      <c r="AGM518" s="71"/>
      <c r="AGN518" s="71"/>
      <c r="AGO518" s="71"/>
      <c r="AGP518" s="71"/>
      <c r="AGQ518" s="71"/>
      <c r="AGR518" s="71"/>
      <c r="AGS518" s="71"/>
      <c r="AGT518" s="71"/>
      <c r="AGU518" s="71"/>
      <c r="AGV518" s="71"/>
      <c r="AGW518" s="71"/>
      <c r="AGX518" s="71"/>
      <c r="AGY518" s="71"/>
      <c r="AGZ518" s="71"/>
      <c r="AHA518" s="71"/>
      <c r="AHB518" s="71"/>
      <c r="AHC518" s="71"/>
      <c r="AHD518" s="71"/>
      <c r="AHE518" s="71"/>
      <c r="AHF518" s="71"/>
      <c r="AHG518" s="71"/>
      <c r="AHH518" s="71"/>
      <c r="AHI518" s="71"/>
      <c r="AHJ518" s="71"/>
      <c r="AHK518" s="71"/>
      <c r="AHL518" s="71"/>
      <c r="AHM518" s="71"/>
      <c r="AHN518" s="71"/>
      <c r="AHO518" s="71"/>
      <c r="AHP518" s="71"/>
      <c r="AHQ518" s="71"/>
      <c r="AHR518" s="71"/>
      <c r="AHS518" s="71"/>
      <c r="AHT518" s="71"/>
      <c r="AHU518" s="71"/>
      <c r="AHV518" s="71"/>
      <c r="AHW518" s="71"/>
      <c r="AHX518" s="71"/>
      <c r="AHY518" s="71"/>
      <c r="AHZ518" s="71"/>
      <c r="AIA518" s="71"/>
      <c r="AIB518" s="71"/>
      <c r="AIC518" s="71"/>
      <c r="AID518" s="71"/>
      <c r="AIE518" s="71"/>
      <c r="AIF518" s="71"/>
      <c r="AIG518" s="71"/>
      <c r="AIH518" s="71"/>
      <c r="AII518" s="71"/>
      <c r="AIJ518" s="71"/>
      <c r="AIK518" s="71"/>
      <c r="AIL518" s="71"/>
      <c r="AIM518" s="71"/>
      <c r="AIN518" s="71"/>
      <c r="AIO518" s="71"/>
      <c r="AIP518" s="71"/>
      <c r="AIQ518" s="71"/>
      <c r="AIR518" s="71"/>
      <c r="AIS518" s="71"/>
      <c r="AIT518" s="71"/>
      <c r="AIU518" s="71"/>
      <c r="AIV518" s="71"/>
      <c r="AIW518" s="71"/>
      <c r="AIX518" s="71"/>
      <c r="AIY518" s="71"/>
      <c r="AIZ518" s="71"/>
      <c r="AJA518" s="71"/>
      <c r="AJB518" s="71"/>
      <c r="AJC518" s="71"/>
      <c r="AJD518" s="71"/>
      <c r="AJE518" s="71"/>
      <c r="AJF518" s="71"/>
      <c r="AJG518" s="71"/>
      <c r="AJH518" s="71"/>
      <c r="AJI518" s="71"/>
      <c r="AJJ518" s="71"/>
      <c r="AJK518" s="71"/>
      <c r="AJL518" s="71"/>
      <c r="AJM518" s="71"/>
      <c r="AJN518" s="71"/>
      <c r="AJO518" s="71"/>
      <c r="AJP518" s="71"/>
      <c r="AJQ518" s="71"/>
      <c r="AJR518" s="71"/>
      <c r="AJS518" s="71"/>
      <c r="AJT518" s="71"/>
      <c r="AJU518" s="71"/>
      <c r="AJV518" s="71"/>
      <c r="AJW518" s="71"/>
      <c r="AJX518" s="71"/>
      <c r="AJY518" s="71"/>
      <c r="AJZ518" s="71"/>
      <c r="AKA518" s="71"/>
      <c r="AKB518" s="71"/>
      <c r="AKC518" s="71"/>
      <c r="AKD518" s="71"/>
      <c r="AKE518" s="71"/>
      <c r="AKF518" s="71"/>
      <c r="AKG518" s="71"/>
      <c r="AKH518" s="71"/>
      <c r="AKI518" s="71"/>
      <c r="AKJ518" s="71"/>
      <c r="AKK518" s="71"/>
      <c r="AKL518" s="71"/>
      <c r="AKM518" s="71"/>
      <c r="AKN518" s="71"/>
      <c r="AKO518" s="71"/>
      <c r="AKP518" s="71"/>
      <c r="AKQ518" s="71"/>
      <c r="AKR518" s="71"/>
      <c r="AKS518" s="71"/>
      <c r="AKT518" s="71"/>
      <c r="AKU518" s="71"/>
      <c r="AKV518" s="71"/>
      <c r="AKW518" s="71"/>
      <c r="AKX518" s="71"/>
      <c r="AKY518" s="71"/>
      <c r="AKZ518" s="71"/>
      <c r="ALA518" s="71"/>
      <c r="ALB518" s="71"/>
      <c r="ALC518" s="71"/>
      <c r="ALD518" s="71"/>
      <c r="ALE518" s="71"/>
      <c r="ALF518" s="71"/>
      <c r="ALG518" s="71"/>
      <c r="ALH518" s="71"/>
      <c r="ALI518" s="71"/>
      <c r="ALJ518" s="71"/>
      <c r="ALK518" s="71"/>
      <c r="ALL518" s="71"/>
      <c r="ALM518" s="71"/>
      <c r="ALN518" s="71"/>
      <c r="ALO518" s="71"/>
      <c r="ALP518" s="71"/>
      <c r="ALQ518" s="71"/>
      <c r="ALR518" s="71"/>
      <c r="ALS518" s="71"/>
      <c r="ALT518" s="71"/>
      <c r="ALU518" s="71"/>
      <c r="ALV518" s="71"/>
      <c r="ALW518" s="71"/>
      <c r="ALX518" s="71"/>
      <c r="ALY518" s="71"/>
      <c r="ALZ518" s="71"/>
      <c r="AMA518" s="71"/>
      <c r="AMB518" s="71"/>
      <c r="AMC518" s="71"/>
      <c r="AMD518" s="71"/>
      <c r="AME518" s="71"/>
      <c r="AMF518" s="71"/>
      <c r="AMG518" s="71"/>
      <c r="AMH518" s="71"/>
      <c r="AMI518" s="71"/>
    </row>
    <row r="519" spans="1:1023" s="15" customFormat="1">
      <c r="A519" s="71" t="s">
        <v>43</v>
      </c>
      <c r="B519" s="83">
        <v>2011</v>
      </c>
      <c r="C519" s="71" t="s">
        <v>247</v>
      </c>
      <c r="D519" s="83">
        <v>679</v>
      </c>
      <c r="E519" s="71" t="s">
        <v>248</v>
      </c>
      <c r="F519" s="71">
        <v>1196</v>
      </c>
      <c r="G519" s="6">
        <f t="shared" si="157"/>
        <v>34452</v>
      </c>
      <c r="H519" s="6">
        <f t="shared" si="157"/>
        <v>34522</v>
      </c>
      <c r="I519" s="45">
        <v>0</v>
      </c>
      <c r="J519" s="71">
        <v>4</v>
      </c>
      <c r="K519" s="71">
        <v>4</v>
      </c>
      <c r="L519" s="71">
        <v>2</v>
      </c>
      <c r="M519" s="71">
        <v>1000</v>
      </c>
      <c r="N519" s="71">
        <v>10000</v>
      </c>
      <c r="O519" s="71">
        <v>13700000</v>
      </c>
      <c r="P519" s="75">
        <f t="shared" si="139"/>
        <v>7.2992700729927014E-3</v>
      </c>
      <c r="Q519" s="75">
        <f t="shared" si="149"/>
        <v>7.2992700729927001E-2</v>
      </c>
      <c r="R519" s="71">
        <v>-1</v>
      </c>
      <c r="S519" s="71">
        <v>-1</v>
      </c>
      <c r="T519" s="71">
        <v>-1</v>
      </c>
      <c r="U519" s="71">
        <v>0</v>
      </c>
      <c r="V519" s="71">
        <v>-1</v>
      </c>
      <c r="W519" s="71">
        <v>0</v>
      </c>
      <c r="X519" s="76">
        <f t="shared" si="152"/>
        <v>-0.66666666666666663</v>
      </c>
      <c r="Y519" s="71">
        <v>-1</v>
      </c>
      <c r="Z519" s="71">
        <v>-1</v>
      </c>
      <c r="AA519" s="71" t="s">
        <v>33</v>
      </c>
      <c r="AB519" s="71" t="s">
        <v>33</v>
      </c>
      <c r="AC519" s="71">
        <v>-1</v>
      </c>
      <c r="AD519" s="71">
        <v>-1</v>
      </c>
      <c r="AE519" s="71">
        <v>-1</v>
      </c>
      <c r="AF519" s="74" t="s">
        <v>33</v>
      </c>
      <c r="AG519" s="74" t="s">
        <v>33</v>
      </c>
      <c r="AH519" s="76">
        <f t="shared" si="153"/>
        <v>-1</v>
      </c>
      <c r="AI519" s="76">
        <f t="shared" si="154"/>
        <v>-0.83333333333333326</v>
      </c>
      <c r="AJ519" s="65">
        <v>1253</v>
      </c>
      <c r="AK519" s="71">
        <v>-1</v>
      </c>
      <c r="AL519" s="71">
        <v>-1</v>
      </c>
      <c r="AM519" s="71" t="s">
        <v>33</v>
      </c>
      <c r="AN519" s="71">
        <v>0</v>
      </c>
      <c r="AO519" s="71">
        <v>-1</v>
      </c>
      <c r="AP519" s="71" t="s">
        <v>33</v>
      </c>
      <c r="AQ519" s="71">
        <v>-1</v>
      </c>
      <c r="AR519" s="71">
        <v>-1</v>
      </c>
      <c r="AS519" s="71" t="s">
        <v>33</v>
      </c>
      <c r="AT519" s="74" t="s">
        <v>33</v>
      </c>
      <c r="AU519" s="71" t="s">
        <v>33</v>
      </c>
      <c r="AV519" s="71">
        <v>-1</v>
      </c>
      <c r="AW519" s="71" t="s">
        <v>33</v>
      </c>
      <c r="AX519" s="71" t="s">
        <v>33</v>
      </c>
      <c r="AY519" s="71" t="s">
        <v>33</v>
      </c>
      <c r="AZ519" s="76">
        <f t="shared" si="158"/>
        <v>-0.8571428571428571</v>
      </c>
      <c r="BA519" s="71">
        <v>0</v>
      </c>
      <c r="BB519" s="74" t="s">
        <v>33</v>
      </c>
      <c r="BC519" s="71">
        <f t="shared" si="156"/>
        <v>210</v>
      </c>
      <c r="BD519" s="15">
        <v>1</v>
      </c>
      <c r="BE519" s="36" t="s">
        <v>142</v>
      </c>
      <c r="BF519" s="71">
        <v>185</v>
      </c>
      <c r="BG519" s="71"/>
      <c r="BH519" s="71"/>
      <c r="BI519" s="71"/>
      <c r="BJ519" s="71"/>
      <c r="BK519" s="71"/>
      <c r="BL519" s="71"/>
      <c r="BM519" s="71"/>
      <c r="BN519" s="71"/>
      <c r="BO519" s="71"/>
      <c r="BP519" s="71"/>
      <c r="BQ519" s="71"/>
      <c r="BR519" s="71"/>
      <c r="BS519" s="71"/>
      <c r="BT519" s="71"/>
      <c r="BU519" s="71"/>
      <c r="BV519" s="71"/>
      <c r="BW519" s="71"/>
      <c r="BX519" s="71"/>
      <c r="BY519" s="71"/>
      <c r="BZ519" s="71"/>
      <c r="CA519" s="71"/>
      <c r="CB519" s="71"/>
      <c r="CC519" s="71"/>
      <c r="CD519" s="71"/>
      <c r="CE519" s="71"/>
      <c r="CF519" s="71"/>
      <c r="CG519" s="71"/>
      <c r="CH519" s="71"/>
      <c r="CI519" s="71"/>
      <c r="CJ519" s="71"/>
      <c r="CK519" s="71"/>
      <c r="CL519" s="71"/>
      <c r="CM519" s="71"/>
      <c r="CN519" s="71"/>
      <c r="CO519" s="71"/>
      <c r="CP519" s="71"/>
      <c r="CQ519" s="71"/>
      <c r="CR519" s="71"/>
      <c r="CS519" s="71"/>
      <c r="CT519" s="71"/>
      <c r="CU519" s="71"/>
      <c r="CV519" s="71"/>
      <c r="CW519" s="71"/>
      <c r="CX519" s="71"/>
      <c r="CY519" s="71"/>
      <c r="CZ519" s="71"/>
      <c r="DA519" s="71"/>
      <c r="DB519" s="71"/>
      <c r="DC519" s="71"/>
      <c r="DD519" s="71"/>
      <c r="DE519" s="71"/>
      <c r="DF519" s="71"/>
      <c r="DG519" s="71"/>
      <c r="DH519" s="71"/>
      <c r="DI519" s="71"/>
      <c r="DJ519" s="71"/>
      <c r="DK519" s="71"/>
      <c r="DL519" s="71"/>
      <c r="DM519" s="71"/>
      <c r="DN519" s="71"/>
      <c r="DO519" s="71"/>
      <c r="DP519" s="71"/>
      <c r="DQ519" s="71"/>
      <c r="DR519" s="71"/>
      <c r="DS519" s="71"/>
      <c r="DT519" s="71"/>
      <c r="DU519" s="71"/>
      <c r="DV519" s="71"/>
      <c r="DW519" s="71"/>
      <c r="DX519" s="71"/>
      <c r="DY519" s="71"/>
      <c r="DZ519" s="71"/>
      <c r="EA519" s="71"/>
      <c r="EB519" s="71"/>
      <c r="EC519" s="71"/>
      <c r="ED519" s="71"/>
      <c r="EE519" s="71"/>
      <c r="EF519" s="71"/>
      <c r="EG519" s="71"/>
      <c r="EH519" s="71"/>
      <c r="EI519" s="71"/>
      <c r="EJ519" s="71"/>
      <c r="EK519" s="71"/>
      <c r="EL519" s="71"/>
      <c r="EM519" s="71"/>
      <c r="EN519" s="71"/>
      <c r="EO519" s="71"/>
      <c r="EP519" s="71"/>
      <c r="EQ519" s="71"/>
      <c r="ER519" s="71"/>
      <c r="ES519" s="71"/>
      <c r="ET519" s="71"/>
      <c r="EU519" s="71"/>
      <c r="EV519" s="71"/>
      <c r="EW519" s="71"/>
      <c r="EX519" s="71"/>
      <c r="EY519" s="71"/>
      <c r="EZ519" s="71"/>
      <c r="FA519" s="71"/>
      <c r="FB519" s="71"/>
      <c r="FC519" s="71"/>
      <c r="FD519" s="71"/>
      <c r="FE519" s="71"/>
      <c r="FF519" s="71"/>
      <c r="FG519" s="71"/>
      <c r="FH519" s="71"/>
      <c r="FI519" s="71"/>
      <c r="FJ519" s="71"/>
      <c r="FK519" s="71"/>
      <c r="FL519" s="71"/>
      <c r="FM519" s="71"/>
      <c r="FN519" s="71"/>
      <c r="FO519" s="71"/>
      <c r="FP519" s="71"/>
      <c r="FQ519" s="71"/>
      <c r="FR519" s="71"/>
      <c r="FS519" s="71"/>
      <c r="FT519" s="71"/>
      <c r="FU519" s="71"/>
      <c r="FV519" s="71"/>
      <c r="FW519" s="71"/>
      <c r="FX519" s="71"/>
      <c r="FY519" s="71"/>
      <c r="FZ519" s="71"/>
      <c r="GA519" s="71"/>
      <c r="GB519" s="71"/>
      <c r="GC519" s="71"/>
      <c r="GD519" s="71"/>
      <c r="GE519" s="71"/>
      <c r="GF519" s="71"/>
      <c r="GG519" s="71"/>
      <c r="GH519" s="71"/>
      <c r="GI519" s="71"/>
      <c r="GJ519" s="71"/>
      <c r="GK519" s="71"/>
      <c r="GL519" s="71"/>
      <c r="GM519" s="71"/>
      <c r="GN519" s="71"/>
      <c r="GO519" s="71"/>
      <c r="GP519" s="71"/>
      <c r="GQ519" s="71"/>
      <c r="GR519" s="71"/>
      <c r="GS519" s="71"/>
      <c r="GT519" s="71"/>
      <c r="GU519" s="71"/>
      <c r="GV519" s="71"/>
      <c r="GW519" s="71"/>
      <c r="GX519" s="71"/>
      <c r="GY519" s="71"/>
      <c r="GZ519" s="71"/>
      <c r="HA519" s="71"/>
      <c r="HB519" s="71"/>
      <c r="HC519" s="71"/>
      <c r="HD519" s="71"/>
      <c r="HE519" s="71"/>
      <c r="HF519" s="71"/>
      <c r="HG519" s="71"/>
      <c r="HH519" s="71"/>
      <c r="HI519" s="71"/>
      <c r="HJ519" s="71"/>
      <c r="HK519" s="71"/>
      <c r="HL519" s="71"/>
      <c r="HM519" s="71"/>
      <c r="HN519" s="71"/>
      <c r="HO519" s="71"/>
      <c r="HP519" s="71"/>
      <c r="HQ519" s="71"/>
      <c r="HR519" s="71"/>
      <c r="HS519" s="71"/>
      <c r="HT519" s="71"/>
      <c r="HU519" s="71"/>
      <c r="HV519" s="71"/>
      <c r="HW519" s="71"/>
      <c r="HX519" s="71"/>
      <c r="HY519" s="71"/>
      <c r="HZ519" s="71"/>
      <c r="IA519" s="71"/>
      <c r="IB519" s="71"/>
      <c r="IC519" s="71"/>
      <c r="ID519" s="71"/>
      <c r="IE519" s="71"/>
      <c r="IF519" s="71"/>
      <c r="IG519" s="71"/>
      <c r="IH519" s="71"/>
      <c r="II519" s="71"/>
      <c r="IJ519" s="71"/>
      <c r="IK519" s="71"/>
      <c r="IL519" s="71"/>
      <c r="IM519" s="71"/>
      <c r="IN519" s="71"/>
      <c r="IO519" s="71"/>
      <c r="IP519" s="71"/>
      <c r="IQ519" s="71"/>
      <c r="IR519" s="71"/>
      <c r="IS519" s="71"/>
      <c r="IT519" s="71"/>
      <c r="IU519" s="71"/>
      <c r="IV519" s="71"/>
      <c r="IW519" s="71"/>
      <c r="IX519" s="71"/>
      <c r="IY519" s="71"/>
      <c r="IZ519" s="71"/>
      <c r="JA519" s="71"/>
      <c r="JB519" s="71"/>
      <c r="JC519" s="71"/>
      <c r="JD519" s="71"/>
      <c r="JE519" s="71"/>
      <c r="JF519" s="71"/>
      <c r="JG519" s="71"/>
      <c r="JH519" s="71"/>
      <c r="JI519" s="71"/>
      <c r="JJ519" s="71"/>
      <c r="JK519" s="71"/>
      <c r="JL519" s="71"/>
      <c r="JM519" s="71"/>
      <c r="JN519" s="71"/>
      <c r="JO519" s="71"/>
      <c r="JP519" s="71"/>
      <c r="JQ519" s="71"/>
      <c r="JR519" s="71"/>
      <c r="JS519" s="71"/>
      <c r="JT519" s="71"/>
      <c r="JU519" s="71"/>
      <c r="JV519" s="71"/>
      <c r="JW519" s="71"/>
      <c r="JX519" s="71"/>
      <c r="JY519" s="71"/>
      <c r="JZ519" s="71"/>
      <c r="KA519" s="71"/>
      <c r="KB519" s="71"/>
      <c r="KC519" s="71"/>
      <c r="KD519" s="71"/>
      <c r="KE519" s="71"/>
      <c r="KF519" s="71"/>
      <c r="KG519" s="71"/>
      <c r="KH519" s="71"/>
      <c r="KI519" s="71"/>
      <c r="KJ519" s="71"/>
      <c r="KK519" s="71"/>
      <c r="KL519" s="71"/>
      <c r="KM519" s="71"/>
      <c r="KN519" s="71"/>
      <c r="KO519" s="71"/>
      <c r="KP519" s="71"/>
      <c r="KQ519" s="71"/>
      <c r="KR519" s="71"/>
      <c r="KS519" s="71"/>
      <c r="KT519" s="71"/>
      <c r="KU519" s="71"/>
      <c r="KV519" s="71"/>
      <c r="KW519" s="71"/>
      <c r="KX519" s="71"/>
      <c r="KY519" s="71"/>
      <c r="KZ519" s="71"/>
      <c r="LA519" s="71"/>
      <c r="LB519" s="71"/>
      <c r="LC519" s="71"/>
      <c r="LD519" s="71"/>
      <c r="LE519" s="71"/>
      <c r="LF519" s="71"/>
      <c r="LG519" s="71"/>
      <c r="LH519" s="71"/>
      <c r="LI519" s="71"/>
      <c r="LJ519" s="71"/>
      <c r="LK519" s="71"/>
      <c r="LL519" s="71"/>
      <c r="LM519" s="71"/>
      <c r="LN519" s="71"/>
      <c r="LO519" s="71"/>
      <c r="LP519" s="71"/>
      <c r="LQ519" s="71"/>
      <c r="LR519" s="71"/>
      <c r="LS519" s="71"/>
      <c r="LT519" s="71"/>
      <c r="LU519" s="71"/>
      <c r="LV519" s="71"/>
      <c r="LW519" s="71"/>
      <c r="LX519" s="71"/>
      <c r="LY519" s="71"/>
      <c r="LZ519" s="71"/>
      <c r="MA519" s="71"/>
      <c r="MB519" s="71"/>
      <c r="MC519" s="71"/>
      <c r="MD519" s="71"/>
      <c r="ME519" s="71"/>
      <c r="MF519" s="71"/>
      <c r="MG519" s="71"/>
      <c r="MH519" s="71"/>
      <c r="MI519" s="71"/>
      <c r="MJ519" s="71"/>
      <c r="MK519" s="71"/>
      <c r="ML519" s="71"/>
      <c r="MM519" s="71"/>
      <c r="MN519" s="71"/>
      <c r="MO519" s="71"/>
      <c r="MP519" s="71"/>
      <c r="MQ519" s="71"/>
      <c r="MR519" s="71"/>
      <c r="MS519" s="71"/>
      <c r="MT519" s="71"/>
      <c r="MU519" s="71"/>
      <c r="MV519" s="71"/>
      <c r="MW519" s="71"/>
      <c r="MX519" s="71"/>
      <c r="MY519" s="71"/>
      <c r="MZ519" s="71"/>
      <c r="NA519" s="71"/>
      <c r="NB519" s="71"/>
      <c r="NC519" s="71"/>
      <c r="ND519" s="71"/>
      <c r="NE519" s="71"/>
      <c r="NF519" s="71"/>
      <c r="NG519" s="71"/>
      <c r="NH519" s="71"/>
      <c r="NI519" s="71"/>
      <c r="NJ519" s="71"/>
      <c r="NK519" s="71"/>
      <c r="NL519" s="71"/>
      <c r="NM519" s="71"/>
      <c r="NN519" s="71"/>
      <c r="NO519" s="71"/>
      <c r="NP519" s="71"/>
      <c r="NQ519" s="71"/>
      <c r="NR519" s="71"/>
      <c r="NS519" s="71"/>
      <c r="NT519" s="71"/>
      <c r="NU519" s="71"/>
      <c r="NV519" s="71"/>
      <c r="NW519" s="71"/>
      <c r="NX519" s="71"/>
      <c r="NY519" s="71"/>
      <c r="NZ519" s="71"/>
      <c r="OA519" s="71"/>
      <c r="OB519" s="71"/>
      <c r="OC519" s="71"/>
      <c r="OD519" s="71"/>
      <c r="OE519" s="71"/>
      <c r="OF519" s="71"/>
      <c r="OG519" s="71"/>
      <c r="OH519" s="71"/>
      <c r="OI519" s="71"/>
      <c r="OJ519" s="71"/>
      <c r="OK519" s="71"/>
      <c r="OL519" s="71"/>
      <c r="OM519" s="71"/>
      <c r="ON519" s="71"/>
      <c r="OO519" s="71"/>
      <c r="OP519" s="71"/>
      <c r="OQ519" s="71"/>
      <c r="OR519" s="71"/>
      <c r="OS519" s="71"/>
      <c r="OT519" s="71"/>
      <c r="OU519" s="71"/>
      <c r="OV519" s="71"/>
      <c r="OW519" s="71"/>
      <c r="OX519" s="71"/>
      <c r="OY519" s="71"/>
      <c r="OZ519" s="71"/>
      <c r="PA519" s="71"/>
      <c r="PB519" s="71"/>
      <c r="PC519" s="71"/>
      <c r="PD519" s="71"/>
      <c r="PE519" s="71"/>
      <c r="PF519" s="71"/>
      <c r="PG519" s="71"/>
      <c r="PH519" s="71"/>
      <c r="PI519" s="71"/>
      <c r="PJ519" s="71"/>
      <c r="PK519" s="71"/>
      <c r="PL519" s="71"/>
      <c r="PM519" s="71"/>
      <c r="PN519" s="71"/>
      <c r="PO519" s="71"/>
      <c r="PP519" s="71"/>
      <c r="PQ519" s="71"/>
      <c r="PR519" s="71"/>
      <c r="PS519" s="71"/>
      <c r="PT519" s="71"/>
      <c r="PU519" s="71"/>
      <c r="PV519" s="71"/>
      <c r="PW519" s="71"/>
      <c r="PX519" s="71"/>
      <c r="PY519" s="71"/>
      <c r="PZ519" s="71"/>
      <c r="QA519" s="71"/>
      <c r="QB519" s="71"/>
      <c r="QC519" s="71"/>
      <c r="QD519" s="71"/>
      <c r="QE519" s="71"/>
      <c r="QF519" s="71"/>
      <c r="QG519" s="71"/>
      <c r="QH519" s="71"/>
      <c r="QI519" s="71"/>
      <c r="QJ519" s="71"/>
      <c r="QK519" s="71"/>
      <c r="QL519" s="71"/>
      <c r="QM519" s="71"/>
      <c r="QN519" s="71"/>
      <c r="QO519" s="71"/>
      <c r="QP519" s="71"/>
      <c r="QQ519" s="71"/>
      <c r="QR519" s="71"/>
      <c r="QS519" s="71"/>
      <c r="QT519" s="71"/>
      <c r="QU519" s="71"/>
      <c r="QV519" s="71"/>
      <c r="QW519" s="71"/>
      <c r="QX519" s="71"/>
      <c r="QY519" s="71"/>
      <c r="QZ519" s="71"/>
      <c r="RA519" s="71"/>
      <c r="RB519" s="71"/>
      <c r="RC519" s="71"/>
      <c r="RD519" s="71"/>
      <c r="RE519" s="71"/>
      <c r="RF519" s="71"/>
      <c r="RG519" s="71"/>
      <c r="RH519" s="71"/>
      <c r="RI519" s="71"/>
      <c r="RJ519" s="71"/>
      <c r="RK519" s="71"/>
      <c r="RL519" s="71"/>
      <c r="RM519" s="71"/>
      <c r="RN519" s="71"/>
      <c r="RO519" s="71"/>
      <c r="RP519" s="71"/>
      <c r="RQ519" s="71"/>
      <c r="RR519" s="71"/>
      <c r="RS519" s="71"/>
      <c r="RT519" s="71"/>
      <c r="RU519" s="71"/>
      <c r="RV519" s="71"/>
      <c r="RW519" s="71"/>
      <c r="RX519" s="71"/>
      <c r="RY519" s="71"/>
      <c r="RZ519" s="71"/>
      <c r="SA519" s="71"/>
      <c r="SB519" s="71"/>
      <c r="SC519" s="71"/>
      <c r="SD519" s="71"/>
      <c r="SE519" s="71"/>
      <c r="SF519" s="71"/>
      <c r="SG519" s="71"/>
      <c r="SH519" s="71"/>
      <c r="SI519" s="71"/>
      <c r="SJ519" s="71"/>
      <c r="SK519" s="71"/>
      <c r="SL519" s="71"/>
      <c r="SM519" s="71"/>
      <c r="SN519" s="71"/>
      <c r="SO519" s="71"/>
      <c r="SP519" s="71"/>
      <c r="SQ519" s="71"/>
      <c r="SR519" s="71"/>
      <c r="SS519" s="71"/>
      <c r="ST519" s="71"/>
      <c r="SU519" s="71"/>
      <c r="SV519" s="71"/>
      <c r="SW519" s="71"/>
      <c r="SX519" s="71"/>
      <c r="SY519" s="71"/>
      <c r="SZ519" s="71"/>
      <c r="TA519" s="71"/>
      <c r="TB519" s="71"/>
      <c r="TC519" s="71"/>
      <c r="TD519" s="71"/>
      <c r="TE519" s="71"/>
      <c r="TF519" s="71"/>
      <c r="TG519" s="71"/>
      <c r="TH519" s="71"/>
      <c r="TI519" s="71"/>
      <c r="TJ519" s="71"/>
      <c r="TK519" s="71"/>
      <c r="TL519" s="71"/>
      <c r="TM519" s="71"/>
      <c r="TN519" s="71"/>
      <c r="TO519" s="71"/>
      <c r="TP519" s="71"/>
      <c r="TQ519" s="71"/>
      <c r="TR519" s="71"/>
      <c r="TS519" s="71"/>
      <c r="TT519" s="71"/>
      <c r="TU519" s="71"/>
      <c r="TV519" s="71"/>
      <c r="TW519" s="71"/>
      <c r="TX519" s="71"/>
      <c r="TY519" s="71"/>
      <c r="TZ519" s="71"/>
      <c r="UA519" s="71"/>
      <c r="UB519" s="71"/>
      <c r="UC519" s="71"/>
      <c r="UD519" s="71"/>
      <c r="UE519" s="71"/>
      <c r="UF519" s="71"/>
      <c r="UG519" s="71"/>
      <c r="UH519" s="71"/>
      <c r="UI519" s="71"/>
      <c r="UJ519" s="71"/>
      <c r="UK519" s="71"/>
      <c r="UL519" s="71"/>
      <c r="UM519" s="71"/>
      <c r="UN519" s="71"/>
      <c r="UO519" s="71"/>
      <c r="UP519" s="71"/>
      <c r="UQ519" s="71"/>
      <c r="UR519" s="71"/>
      <c r="US519" s="71"/>
      <c r="UT519" s="71"/>
      <c r="UU519" s="71"/>
      <c r="UV519" s="71"/>
      <c r="UW519" s="71"/>
      <c r="UX519" s="71"/>
      <c r="UY519" s="71"/>
      <c r="UZ519" s="71"/>
      <c r="VA519" s="71"/>
      <c r="VB519" s="71"/>
      <c r="VC519" s="71"/>
      <c r="VD519" s="71"/>
      <c r="VE519" s="71"/>
      <c r="VF519" s="71"/>
      <c r="VG519" s="71"/>
      <c r="VH519" s="71"/>
      <c r="VI519" s="71"/>
      <c r="VJ519" s="71"/>
      <c r="VK519" s="71"/>
      <c r="VL519" s="71"/>
      <c r="VM519" s="71"/>
      <c r="VN519" s="71"/>
      <c r="VO519" s="71"/>
      <c r="VP519" s="71"/>
      <c r="VQ519" s="71"/>
      <c r="VR519" s="71"/>
      <c r="VS519" s="71"/>
      <c r="VT519" s="71"/>
      <c r="VU519" s="71"/>
      <c r="VV519" s="71"/>
      <c r="VW519" s="71"/>
      <c r="VX519" s="71"/>
      <c r="VY519" s="71"/>
      <c r="VZ519" s="71"/>
      <c r="WA519" s="71"/>
      <c r="WB519" s="71"/>
      <c r="WC519" s="71"/>
      <c r="WD519" s="71"/>
      <c r="WE519" s="71"/>
      <c r="WF519" s="71"/>
      <c r="WG519" s="71"/>
      <c r="WH519" s="71"/>
      <c r="WI519" s="71"/>
      <c r="WJ519" s="71"/>
      <c r="WK519" s="71"/>
      <c r="WL519" s="71"/>
      <c r="WM519" s="71"/>
      <c r="WN519" s="71"/>
      <c r="WO519" s="71"/>
      <c r="WP519" s="71"/>
      <c r="WQ519" s="71"/>
      <c r="WR519" s="71"/>
      <c r="WS519" s="71"/>
      <c r="WT519" s="71"/>
      <c r="WU519" s="71"/>
      <c r="WV519" s="71"/>
      <c r="WW519" s="71"/>
      <c r="WX519" s="71"/>
      <c r="WY519" s="71"/>
      <c r="WZ519" s="71"/>
      <c r="XA519" s="71"/>
      <c r="XB519" s="71"/>
      <c r="XC519" s="71"/>
      <c r="XD519" s="71"/>
      <c r="XE519" s="71"/>
      <c r="XF519" s="71"/>
      <c r="XG519" s="71"/>
      <c r="XH519" s="71"/>
      <c r="XI519" s="71"/>
      <c r="XJ519" s="71"/>
      <c r="XK519" s="71"/>
      <c r="XL519" s="71"/>
      <c r="XM519" s="71"/>
      <c r="XN519" s="71"/>
      <c r="XO519" s="71"/>
      <c r="XP519" s="71"/>
      <c r="XQ519" s="71"/>
      <c r="XR519" s="71"/>
      <c r="XS519" s="71"/>
      <c r="XT519" s="71"/>
      <c r="XU519" s="71"/>
      <c r="XV519" s="71"/>
      <c r="XW519" s="71"/>
      <c r="XX519" s="71"/>
      <c r="XY519" s="71"/>
      <c r="XZ519" s="71"/>
      <c r="YA519" s="71"/>
      <c r="YB519" s="71"/>
      <c r="YC519" s="71"/>
      <c r="YD519" s="71"/>
      <c r="YE519" s="71"/>
      <c r="YF519" s="71"/>
      <c r="YG519" s="71"/>
      <c r="YH519" s="71"/>
      <c r="YI519" s="71"/>
      <c r="YJ519" s="71"/>
      <c r="YK519" s="71"/>
      <c r="YL519" s="71"/>
      <c r="YM519" s="71"/>
      <c r="YN519" s="71"/>
      <c r="YO519" s="71"/>
      <c r="YP519" s="71"/>
      <c r="YQ519" s="71"/>
      <c r="YR519" s="71"/>
      <c r="YS519" s="71"/>
      <c r="YT519" s="71"/>
      <c r="YU519" s="71"/>
      <c r="YV519" s="71"/>
      <c r="YW519" s="71"/>
      <c r="YX519" s="71"/>
      <c r="YY519" s="71"/>
      <c r="YZ519" s="71"/>
      <c r="ZA519" s="71"/>
      <c r="ZB519" s="71"/>
      <c r="ZC519" s="71"/>
      <c r="ZD519" s="71"/>
      <c r="ZE519" s="71"/>
      <c r="ZF519" s="71"/>
      <c r="ZG519" s="71"/>
      <c r="ZH519" s="71"/>
      <c r="ZI519" s="71"/>
      <c r="ZJ519" s="71"/>
      <c r="ZK519" s="71"/>
      <c r="ZL519" s="71"/>
      <c r="ZM519" s="71"/>
      <c r="ZN519" s="71"/>
      <c r="ZO519" s="71"/>
      <c r="ZP519" s="71"/>
      <c r="ZQ519" s="71"/>
      <c r="ZR519" s="71"/>
      <c r="ZS519" s="71"/>
      <c r="ZT519" s="71"/>
      <c r="ZU519" s="71"/>
      <c r="ZV519" s="71"/>
      <c r="ZW519" s="71"/>
      <c r="ZX519" s="71"/>
      <c r="ZY519" s="71"/>
      <c r="ZZ519" s="71"/>
      <c r="AAA519" s="71"/>
      <c r="AAB519" s="71"/>
      <c r="AAC519" s="71"/>
      <c r="AAD519" s="71"/>
      <c r="AAE519" s="71"/>
      <c r="AAF519" s="71"/>
      <c r="AAG519" s="71"/>
      <c r="AAH519" s="71"/>
      <c r="AAI519" s="71"/>
      <c r="AAJ519" s="71"/>
      <c r="AAK519" s="71"/>
      <c r="AAL519" s="71"/>
      <c r="AAM519" s="71"/>
      <c r="AAN519" s="71"/>
      <c r="AAO519" s="71"/>
      <c r="AAP519" s="71"/>
      <c r="AAQ519" s="71"/>
      <c r="AAR519" s="71"/>
      <c r="AAS519" s="71"/>
      <c r="AAT519" s="71"/>
      <c r="AAU519" s="71"/>
      <c r="AAV519" s="71"/>
      <c r="AAW519" s="71"/>
      <c r="AAX519" s="71"/>
      <c r="AAY519" s="71"/>
      <c r="AAZ519" s="71"/>
      <c r="ABA519" s="71"/>
      <c r="ABB519" s="71"/>
      <c r="ABC519" s="71"/>
      <c r="ABD519" s="71"/>
      <c r="ABE519" s="71"/>
      <c r="ABF519" s="71"/>
      <c r="ABG519" s="71"/>
      <c r="ABH519" s="71"/>
      <c r="ABI519" s="71"/>
      <c r="ABJ519" s="71"/>
      <c r="ABK519" s="71"/>
      <c r="ABL519" s="71"/>
      <c r="ABM519" s="71"/>
      <c r="ABN519" s="71"/>
      <c r="ABO519" s="71"/>
      <c r="ABP519" s="71"/>
      <c r="ABQ519" s="71"/>
      <c r="ABR519" s="71"/>
      <c r="ABS519" s="71"/>
      <c r="ABT519" s="71"/>
      <c r="ABU519" s="71"/>
      <c r="ABV519" s="71"/>
      <c r="ABW519" s="71"/>
      <c r="ABX519" s="71"/>
      <c r="ABY519" s="71"/>
      <c r="ABZ519" s="71"/>
      <c r="ACA519" s="71"/>
      <c r="ACB519" s="71"/>
      <c r="ACC519" s="71"/>
      <c r="ACD519" s="71"/>
      <c r="ACE519" s="71"/>
      <c r="ACF519" s="71"/>
      <c r="ACG519" s="71"/>
      <c r="ACH519" s="71"/>
      <c r="ACI519" s="71"/>
      <c r="ACJ519" s="71"/>
      <c r="ACK519" s="71"/>
      <c r="ACL519" s="71"/>
      <c r="ACM519" s="71"/>
      <c r="ACN519" s="71"/>
      <c r="ACO519" s="71"/>
      <c r="ACP519" s="71"/>
      <c r="ACQ519" s="71"/>
      <c r="ACR519" s="71"/>
      <c r="ACS519" s="71"/>
      <c r="ACT519" s="71"/>
      <c r="ACU519" s="71"/>
      <c r="ACV519" s="71"/>
      <c r="ACW519" s="71"/>
      <c r="ACX519" s="71"/>
      <c r="ACY519" s="71"/>
      <c r="ACZ519" s="71"/>
      <c r="ADA519" s="71"/>
      <c r="ADB519" s="71"/>
      <c r="ADC519" s="71"/>
      <c r="ADD519" s="71"/>
      <c r="ADE519" s="71"/>
      <c r="ADF519" s="71"/>
      <c r="ADG519" s="71"/>
      <c r="ADH519" s="71"/>
      <c r="ADI519" s="71"/>
      <c r="ADJ519" s="71"/>
      <c r="ADK519" s="71"/>
      <c r="ADL519" s="71"/>
      <c r="ADM519" s="71"/>
      <c r="ADN519" s="71"/>
      <c r="ADO519" s="71"/>
      <c r="ADP519" s="71"/>
      <c r="ADQ519" s="71"/>
      <c r="ADR519" s="71"/>
      <c r="ADS519" s="71"/>
      <c r="ADT519" s="71"/>
      <c r="ADU519" s="71"/>
      <c r="ADV519" s="71"/>
      <c r="ADW519" s="71"/>
      <c r="ADX519" s="71"/>
      <c r="ADY519" s="71"/>
      <c r="ADZ519" s="71"/>
      <c r="AEA519" s="71"/>
      <c r="AEB519" s="71"/>
      <c r="AEC519" s="71"/>
      <c r="AED519" s="71"/>
      <c r="AEE519" s="71"/>
      <c r="AEF519" s="71"/>
      <c r="AEG519" s="71"/>
      <c r="AEH519" s="71"/>
      <c r="AEI519" s="71"/>
      <c r="AEJ519" s="71"/>
      <c r="AEK519" s="71"/>
      <c r="AEL519" s="71"/>
      <c r="AEM519" s="71"/>
      <c r="AEN519" s="71"/>
      <c r="AEO519" s="71"/>
      <c r="AEP519" s="71"/>
      <c r="AEQ519" s="71"/>
      <c r="AER519" s="71"/>
      <c r="AES519" s="71"/>
      <c r="AET519" s="71"/>
      <c r="AEU519" s="71"/>
      <c r="AEV519" s="71"/>
      <c r="AEW519" s="71"/>
      <c r="AEX519" s="71"/>
      <c r="AEY519" s="71"/>
      <c r="AEZ519" s="71"/>
      <c r="AFA519" s="71"/>
      <c r="AFB519" s="71"/>
      <c r="AFC519" s="71"/>
      <c r="AFD519" s="71"/>
      <c r="AFE519" s="71"/>
      <c r="AFF519" s="71"/>
      <c r="AFG519" s="71"/>
      <c r="AFH519" s="71"/>
      <c r="AFI519" s="71"/>
      <c r="AFJ519" s="71"/>
      <c r="AFK519" s="71"/>
      <c r="AFL519" s="71"/>
      <c r="AFM519" s="71"/>
      <c r="AFN519" s="71"/>
      <c r="AFO519" s="71"/>
      <c r="AFP519" s="71"/>
      <c r="AFQ519" s="71"/>
      <c r="AFR519" s="71"/>
      <c r="AFS519" s="71"/>
      <c r="AFT519" s="71"/>
      <c r="AFU519" s="71"/>
      <c r="AFV519" s="71"/>
      <c r="AFW519" s="71"/>
      <c r="AFX519" s="71"/>
      <c r="AFY519" s="71"/>
      <c r="AFZ519" s="71"/>
      <c r="AGA519" s="71"/>
      <c r="AGB519" s="71"/>
      <c r="AGC519" s="71"/>
      <c r="AGD519" s="71"/>
      <c r="AGE519" s="71"/>
      <c r="AGF519" s="71"/>
      <c r="AGG519" s="71"/>
      <c r="AGH519" s="71"/>
      <c r="AGI519" s="71"/>
      <c r="AGJ519" s="71"/>
      <c r="AGK519" s="71"/>
      <c r="AGL519" s="71"/>
      <c r="AGM519" s="71"/>
      <c r="AGN519" s="71"/>
      <c r="AGO519" s="71"/>
      <c r="AGP519" s="71"/>
      <c r="AGQ519" s="71"/>
      <c r="AGR519" s="71"/>
      <c r="AGS519" s="71"/>
      <c r="AGT519" s="71"/>
      <c r="AGU519" s="71"/>
      <c r="AGV519" s="71"/>
      <c r="AGW519" s="71"/>
      <c r="AGX519" s="71"/>
      <c r="AGY519" s="71"/>
      <c r="AGZ519" s="71"/>
      <c r="AHA519" s="71"/>
      <c r="AHB519" s="71"/>
      <c r="AHC519" s="71"/>
      <c r="AHD519" s="71"/>
      <c r="AHE519" s="71"/>
      <c r="AHF519" s="71"/>
      <c r="AHG519" s="71"/>
      <c r="AHH519" s="71"/>
      <c r="AHI519" s="71"/>
      <c r="AHJ519" s="71"/>
      <c r="AHK519" s="71"/>
      <c r="AHL519" s="71"/>
      <c r="AHM519" s="71"/>
      <c r="AHN519" s="71"/>
      <c r="AHO519" s="71"/>
      <c r="AHP519" s="71"/>
      <c r="AHQ519" s="71"/>
      <c r="AHR519" s="71"/>
      <c r="AHS519" s="71"/>
      <c r="AHT519" s="71"/>
      <c r="AHU519" s="71"/>
      <c r="AHV519" s="71"/>
      <c r="AHW519" s="71"/>
      <c r="AHX519" s="71"/>
      <c r="AHY519" s="71"/>
      <c r="AHZ519" s="71"/>
      <c r="AIA519" s="71"/>
      <c r="AIB519" s="71"/>
      <c r="AIC519" s="71"/>
      <c r="AID519" s="71"/>
      <c r="AIE519" s="71"/>
      <c r="AIF519" s="71"/>
      <c r="AIG519" s="71"/>
      <c r="AIH519" s="71"/>
      <c r="AII519" s="71"/>
      <c r="AIJ519" s="71"/>
      <c r="AIK519" s="71"/>
      <c r="AIL519" s="71"/>
      <c r="AIM519" s="71"/>
      <c r="AIN519" s="71"/>
      <c r="AIO519" s="71"/>
      <c r="AIP519" s="71"/>
      <c r="AIQ519" s="71"/>
      <c r="AIR519" s="71"/>
      <c r="AIS519" s="71"/>
      <c r="AIT519" s="71"/>
      <c r="AIU519" s="71"/>
      <c r="AIV519" s="71"/>
      <c r="AIW519" s="71"/>
      <c r="AIX519" s="71"/>
      <c r="AIY519" s="71"/>
      <c r="AIZ519" s="71"/>
      <c r="AJA519" s="71"/>
      <c r="AJB519" s="71"/>
      <c r="AJC519" s="71"/>
      <c r="AJD519" s="71"/>
      <c r="AJE519" s="71"/>
      <c r="AJF519" s="71"/>
      <c r="AJG519" s="71"/>
      <c r="AJH519" s="71"/>
      <c r="AJI519" s="71"/>
      <c r="AJJ519" s="71"/>
      <c r="AJK519" s="71"/>
      <c r="AJL519" s="71"/>
      <c r="AJM519" s="71"/>
      <c r="AJN519" s="71"/>
      <c r="AJO519" s="71"/>
      <c r="AJP519" s="71"/>
      <c r="AJQ519" s="71"/>
      <c r="AJR519" s="71"/>
      <c r="AJS519" s="71"/>
      <c r="AJT519" s="71"/>
      <c r="AJU519" s="71"/>
      <c r="AJV519" s="71"/>
      <c r="AJW519" s="71"/>
      <c r="AJX519" s="71"/>
      <c r="AJY519" s="71"/>
      <c r="AJZ519" s="71"/>
      <c r="AKA519" s="71"/>
      <c r="AKB519" s="71"/>
      <c r="AKC519" s="71"/>
      <c r="AKD519" s="71"/>
      <c r="AKE519" s="71"/>
      <c r="AKF519" s="71"/>
      <c r="AKG519" s="71"/>
      <c r="AKH519" s="71"/>
      <c r="AKI519" s="71"/>
      <c r="AKJ519" s="71"/>
      <c r="AKK519" s="71"/>
      <c r="AKL519" s="71"/>
      <c r="AKM519" s="71"/>
      <c r="AKN519" s="71"/>
      <c r="AKO519" s="71"/>
      <c r="AKP519" s="71"/>
      <c r="AKQ519" s="71"/>
      <c r="AKR519" s="71"/>
      <c r="AKS519" s="71"/>
      <c r="AKT519" s="71"/>
      <c r="AKU519" s="71"/>
      <c r="AKV519" s="71"/>
      <c r="AKW519" s="71"/>
      <c r="AKX519" s="71"/>
      <c r="AKY519" s="71"/>
      <c r="AKZ519" s="71"/>
      <c r="ALA519" s="71"/>
      <c r="ALB519" s="71"/>
      <c r="ALC519" s="71"/>
      <c r="ALD519" s="71"/>
      <c r="ALE519" s="71"/>
      <c r="ALF519" s="71"/>
      <c r="ALG519" s="71"/>
      <c r="ALH519" s="71"/>
      <c r="ALI519" s="71"/>
      <c r="ALJ519" s="71"/>
      <c r="ALK519" s="71"/>
      <c r="ALL519" s="71"/>
      <c r="ALM519" s="71"/>
      <c r="ALN519" s="71"/>
      <c r="ALO519" s="71"/>
      <c r="ALP519" s="71"/>
      <c r="ALQ519" s="71"/>
      <c r="ALR519" s="71"/>
      <c r="ALS519" s="71"/>
      <c r="ALT519" s="71"/>
      <c r="ALU519" s="71"/>
      <c r="ALV519" s="71"/>
      <c r="ALW519" s="71"/>
      <c r="ALX519" s="71"/>
      <c r="ALY519" s="71"/>
      <c r="ALZ519" s="71"/>
      <c r="AMA519" s="71"/>
      <c r="AMB519" s="71"/>
      <c r="AMC519" s="71"/>
      <c r="AMD519" s="71"/>
      <c r="AME519" s="71"/>
      <c r="AMF519" s="71"/>
      <c r="AMG519" s="71"/>
      <c r="AMH519" s="71"/>
      <c r="AMI519" s="71"/>
    </row>
    <row r="520" spans="1:1023" s="15" customFormat="1">
      <c r="A520" s="71" t="s">
        <v>43</v>
      </c>
      <c r="B520" s="83">
        <v>2012</v>
      </c>
      <c r="C520" s="71" t="s">
        <v>247</v>
      </c>
      <c r="D520" s="83">
        <v>679</v>
      </c>
      <c r="E520" s="71" t="s">
        <v>248</v>
      </c>
      <c r="F520" s="71">
        <v>1196</v>
      </c>
      <c r="G520" s="6">
        <f t="shared" si="157"/>
        <v>34452</v>
      </c>
      <c r="H520" s="6">
        <f t="shared" si="157"/>
        <v>34522</v>
      </c>
      <c r="I520" s="45">
        <v>0</v>
      </c>
      <c r="J520" s="71">
        <v>4</v>
      </c>
      <c r="K520" s="71">
        <v>4</v>
      </c>
      <c r="L520" s="71">
        <v>2</v>
      </c>
      <c r="M520" s="71">
        <v>1000</v>
      </c>
      <c r="N520" s="71">
        <v>10000</v>
      </c>
      <c r="O520" s="71">
        <v>13700000</v>
      </c>
      <c r="P520" s="75">
        <f t="shared" si="139"/>
        <v>7.2992700729927014E-3</v>
      </c>
      <c r="Q520" s="75">
        <f t="shared" si="149"/>
        <v>7.2992700729927001E-2</v>
      </c>
      <c r="R520" s="71">
        <v>-1</v>
      </c>
      <c r="S520" s="71">
        <v>-1</v>
      </c>
      <c r="T520" s="71">
        <v>-1</v>
      </c>
      <c r="U520" s="71">
        <v>0</v>
      </c>
      <c r="V520" s="71">
        <v>-1</v>
      </c>
      <c r="W520" s="71">
        <v>0</v>
      </c>
      <c r="X520" s="76">
        <f t="shared" si="152"/>
        <v>-0.66666666666666663</v>
      </c>
      <c r="Y520" s="71">
        <v>-1</v>
      </c>
      <c r="Z520" s="71">
        <v>-1</v>
      </c>
      <c r="AA520" s="71" t="s">
        <v>33</v>
      </c>
      <c r="AB520" s="71" t="s">
        <v>33</v>
      </c>
      <c r="AC520" s="71">
        <v>-1</v>
      </c>
      <c r="AD520" s="71">
        <v>-1</v>
      </c>
      <c r="AE520" s="71">
        <v>-1</v>
      </c>
      <c r="AF520" s="74" t="s">
        <v>33</v>
      </c>
      <c r="AG520" s="74" t="s">
        <v>33</v>
      </c>
      <c r="AH520" s="76">
        <f t="shared" si="153"/>
        <v>-1</v>
      </c>
      <c r="AI520" s="76">
        <f t="shared" si="154"/>
        <v>-0.83333333333333326</v>
      </c>
      <c r="AJ520" s="65">
        <v>1341</v>
      </c>
      <c r="AK520" s="71">
        <v>0</v>
      </c>
      <c r="AL520" s="71">
        <v>-1</v>
      </c>
      <c r="AM520" s="71" t="s">
        <v>33</v>
      </c>
      <c r="AN520" s="71">
        <v>0</v>
      </c>
      <c r="AO520" s="71">
        <v>-1</v>
      </c>
      <c r="AP520" s="71" t="s">
        <v>33</v>
      </c>
      <c r="AQ520" s="71">
        <v>-1</v>
      </c>
      <c r="AR520" s="71">
        <v>-1</v>
      </c>
      <c r="AS520" s="71" t="s">
        <v>33</v>
      </c>
      <c r="AT520" s="74" t="s">
        <v>33</v>
      </c>
      <c r="AU520" s="71" t="s">
        <v>33</v>
      </c>
      <c r="AV520" s="71">
        <v>-1</v>
      </c>
      <c r="AW520" s="71" t="s">
        <v>33</v>
      </c>
      <c r="AX520" s="71" t="s">
        <v>33</v>
      </c>
      <c r="AY520" s="71" t="s">
        <v>33</v>
      </c>
      <c r="AZ520" s="76">
        <f t="shared" si="158"/>
        <v>-0.7142857142857143</v>
      </c>
      <c r="BA520" s="71">
        <v>0</v>
      </c>
      <c r="BB520" s="74" t="s">
        <v>33</v>
      </c>
      <c r="BC520" s="71">
        <f>BC519+11</f>
        <v>221</v>
      </c>
      <c r="BD520" s="71">
        <v>1</v>
      </c>
      <c r="BE520" s="36" t="s">
        <v>142</v>
      </c>
      <c r="BF520" s="71">
        <v>185</v>
      </c>
      <c r="BG520" s="71"/>
      <c r="BH520" s="71"/>
      <c r="BI520" s="71"/>
      <c r="BJ520" s="71"/>
      <c r="BK520" s="71"/>
      <c r="BL520" s="71"/>
      <c r="BM520" s="71"/>
      <c r="BN520" s="71"/>
      <c r="BO520" s="71"/>
      <c r="BP520" s="71"/>
      <c r="BQ520" s="71"/>
      <c r="BR520" s="71"/>
      <c r="BS520" s="71"/>
      <c r="BT520" s="71"/>
      <c r="BU520" s="71"/>
      <c r="BV520" s="71"/>
      <c r="BW520" s="71"/>
      <c r="BX520" s="71"/>
      <c r="BY520" s="71"/>
      <c r="BZ520" s="71"/>
      <c r="CA520" s="71"/>
      <c r="CB520" s="71"/>
      <c r="CC520" s="71"/>
      <c r="CD520" s="71"/>
      <c r="CE520" s="71"/>
      <c r="CF520" s="71"/>
      <c r="CG520" s="71"/>
      <c r="CH520" s="71"/>
      <c r="CI520" s="71"/>
      <c r="CJ520" s="71"/>
      <c r="CK520" s="71"/>
      <c r="CL520" s="71"/>
      <c r="CM520" s="71"/>
      <c r="CN520" s="71"/>
      <c r="CO520" s="71"/>
      <c r="CP520" s="71"/>
      <c r="CQ520" s="71"/>
      <c r="CR520" s="71"/>
      <c r="CS520" s="71"/>
      <c r="CT520" s="71"/>
      <c r="CU520" s="71"/>
      <c r="CV520" s="71"/>
      <c r="CW520" s="71"/>
      <c r="CX520" s="71"/>
      <c r="CY520" s="71"/>
      <c r="CZ520" s="71"/>
      <c r="DA520" s="71"/>
      <c r="DB520" s="71"/>
      <c r="DC520" s="71"/>
      <c r="DD520" s="71"/>
      <c r="DE520" s="71"/>
      <c r="DF520" s="71"/>
      <c r="DG520" s="71"/>
      <c r="DH520" s="71"/>
      <c r="DI520" s="71"/>
      <c r="DJ520" s="71"/>
      <c r="DK520" s="71"/>
      <c r="DL520" s="71"/>
      <c r="DM520" s="71"/>
      <c r="DN520" s="71"/>
      <c r="DO520" s="71"/>
      <c r="DP520" s="71"/>
      <c r="DQ520" s="71"/>
      <c r="DR520" s="71"/>
      <c r="DS520" s="71"/>
      <c r="DT520" s="71"/>
      <c r="DU520" s="71"/>
      <c r="DV520" s="71"/>
      <c r="DW520" s="71"/>
      <c r="DX520" s="71"/>
      <c r="DY520" s="71"/>
      <c r="DZ520" s="71"/>
      <c r="EA520" s="71"/>
      <c r="EB520" s="71"/>
      <c r="EC520" s="71"/>
      <c r="ED520" s="71"/>
      <c r="EE520" s="71"/>
      <c r="EF520" s="71"/>
      <c r="EG520" s="71"/>
      <c r="EH520" s="71"/>
      <c r="EI520" s="71"/>
      <c r="EJ520" s="71"/>
      <c r="EK520" s="71"/>
      <c r="EL520" s="71"/>
      <c r="EM520" s="71"/>
      <c r="EN520" s="71"/>
      <c r="EO520" s="71"/>
      <c r="EP520" s="71"/>
      <c r="EQ520" s="71"/>
      <c r="ER520" s="71"/>
      <c r="ES520" s="71"/>
      <c r="ET520" s="71"/>
      <c r="EU520" s="71"/>
      <c r="EV520" s="71"/>
      <c r="EW520" s="71"/>
      <c r="EX520" s="71"/>
      <c r="EY520" s="71"/>
      <c r="EZ520" s="71"/>
      <c r="FA520" s="71"/>
      <c r="FB520" s="71"/>
      <c r="FC520" s="71"/>
      <c r="FD520" s="71"/>
      <c r="FE520" s="71"/>
      <c r="FF520" s="71"/>
      <c r="FG520" s="71"/>
      <c r="FH520" s="71"/>
      <c r="FI520" s="71"/>
      <c r="FJ520" s="71"/>
      <c r="FK520" s="71"/>
      <c r="FL520" s="71"/>
      <c r="FM520" s="71"/>
      <c r="FN520" s="71"/>
      <c r="FO520" s="71"/>
      <c r="FP520" s="71"/>
      <c r="FQ520" s="71"/>
      <c r="FR520" s="71"/>
      <c r="FS520" s="71"/>
      <c r="FT520" s="71"/>
      <c r="FU520" s="71"/>
      <c r="FV520" s="71"/>
      <c r="FW520" s="71"/>
      <c r="FX520" s="71"/>
      <c r="FY520" s="71"/>
      <c r="FZ520" s="71"/>
      <c r="GA520" s="71"/>
      <c r="GB520" s="71"/>
      <c r="GC520" s="71"/>
      <c r="GD520" s="71"/>
      <c r="GE520" s="71"/>
      <c r="GF520" s="71"/>
      <c r="GG520" s="71"/>
      <c r="GH520" s="71"/>
      <c r="GI520" s="71"/>
      <c r="GJ520" s="71"/>
      <c r="GK520" s="71"/>
      <c r="GL520" s="71"/>
      <c r="GM520" s="71"/>
      <c r="GN520" s="71"/>
      <c r="GO520" s="71"/>
      <c r="GP520" s="71"/>
      <c r="GQ520" s="71"/>
      <c r="GR520" s="71"/>
      <c r="GS520" s="71"/>
      <c r="GT520" s="71"/>
      <c r="GU520" s="71"/>
      <c r="GV520" s="71"/>
      <c r="GW520" s="71"/>
      <c r="GX520" s="71"/>
      <c r="GY520" s="71"/>
      <c r="GZ520" s="71"/>
      <c r="HA520" s="71"/>
      <c r="HB520" s="71"/>
      <c r="HC520" s="71"/>
      <c r="HD520" s="71"/>
      <c r="HE520" s="71"/>
      <c r="HF520" s="71"/>
      <c r="HG520" s="71"/>
      <c r="HH520" s="71"/>
      <c r="HI520" s="71"/>
      <c r="HJ520" s="71"/>
      <c r="HK520" s="71"/>
      <c r="HL520" s="71"/>
      <c r="HM520" s="71"/>
      <c r="HN520" s="71"/>
      <c r="HO520" s="71"/>
      <c r="HP520" s="71"/>
      <c r="HQ520" s="71"/>
      <c r="HR520" s="71"/>
      <c r="HS520" s="71"/>
      <c r="HT520" s="71"/>
      <c r="HU520" s="71"/>
      <c r="HV520" s="71"/>
      <c r="HW520" s="71"/>
      <c r="HX520" s="71"/>
      <c r="HY520" s="71"/>
      <c r="HZ520" s="71"/>
      <c r="IA520" s="71"/>
      <c r="IB520" s="71"/>
      <c r="IC520" s="71"/>
      <c r="ID520" s="71"/>
      <c r="IE520" s="71"/>
      <c r="IF520" s="71"/>
      <c r="IG520" s="71"/>
      <c r="IH520" s="71"/>
      <c r="II520" s="71"/>
      <c r="IJ520" s="71"/>
      <c r="IK520" s="71"/>
      <c r="IL520" s="71"/>
      <c r="IM520" s="71"/>
      <c r="IN520" s="71"/>
      <c r="IO520" s="71"/>
      <c r="IP520" s="71"/>
      <c r="IQ520" s="71"/>
      <c r="IR520" s="71"/>
      <c r="IS520" s="71"/>
      <c r="IT520" s="71"/>
      <c r="IU520" s="71"/>
      <c r="IV520" s="71"/>
      <c r="IW520" s="71"/>
      <c r="IX520" s="71"/>
      <c r="IY520" s="71"/>
      <c r="IZ520" s="71"/>
      <c r="JA520" s="71"/>
      <c r="JB520" s="71"/>
      <c r="JC520" s="71"/>
      <c r="JD520" s="71"/>
      <c r="JE520" s="71"/>
      <c r="JF520" s="71"/>
      <c r="JG520" s="71"/>
      <c r="JH520" s="71"/>
      <c r="JI520" s="71"/>
      <c r="JJ520" s="71"/>
      <c r="JK520" s="71"/>
      <c r="JL520" s="71"/>
      <c r="JM520" s="71"/>
      <c r="JN520" s="71"/>
      <c r="JO520" s="71"/>
      <c r="JP520" s="71"/>
      <c r="JQ520" s="71"/>
      <c r="JR520" s="71"/>
      <c r="JS520" s="71"/>
      <c r="JT520" s="71"/>
      <c r="JU520" s="71"/>
      <c r="JV520" s="71"/>
      <c r="JW520" s="71"/>
      <c r="JX520" s="71"/>
      <c r="JY520" s="71"/>
      <c r="JZ520" s="71"/>
      <c r="KA520" s="71"/>
      <c r="KB520" s="71"/>
      <c r="KC520" s="71"/>
      <c r="KD520" s="71"/>
      <c r="KE520" s="71"/>
      <c r="KF520" s="71"/>
      <c r="KG520" s="71"/>
      <c r="KH520" s="71"/>
      <c r="KI520" s="71"/>
      <c r="KJ520" s="71"/>
      <c r="KK520" s="71"/>
      <c r="KL520" s="71"/>
      <c r="KM520" s="71"/>
      <c r="KN520" s="71"/>
      <c r="KO520" s="71"/>
      <c r="KP520" s="71"/>
      <c r="KQ520" s="71"/>
      <c r="KR520" s="71"/>
      <c r="KS520" s="71"/>
      <c r="KT520" s="71"/>
      <c r="KU520" s="71"/>
      <c r="KV520" s="71"/>
      <c r="KW520" s="71"/>
      <c r="KX520" s="71"/>
      <c r="KY520" s="71"/>
      <c r="KZ520" s="71"/>
      <c r="LA520" s="71"/>
      <c r="LB520" s="71"/>
      <c r="LC520" s="71"/>
      <c r="LD520" s="71"/>
      <c r="LE520" s="71"/>
      <c r="LF520" s="71"/>
      <c r="LG520" s="71"/>
      <c r="LH520" s="71"/>
      <c r="LI520" s="71"/>
      <c r="LJ520" s="71"/>
      <c r="LK520" s="71"/>
      <c r="LL520" s="71"/>
      <c r="LM520" s="71"/>
      <c r="LN520" s="71"/>
      <c r="LO520" s="71"/>
      <c r="LP520" s="71"/>
      <c r="LQ520" s="71"/>
      <c r="LR520" s="71"/>
      <c r="LS520" s="71"/>
      <c r="LT520" s="71"/>
      <c r="LU520" s="71"/>
      <c r="LV520" s="71"/>
      <c r="LW520" s="71"/>
      <c r="LX520" s="71"/>
      <c r="LY520" s="71"/>
      <c r="LZ520" s="71"/>
      <c r="MA520" s="71"/>
      <c r="MB520" s="71"/>
      <c r="MC520" s="71"/>
      <c r="MD520" s="71"/>
      <c r="ME520" s="71"/>
      <c r="MF520" s="71"/>
      <c r="MG520" s="71"/>
      <c r="MH520" s="71"/>
      <c r="MI520" s="71"/>
      <c r="MJ520" s="71"/>
      <c r="MK520" s="71"/>
      <c r="ML520" s="71"/>
      <c r="MM520" s="71"/>
      <c r="MN520" s="71"/>
      <c r="MO520" s="71"/>
      <c r="MP520" s="71"/>
      <c r="MQ520" s="71"/>
      <c r="MR520" s="71"/>
      <c r="MS520" s="71"/>
      <c r="MT520" s="71"/>
      <c r="MU520" s="71"/>
      <c r="MV520" s="71"/>
      <c r="MW520" s="71"/>
      <c r="MX520" s="71"/>
      <c r="MY520" s="71"/>
      <c r="MZ520" s="71"/>
      <c r="NA520" s="71"/>
      <c r="NB520" s="71"/>
      <c r="NC520" s="71"/>
      <c r="ND520" s="71"/>
      <c r="NE520" s="71"/>
      <c r="NF520" s="71"/>
      <c r="NG520" s="71"/>
      <c r="NH520" s="71"/>
      <c r="NI520" s="71"/>
      <c r="NJ520" s="71"/>
      <c r="NK520" s="71"/>
      <c r="NL520" s="71"/>
      <c r="NM520" s="71"/>
      <c r="NN520" s="71"/>
      <c r="NO520" s="71"/>
      <c r="NP520" s="71"/>
      <c r="NQ520" s="71"/>
      <c r="NR520" s="71"/>
      <c r="NS520" s="71"/>
      <c r="NT520" s="71"/>
      <c r="NU520" s="71"/>
      <c r="NV520" s="71"/>
      <c r="NW520" s="71"/>
      <c r="NX520" s="71"/>
      <c r="NY520" s="71"/>
      <c r="NZ520" s="71"/>
      <c r="OA520" s="71"/>
      <c r="OB520" s="71"/>
      <c r="OC520" s="71"/>
      <c r="OD520" s="71"/>
      <c r="OE520" s="71"/>
      <c r="OF520" s="71"/>
      <c r="OG520" s="71"/>
      <c r="OH520" s="71"/>
      <c r="OI520" s="71"/>
      <c r="OJ520" s="71"/>
      <c r="OK520" s="71"/>
      <c r="OL520" s="71"/>
      <c r="OM520" s="71"/>
      <c r="ON520" s="71"/>
      <c r="OO520" s="71"/>
      <c r="OP520" s="71"/>
      <c r="OQ520" s="71"/>
      <c r="OR520" s="71"/>
      <c r="OS520" s="71"/>
      <c r="OT520" s="71"/>
      <c r="OU520" s="71"/>
      <c r="OV520" s="71"/>
      <c r="OW520" s="71"/>
      <c r="OX520" s="71"/>
      <c r="OY520" s="71"/>
      <c r="OZ520" s="71"/>
      <c r="PA520" s="71"/>
      <c r="PB520" s="71"/>
      <c r="PC520" s="71"/>
      <c r="PD520" s="71"/>
      <c r="PE520" s="71"/>
      <c r="PF520" s="71"/>
      <c r="PG520" s="71"/>
      <c r="PH520" s="71"/>
      <c r="PI520" s="71"/>
      <c r="PJ520" s="71"/>
      <c r="PK520" s="71"/>
      <c r="PL520" s="71"/>
      <c r="PM520" s="71"/>
      <c r="PN520" s="71"/>
      <c r="PO520" s="71"/>
      <c r="PP520" s="71"/>
      <c r="PQ520" s="71"/>
      <c r="PR520" s="71"/>
      <c r="PS520" s="71"/>
      <c r="PT520" s="71"/>
      <c r="PU520" s="71"/>
      <c r="PV520" s="71"/>
      <c r="PW520" s="71"/>
      <c r="PX520" s="71"/>
      <c r="PY520" s="71"/>
      <c r="PZ520" s="71"/>
      <c r="QA520" s="71"/>
      <c r="QB520" s="71"/>
      <c r="QC520" s="71"/>
      <c r="QD520" s="71"/>
      <c r="QE520" s="71"/>
      <c r="QF520" s="71"/>
      <c r="QG520" s="71"/>
      <c r="QH520" s="71"/>
      <c r="QI520" s="71"/>
      <c r="QJ520" s="71"/>
      <c r="QK520" s="71"/>
      <c r="QL520" s="71"/>
      <c r="QM520" s="71"/>
      <c r="QN520" s="71"/>
      <c r="QO520" s="71"/>
      <c r="QP520" s="71"/>
      <c r="QQ520" s="71"/>
      <c r="QR520" s="71"/>
      <c r="QS520" s="71"/>
      <c r="QT520" s="71"/>
      <c r="QU520" s="71"/>
      <c r="QV520" s="71"/>
      <c r="QW520" s="71"/>
      <c r="QX520" s="71"/>
      <c r="QY520" s="71"/>
      <c r="QZ520" s="71"/>
      <c r="RA520" s="71"/>
      <c r="RB520" s="71"/>
      <c r="RC520" s="71"/>
      <c r="RD520" s="71"/>
      <c r="RE520" s="71"/>
      <c r="RF520" s="71"/>
      <c r="RG520" s="71"/>
      <c r="RH520" s="71"/>
      <c r="RI520" s="71"/>
      <c r="RJ520" s="71"/>
      <c r="RK520" s="71"/>
      <c r="RL520" s="71"/>
      <c r="RM520" s="71"/>
      <c r="RN520" s="71"/>
      <c r="RO520" s="71"/>
      <c r="RP520" s="71"/>
      <c r="RQ520" s="71"/>
      <c r="RR520" s="71"/>
      <c r="RS520" s="71"/>
      <c r="RT520" s="71"/>
      <c r="RU520" s="71"/>
      <c r="RV520" s="71"/>
      <c r="RW520" s="71"/>
      <c r="RX520" s="71"/>
      <c r="RY520" s="71"/>
      <c r="RZ520" s="71"/>
      <c r="SA520" s="71"/>
      <c r="SB520" s="71"/>
      <c r="SC520" s="71"/>
      <c r="SD520" s="71"/>
      <c r="SE520" s="71"/>
      <c r="SF520" s="71"/>
      <c r="SG520" s="71"/>
      <c r="SH520" s="71"/>
      <c r="SI520" s="71"/>
      <c r="SJ520" s="71"/>
      <c r="SK520" s="71"/>
      <c r="SL520" s="71"/>
      <c r="SM520" s="71"/>
      <c r="SN520" s="71"/>
      <c r="SO520" s="71"/>
      <c r="SP520" s="71"/>
      <c r="SQ520" s="71"/>
      <c r="SR520" s="71"/>
      <c r="SS520" s="71"/>
      <c r="ST520" s="71"/>
      <c r="SU520" s="71"/>
      <c r="SV520" s="71"/>
      <c r="SW520" s="71"/>
      <c r="SX520" s="71"/>
      <c r="SY520" s="71"/>
      <c r="SZ520" s="71"/>
      <c r="TA520" s="71"/>
      <c r="TB520" s="71"/>
      <c r="TC520" s="71"/>
      <c r="TD520" s="71"/>
      <c r="TE520" s="71"/>
      <c r="TF520" s="71"/>
      <c r="TG520" s="71"/>
      <c r="TH520" s="71"/>
      <c r="TI520" s="71"/>
      <c r="TJ520" s="71"/>
      <c r="TK520" s="71"/>
      <c r="TL520" s="71"/>
      <c r="TM520" s="71"/>
      <c r="TN520" s="71"/>
      <c r="TO520" s="71"/>
      <c r="TP520" s="71"/>
      <c r="TQ520" s="71"/>
      <c r="TR520" s="71"/>
      <c r="TS520" s="71"/>
      <c r="TT520" s="71"/>
      <c r="TU520" s="71"/>
      <c r="TV520" s="71"/>
      <c r="TW520" s="71"/>
      <c r="TX520" s="71"/>
      <c r="TY520" s="71"/>
      <c r="TZ520" s="71"/>
      <c r="UA520" s="71"/>
      <c r="UB520" s="71"/>
      <c r="UC520" s="71"/>
      <c r="UD520" s="71"/>
      <c r="UE520" s="71"/>
      <c r="UF520" s="71"/>
      <c r="UG520" s="71"/>
      <c r="UH520" s="71"/>
      <c r="UI520" s="71"/>
      <c r="UJ520" s="71"/>
      <c r="UK520" s="71"/>
      <c r="UL520" s="71"/>
      <c r="UM520" s="71"/>
      <c r="UN520" s="71"/>
      <c r="UO520" s="71"/>
      <c r="UP520" s="71"/>
      <c r="UQ520" s="71"/>
      <c r="UR520" s="71"/>
      <c r="US520" s="71"/>
      <c r="UT520" s="71"/>
      <c r="UU520" s="71"/>
      <c r="UV520" s="71"/>
      <c r="UW520" s="71"/>
      <c r="UX520" s="71"/>
      <c r="UY520" s="71"/>
      <c r="UZ520" s="71"/>
      <c r="VA520" s="71"/>
      <c r="VB520" s="71"/>
      <c r="VC520" s="71"/>
      <c r="VD520" s="71"/>
      <c r="VE520" s="71"/>
      <c r="VF520" s="71"/>
      <c r="VG520" s="71"/>
      <c r="VH520" s="71"/>
      <c r="VI520" s="71"/>
      <c r="VJ520" s="71"/>
      <c r="VK520" s="71"/>
      <c r="VL520" s="71"/>
      <c r="VM520" s="71"/>
      <c r="VN520" s="71"/>
      <c r="VO520" s="71"/>
      <c r="VP520" s="71"/>
      <c r="VQ520" s="71"/>
      <c r="VR520" s="71"/>
      <c r="VS520" s="71"/>
      <c r="VT520" s="71"/>
      <c r="VU520" s="71"/>
      <c r="VV520" s="71"/>
      <c r="VW520" s="71"/>
      <c r="VX520" s="71"/>
      <c r="VY520" s="71"/>
      <c r="VZ520" s="71"/>
      <c r="WA520" s="71"/>
      <c r="WB520" s="71"/>
      <c r="WC520" s="71"/>
      <c r="WD520" s="71"/>
      <c r="WE520" s="71"/>
      <c r="WF520" s="71"/>
      <c r="WG520" s="71"/>
      <c r="WH520" s="71"/>
      <c r="WI520" s="71"/>
      <c r="WJ520" s="71"/>
      <c r="WK520" s="71"/>
      <c r="WL520" s="71"/>
      <c r="WM520" s="71"/>
      <c r="WN520" s="71"/>
      <c r="WO520" s="71"/>
      <c r="WP520" s="71"/>
      <c r="WQ520" s="71"/>
      <c r="WR520" s="71"/>
      <c r="WS520" s="71"/>
      <c r="WT520" s="71"/>
      <c r="WU520" s="71"/>
      <c r="WV520" s="71"/>
      <c r="WW520" s="71"/>
      <c r="WX520" s="71"/>
      <c r="WY520" s="71"/>
      <c r="WZ520" s="71"/>
      <c r="XA520" s="71"/>
      <c r="XB520" s="71"/>
      <c r="XC520" s="71"/>
      <c r="XD520" s="71"/>
      <c r="XE520" s="71"/>
      <c r="XF520" s="71"/>
      <c r="XG520" s="71"/>
      <c r="XH520" s="71"/>
      <c r="XI520" s="71"/>
      <c r="XJ520" s="71"/>
      <c r="XK520" s="71"/>
      <c r="XL520" s="71"/>
      <c r="XM520" s="71"/>
      <c r="XN520" s="71"/>
      <c r="XO520" s="71"/>
      <c r="XP520" s="71"/>
      <c r="XQ520" s="71"/>
      <c r="XR520" s="71"/>
      <c r="XS520" s="71"/>
      <c r="XT520" s="71"/>
      <c r="XU520" s="71"/>
      <c r="XV520" s="71"/>
      <c r="XW520" s="71"/>
      <c r="XX520" s="71"/>
      <c r="XY520" s="71"/>
      <c r="XZ520" s="71"/>
      <c r="YA520" s="71"/>
      <c r="YB520" s="71"/>
      <c r="YC520" s="71"/>
      <c r="YD520" s="71"/>
      <c r="YE520" s="71"/>
      <c r="YF520" s="71"/>
      <c r="YG520" s="71"/>
      <c r="YH520" s="71"/>
      <c r="YI520" s="71"/>
      <c r="YJ520" s="71"/>
      <c r="YK520" s="71"/>
      <c r="YL520" s="71"/>
      <c r="YM520" s="71"/>
      <c r="YN520" s="71"/>
      <c r="YO520" s="71"/>
      <c r="YP520" s="71"/>
      <c r="YQ520" s="71"/>
      <c r="YR520" s="71"/>
      <c r="YS520" s="71"/>
      <c r="YT520" s="71"/>
      <c r="YU520" s="71"/>
      <c r="YV520" s="71"/>
      <c r="YW520" s="71"/>
      <c r="YX520" s="71"/>
      <c r="YY520" s="71"/>
      <c r="YZ520" s="71"/>
      <c r="ZA520" s="71"/>
      <c r="ZB520" s="71"/>
      <c r="ZC520" s="71"/>
      <c r="ZD520" s="71"/>
      <c r="ZE520" s="71"/>
      <c r="ZF520" s="71"/>
      <c r="ZG520" s="71"/>
      <c r="ZH520" s="71"/>
      <c r="ZI520" s="71"/>
      <c r="ZJ520" s="71"/>
      <c r="ZK520" s="71"/>
      <c r="ZL520" s="71"/>
      <c r="ZM520" s="71"/>
      <c r="ZN520" s="71"/>
      <c r="ZO520" s="71"/>
      <c r="ZP520" s="71"/>
      <c r="ZQ520" s="71"/>
      <c r="ZR520" s="71"/>
      <c r="ZS520" s="71"/>
      <c r="ZT520" s="71"/>
      <c r="ZU520" s="71"/>
      <c r="ZV520" s="71"/>
      <c r="ZW520" s="71"/>
      <c r="ZX520" s="71"/>
      <c r="ZY520" s="71"/>
      <c r="ZZ520" s="71"/>
      <c r="AAA520" s="71"/>
      <c r="AAB520" s="71"/>
      <c r="AAC520" s="71"/>
      <c r="AAD520" s="71"/>
      <c r="AAE520" s="71"/>
      <c r="AAF520" s="71"/>
      <c r="AAG520" s="71"/>
      <c r="AAH520" s="71"/>
      <c r="AAI520" s="71"/>
      <c r="AAJ520" s="71"/>
      <c r="AAK520" s="71"/>
      <c r="AAL520" s="71"/>
      <c r="AAM520" s="71"/>
      <c r="AAN520" s="71"/>
      <c r="AAO520" s="71"/>
      <c r="AAP520" s="71"/>
      <c r="AAQ520" s="71"/>
      <c r="AAR520" s="71"/>
      <c r="AAS520" s="71"/>
      <c r="AAT520" s="71"/>
      <c r="AAU520" s="71"/>
      <c r="AAV520" s="71"/>
      <c r="AAW520" s="71"/>
      <c r="AAX520" s="71"/>
      <c r="AAY520" s="71"/>
      <c r="AAZ520" s="71"/>
      <c r="ABA520" s="71"/>
      <c r="ABB520" s="71"/>
      <c r="ABC520" s="71"/>
      <c r="ABD520" s="71"/>
      <c r="ABE520" s="71"/>
      <c r="ABF520" s="71"/>
      <c r="ABG520" s="71"/>
      <c r="ABH520" s="71"/>
      <c r="ABI520" s="71"/>
      <c r="ABJ520" s="71"/>
      <c r="ABK520" s="71"/>
      <c r="ABL520" s="71"/>
      <c r="ABM520" s="71"/>
      <c r="ABN520" s="71"/>
      <c r="ABO520" s="71"/>
      <c r="ABP520" s="71"/>
      <c r="ABQ520" s="71"/>
      <c r="ABR520" s="71"/>
      <c r="ABS520" s="71"/>
      <c r="ABT520" s="71"/>
      <c r="ABU520" s="71"/>
      <c r="ABV520" s="71"/>
      <c r="ABW520" s="71"/>
      <c r="ABX520" s="71"/>
      <c r="ABY520" s="71"/>
      <c r="ABZ520" s="71"/>
      <c r="ACA520" s="71"/>
      <c r="ACB520" s="71"/>
      <c r="ACC520" s="71"/>
      <c r="ACD520" s="71"/>
      <c r="ACE520" s="71"/>
      <c r="ACF520" s="71"/>
      <c r="ACG520" s="71"/>
      <c r="ACH520" s="71"/>
      <c r="ACI520" s="71"/>
      <c r="ACJ520" s="71"/>
      <c r="ACK520" s="71"/>
      <c r="ACL520" s="71"/>
      <c r="ACM520" s="71"/>
      <c r="ACN520" s="71"/>
      <c r="ACO520" s="71"/>
      <c r="ACP520" s="71"/>
      <c r="ACQ520" s="71"/>
      <c r="ACR520" s="71"/>
      <c r="ACS520" s="71"/>
      <c r="ACT520" s="71"/>
      <c r="ACU520" s="71"/>
      <c r="ACV520" s="71"/>
      <c r="ACW520" s="71"/>
      <c r="ACX520" s="71"/>
      <c r="ACY520" s="71"/>
      <c r="ACZ520" s="71"/>
      <c r="ADA520" s="71"/>
      <c r="ADB520" s="71"/>
      <c r="ADC520" s="71"/>
      <c r="ADD520" s="71"/>
      <c r="ADE520" s="71"/>
      <c r="ADF520" s="71"/>
      <c r="ADG520" s="71"/>
      <c r="ADH520" s="71"/>
      <c r="ADI520" s="71"/>
      <c r="ADJ520" s="71"/>
      <c r="ADK520" s="71"/>
      <c r="ADL520" s="71"/>
      <c r="ADM520" s="71"/>
      <c r="ADN520" s="71"/>
      <c r="ADO520" s="71"/>
      <c r="ADP520" s="71"/>
      <c r="ADQ520" s="71"/>
      <c r="ADR520" s="71"/>
      <c r="ADS520" s="71"/>
      <c r="ADT520" s="71"/>
      <c r="ADU520" s="71"/>
      <c r="ADV520" s="71"/>
      <c r="ADW520" s="71"/>
      <c r="ADX520" s="71"/>
      <c r="ADY520" s="71"/>
      <c r="ADZ520" s="71"/>
      <c r="AEA520" s="71"/>
      <c r="AEB520" s="71"/>
      <c r="AEC520" s="71"/>
      <c r="AED520" s="71"/>
      <c r="AEE520" s="71"/>
      <c r="AEF520" s="71"/>
      <c r="AEG520" s="71"/>
      <c r="AEH520" s="71"/>
      <c r="AEI520" s="71"/>
      <c r="AEJ520" s="71"/>
      <c r="AEK520" s="71"/>
      <c r="AEL520" s="71"/>
      <c r="AEM520" s="71"/>
      <c r="AEN520" s="71"/>
      <c r="AEO520" s="71"/>
      <c r="AEP520" s="71"/>
      <c r="AEQ520" s="71"/>
      <c r="AER520" s="71"/>
      <c r="AES520" s="71"/>
      <c r="AET520" s="71"/>
      <c r="AEU520" s="71"/>
      <c r="AEV520" s="71"/>
      <c r="AEW520" s="71"/>
      <c r="AEX520" s="71"/>
      <c r="AEY520" s="71"/>
      <c r="AEZ520" s="71"/>
      <c r="AFA520" s="71"/>
      <c r="AFB520" s="71"/>
      <c r="AFC520" s="71"/>
      <c r="AFD520" s="71"/>
      <c r="AFE520" s="71"/>
      <c r="AFF520" s="71"/>
      <c r="AFG520" s="71"/>
      <c r="AFH520" s="71"/>
      <c r="AFI520" s="71"/>
      <c r="AFJ520" s="71"/>
      <c r="AFK520" s="71"/>
      <c r="AFL520" s="71"/>
      <c r="AFM520" s="71"/>
      <c r="AFN520" s="71"/>
      <c r="AFO520" s="71"/>
      <c r="AFP520" s="71"/>
      <c r="AFQ520" s="71"/>
      <c r="AFR520" s="71"/>
      <c r="AFS520" s="71"/>
      <c r="AFT520" s="71"/>
      <c r="AFU520" s="71"/>
      <c r="AFV520" s="71"/>
      <c r="AFW520" s="71"/>
      <c r="AFX520" s="71"/>
      <c r="AFY520" s="71"/>
      <c r="AFZ520" s="71"/>
      <c r="AGA520" s="71"/>
      <c r="AGB520" s="71"/>
      <c r="AGC520" s="71"/>
      <c r="AGD520" s="71"/>
      <c r="AGE520" s="71"/>
      <c r="AGF520" s="71"/>
      <c r="AGG520" s="71"/>
      <c r="AGH520" s="71"/>
      <c r="AGI520" s="71"/>
      <c r="AGJ520" s="71"/>
      <c r="AGK520" s="71"/>
      <c r="AGL520" s="71"/>
      <c r="AGM520" s="71"/>
      <c r="AGN520" s="71"/>
      <c r="AGO520" s="71"/>
      <c r="AGP520" s="71"/>
      <c r="AGQ520" s="71"/>
      <c r="AGR520" s="71"/>
      <c r="AGS520" s="71"/>
      <c r="AGT520" s="71"/>
      <c r="AGU520" s="71"/>
      <c r="AGV520" s="71"/>
      <c r="AGW520" s="71"/>
      <c r="AGX520" s="71"/>
      <c r="AGY520" s="71"/>
      <c r="AGZ520" s="71"/>
      <c r="AHA520" s="71"/>
      <c r="AHB520" s="71"/>
      <c r="AHC520" s="71"/>
      <c r="AHD520" s="71"/>
      <c r="AHE520" s="71"/>
      <c r="AHF520" s="71"/>
      <c r="AHG520" s="71"/>
      <c r="AHH520" s="71"/>
      <c r="AHI520" s="71"/>
      <c r="AHJ520" s="71"/>
      <c r="AHK520" s="71"/>
      <c r="AHL520" s="71"/>
      <c r="AHM520" s="71"/>
      <c r="AHN520" s="71"/>
      <c r="AHO520" s="71"/>
      <c r="AHP520" s="71"/>
      <c r="AHQ520" s="71"/>
      <c r="AHR520" s="71"/>
      <c r="AHS520" s="71"/>
      <c r="AHT520" s="71"/>
      <c r="AHU520" s="71"/>
      <c r="AHV520" s="71"/>
      <c r="AHW520" s="71"/>
      <c r="AHX520" s="71"/>
      <c r="AHY520" s="71"/>
      <c r="AHZ520" s="71"/>
      <c r="AIA520" s="71"/>
      <c r="AIB520" s="71"/>
      <c r="AIC520" s="71"/>
      <c r="AID520" s="71"/>
      <c r="AIE520" s="71"/>
      <c r="AIF520" s="71"/>
      <c r="AIG520" s="71"/>
      <c r="AIH520" s="71"/>
      <c r="AII520" s="71"/>
      <c r="AIJ520" s="71"/>
      <c r="AIK520" s="71"/>
      <c r="AIL520" s="71"/>
      <c r="AIM520" s="71"/>
      <c r="AIN520" s="71"/>
      <c r="AIO520" s="71"/>
      <c r="AIP520" s="71"/>
      <c r="AIQ520" s="71"/>
      <c r="AIR520" s="71"/>
      <c r="AIS520" s="71"/>
      <c r="AIT520" s="71"/>
      <c r="AIU520" s="71"/>
      <c r="AIV520" s="71"/>
      <c r="AIW520" s="71"/>
      <c r="AIX520" s="71"/>
      <c r="AIY520" s="71"/>
      <c r="AIZ520" s="71"/>
      <c r="AJA520" s="71"/>
      <c r="AJB520" s="71"/>
      <c r="AJC520" s="71"/>
      <c r="AJD520" s="71"/>
      <c r="AJE520" s="71"/>
      <c r="AJF520" s="71"/>
      <c r="AJG520" s="71"/>
      <c r="AJH520" s="71"/>
      <c r="AJI520" s="71"/>
      <c r="AJJ520" s="71"/>
      <c r="AJK520" s="71"/>
      <c r="AJL520" s="71"/>
      <c r="AJM520" s="71"/>
      <c r="AJN520" s="71"/>
      <c r="AJO520" s="71"/>
      <c r="AJP520" s="71"/>
      <c r="AJQ520" s="71"/>
      <c r="AJR520" s="71"/>
      <c r="AJS520" s="71"/>
      <c r="AJT520" s="71"/>
      <c r="AJU520" s="71"/>
      <c r="AJV520" s="71"/>
      <c r="AJW520" s="71"/>
      <c r="AJX520" s="71"/>
      <c r="AJY520" s="71"/>
      <c r="AJZ520" s="71"/>
      <c r="AKA520" s="71"/>
      <c r="AKB520" s="71"/>
      <c r="AKC520" s="71"/>
      <c r="AKD520" s="71"/>
      <c r="AKE520" s="71"/>
      <c r="AKF520" s="71"/>
      <c r="AKG520" s="71"/>
      <c r="AKH520" s="71"/>
      <c r="AKI520" s="71"/>
      <c r="AKJ520" s="71"/>
      <c r="AKK520" s="71"/>
      <c r="AKL520" s="71"/>
      <c r="AKM520" s="71"/>
      <c r="AKN520" s="71"/>
      <c r="AKO520" s="71"/>
      <c r="AKP520" s="71"/>
      <c r="AKQ520" s="71"/>
      <c r="AKR520" s="71"/>
      <c r="AKS520" s="71"/>
      <c r="AKT520" s="71"/>
      <c r="AKU520" s="71"/>
      <c r="AKV520" s="71"/>
      <c r="AKW520" s="71"/>
      <c r="AKX520" s="71"/>
      <c r="AKY520" s="71"/>
      <c r="AKZ520" s="71"/>
      <c r="ALA520" s="71"/>
      <c r="ALB520" s="71"/>
      <c r="ALC520" s="71"/>
      <c r="ALD520" s="71"/>
      <c r="ALE520" s="71"/>
      <c r="ALF520" s="71"/>
      <c r="ALG520" s="71"/>
      <c r="ALH520" s="71"/>
      <c r="ALI520" s="71"/>
      <c r="ALJ520" s="71"/>
      <c r="ALK520" s="71"/>
      <c r="ALL520" s="71"/>
      <c r="ALM520" s="71"/>
      <c r="ALN520" s="71"/>
      <c r="ALO520" s="71"/>
      <c r="ALP520" s="71"/>
      <c r="ALQ520" s="71"/>
      <c r="ALR520" s="71"/>
      <c r="ALS520" s="71"/>
      <c r="ALT520" s="71"/>
      <c r="ALU520" s="71"/>
      <c r="ALV520" s="71"/>
      <c r="ALW520" s="71"/>
      <c r="ALX520" s="71"/>
      <c r="ALY520" s="71"/>
      <c r="ALZ520" s="71"/>
      <c r="AMA520" s="71"/>
      <c r="AMB520" s="71"/>
      <c r="AMC520" s="71"/>
      <c r="AMD520" s="71"/>
      <c r="AME520" s="71"/>
      <c r="AMF520" s="71"/>
      <c r="AMG520" s="71"/>
      <c r="AMH520" s="71"/>
      <c r="AMI520" s="71"/>
    </row>
    <row r="521" spans="1:1023" s="71" customFormat="1">
      <c r="A521" s="71" t="s">
        <v>77</v>
      </c>
      <c r="B521" s="83">
        <v>1994</v>
      </c>
      <c r="C521" s="71" t="s">
        <v>249</v>
      </c>
      <c r="D521" s="83">
        <v>344</v>
      </c>
      <c r="E521" s="71" t="s">
        <v>250</v>
      </c>
      <c r="F521" s="71" t="s">
        <v>251</v>
      </c>
      <c r="G521" s="30">
        <v>33446</v>
      </c>
      <c r="H521" s="30">
        <v>34326</v>
      </c>
      <c r="I521" s="45">
        <v>1</v>
      </c>
      <c r="J521" s="71">
        <v>3</v>
      </c>
      <c r="K521" s="71">
        <v>3</v>
      </c>
      <c r="L521" s="71">
        <v>29</v>
      </c>
      <c r="M521" s="71">
        <v>5000</v>
      </c>
      <c r="N521" s="71">
        <v>18000</v>
      </c>
      <c r="O521" s="71">
        <v>4800000</v>
      </c>
      <c r="P521" s="75">
        <f t="shared" si="139"/>
        <v>0.10416666666666667</v>
      </c>
      <c r="Q521" s="75">
        <f t="shared" si="149"/>
        <v>0.375</v>
      </c>
      <c r="R521" s="71">
        <v>0</v>
      </c>
      <c r="S521" s="71">
        <v>1</v>
      </c>
      <c r="T521" s="71">
        <v>0</v>
      </c>
      <c r="U521" s="71">
        <v>0</v>
      </c>
      <c r="V521" s="71">
        <v>0</v>
      </c>
      <c r="W521" s="71">
        <v>0</v>
      </c>
      <c r="X521" s="76">
        <f t="shared" si="152"/>
        <v>0.16666666666666666</v>
      </c>
      <c r="Y521" s="71">
        <v>-1</v>
      </c>
      <c r="Z521" s="71">
        <v>0</v>
      </c>
      <c r="AA521" s="71">
        <v>0</v>
      </c>
      <c r="AB521" s="71">
        <v>0</v>
      </c>
      <c r="AC521" s="71">
        <v>0</v>
      </c>
      <c r="AD521" s="71">
        <v>0</v>
      </c>
      <c r="AE521" s="71">
        <v>-1</v>
      </c>
      <c r="AF521" s="71">
        <v>0</v>
      </c>
      <c r="AG521" s="71" t="s">
        <v>47</v>
      </c>
      <c r="AH521" s="76">
        <f t="shared" si="153"/>
        <v>-0.25</v>
      </c>
      <c r="AI521" s="76">
        <f t="shared" si="154"/>
        <v>-4.1666666666666671E-2</v>
      </c>
      <c r="AJ521" s="7">
        <v>3135.1369811442501</v>
      </c>
      <c r="AK521" s="71">
        <v>0</v>
      </c>
      <c r="AL521" s="71" t="s">
        <v>47</v>
      </c>
      <c r="AM521" s="71" t="s">
        <v>47</v>
      </c>
      <c r="AN521" s="71">
        <v>0</v>
      </c>
      <c r="AO521" s="71">
        <v>0</v>
      </c>
      <c r="AP521" s="71" t="s">
        <v>47</v>
      </c>
      <c r="AQ521" s="71" t="s">
        <v>47</v>
      </c>
      <c r="AR521" s="71" t="s">
        <v>47</v>
      </c>
      <c r="AS521" s="71" t="s">
        <v>47</v>
      </c>
      <c r="AT521" s="74" t="s">
        <v>33</v>
      </c>
      <c r="AU521" s="71" t="s">
        <v>47</v>
      </c>
      <c r="AV521" s="71">
        <v>1</v>
      </c>
      <c r="AW521" s="71" t="s">
        <v>47</v>
      </c>
      <c r="AX521" s="74" t="s">
        <v>33</v>
      </c>
      <c r="AY521" s="71" t="s">
        <v>33</v>
      </c>
      <c r="AZ521" s="76">
        <f t="shared" si="158"/>
        <v>0.25</v>
      </c>
      <c r="BA521" s="71">
        <v>0</v>
      </c>
      <c r="BB521" s="71" t="s">
        <v>33</v>
      </c>
      <c r="BC521" s="71">
        <v>12</v>
      </c>
      <c r="BD521" s="71">
        <v>0</v>
      </c>
      <c r="BE521" s="71" t="s">
        <v>33</v>
      </c>
      <c r="BF521" s="71">
        <v>12</v>
      </c>
    </row>
    <row r="522" spans="1:1023" s="22" customFormat="1">
      <c r="A522" s="71" t="s">
        <v>77</v>
      </c>
      <c r="B522" s="83">
        <v>1995</v>
      </c>
      <c r="C522" s="71" t="s">
        <v>249</v>
      </c>
      <c r="D522" s="83">
        <v>344</v>
      </c>
      <c r="E522" s="71" t="s">
        <v>250</v>
      </c>
      <c r="F522" s="71" t="s">
        <v>251</v>
      </c>
      <c r="G522" s="30">
        <v>33446</v>
      </c>
      <c r="H522" s="30">
        <v>34326</v>
      </c>
      <c r="I522" s="45">
        <v>1</v>
      </c>
      <c r="J522" s="71">
        <v>3</v>
      </c>
      <c r="K522" s="71">
        <v>3</v>
      </c>
      <c r="L522" s="71">
        <v>29</v>
      </c>
      <c r="M522" s="71">
        <v>5000</v>
      </c>
      <c r="N522" s="71">
        <v>18000</v>
      </c>
      <c r="O522" s="71">
        <v>4800000</v>
      </c>
      <c r="P522" s="75">
        <f t="shared" si="139"/>
        <v>0.10416666666666667</v>
      </c>
      <c r="Q522" s="75">
        <f t="shared" si="149"/>
        <v>0.375</v>
      </c>
      <c r="R522" s="71">
        <v>0</v>
      </c>
      <c r="S522" s="71">
        <v>1</v>
      </c>
      <c r="T522" s="71">
        <v>0</v>
      </c>
      <c r="U522" s="71">
        <v>0</v>
      </c>
      <c r="V522" s="71">
        <v>0</v>
      </c>
      <c r="W522" s="71">
        <v>0</v>
      </c>
      <c r="X522" s="76">
        <f t="shared" si="152"/>
        <v>0.16666666666666666</v>
      </c>
      <c r="Y522" s="71">
        <v>-1</v>
      </c>
      <c r="Z522" s="71">
        <v>0</v>
      </c>
      <c r="AA522" s="71">
        <v>0</v>
      </c>
      <c r="AB522" s="71">
        <v>0</v>
      </c>
      <c r="AC522" s="71">
        <v>0</v>
      </c>
      <c r="AD522" s="71">
        <v>-1</v>
      </c>
      <c r="AE522" s="71">
        <v>-1</v>
      </c>
      <c r="AF522" s="71">
        <v>0</v>
      </c>
      <c r="AG522" s="71" t="s">
        <v>47</v>
      </c>
      <c r="AH522" s="76">
        <f t="shared" si="153"/>
        <v>-0.375</v>
      </c>
      <c r="AI522" s="76">
        <f t="shared" si="154"/>
        <v>-0.10416666666666667</v>
      </c>
      <c r="AJ522" s="7">
        <v>4721.6978794711058</v>
      </c>
      <c r="AK522" s="71">
        <v>0</v>
      </c>
      <c r="AL522" s="71" t="s">
        <v>47</v>
      </c>
      <c r="AM522" s="71" t="s">
        <v>47</v>
      </c>
      <c r="AN522" s="71">
        <v>0</v>
      </c>
      <c r="AO522" s="71">
        <v>0</v>
      </c>
      <c r="AP522" s="71" t="s">
        <v>47</v>
      </c>
      <c r="AQ522" s="71" t="s">
        <v>47</v>
      </c>
      <c r="AR522" s="71" t="s">
        <v>47</v>
      </c>
      <c r="AS522" s="71" t="s">
        <v>47</v>
      </c>
      <c r="AT522" s="74" t="s">
        <v>33</v>
      </c>
      <c r="AU522" s="71" t="s">
        <v>47</v>
      </c>
      <c r="AV522" s="71">
        <v>1</v>
      </c>
      <c r="AW522" s="71" t="s">
        <v>47</v>
      </c>
      <c r="AX522" s="74" t="s">
        <v>33</v>
      </c>
      <c r="AY522" s="71" t="s">
        <v>33</v>
      </c>
      <c r="AZ522" s="76">
        <f t="shared" si="158"/>
        <v>0.25</v>
      </c>
      <c r="BA522" s="71">
        <v>0</v>
      </c>
      <c r="BB522" s="71" t="s">
        <v>33</v>
      </c>
      <c r="BC522" s="71">
        <v>24</v>
      </c>
      <c r="BD522" s="71">
        <v>0</v>
      </c>
      <c r="BE522" s="74" t="s">
        <v>33</v>
      </c>
      <c r="BF522" s="71">
        <v>24</v>
      </c>
      <c r="BG522" s="71"/>
      <c r="BH522" s="71"/>
      <c r="BI522" s="71"/>
      <c r="BJ522" s="71"/>
      <c r="BK522" s="71"/>
      <c r="BL522" s="71"/>
      <c r="BM522" s="71"/>
      <c r="BN522" s="71"/>
      <c r="BO522" s="71"/>
      <c r="BP522" s="71"/>
      <c r="BQ522" s="71"/>
      <c r="BR522" s="71"/>
      <c r="BS522" s="71"/>
      <c r="BT522" s="71"/>
      <c r="BU522" s="71"/>
      <c r="BV522" s="71"/>
      <c r="BW522" s="71"/>
      <c r="BX522" s="71"/>
      <c r="BY522" s="71"/>
      <c r="BZ522" s="71"/>
      <c r="CA522" s="71"/>
      <c r="CB522" s="71"/>
      <c r="CC522" s="71"/>
      <c r="CD522" s="71"/>
      <c r="CE522" s="71"/>
      <c r="CF522" s="71"/>
      <c r="CG522" s="71"/>
      <c r="CH522" s="71"/>
      <c r="CI522" s="71"/>
      <c r="CJ522" s="71"/>
      <c r="CK522" s="71"/>
      <c r="CL522" s="71"/>
      <c r="CM522" s="71"/>
      <c r="CN522" s="71"/>
      <c r="CO522" s="71"/>
      <c r="CP522" s="71"/>
      <c r="CQ522" s="71"/>
      <c r="CR522" s="71"/>
      <c r="CS522" s="71"/>
      <c r="CT522" s="71"/>
      <c r="CU522" s="71"/>
      <c r="CV522" s="71"/>
      <c r="CW522" s="71"/>
      <c r="CX522" s="71"/>
      <c r="CY522" s="71"/>
      <c r="CZ522" s="71"/>
      <c r="DA522" s="71"/>
      <c r="DB522" s="71"/>
      <c r="DC522" s="71"/>
      <c r="DD522" s="71"/>
      <c r="DE522" s="71"/>
      <c r="DF522" s="71"/>
      <c r="DG522" s="71"/>
      <c r="DH522" s="71"/>
      <c r="DI522" s="71"/>
      <c r="DJ522" s="71"/>
      <c r="DK522" s="71"/>
      <c r="DL522" s="71"/>
      <c r="DM522" s="71"/>
      <c r="DN522" s="71"/>
      <c r="DO522" s="71"/>
      <c r="DP522" s="71"/>
      <c r="DQ522" s="71"/>
      <c r="DR522" s="71"/>
      <c r="DS522" s="71"/>
      <c r="DT522" s="71"/>
      <c r="DU522" s="71"/>
      <c r="DV522" s="71"/>
      <c r="DW522" s="71"/>
      <c r="DX522" s="71"/>
      <c r="DY522" s="71"/>
      <c r="DZ522" s="71"/>
      <c r="EA522" s="71"/>
      <c r="EB522" s="71"/>
      <c r="EC522" s="71"/>
      <c r="ED522" s="71"/>
      <c r="EE522" s="71"/>
      <c r="EF522" s="71"/>
      <c r="EG522" s="71"/>
      <c r="EH522" s="71"/>
      <c r="EI522" s="71"/>
      <c r="EJ522" s="71"/>
      <c r="EK522" s="71"/>
      <c r="EL522" s="71"/>
      <c r="EM522" s="71"/>
      <c r="EN522" s="71"/>
      <c r="EO522" s="71"/>
      <c r="EP522" s="71"/>
      <c r="EQ522" s="71"/>
      <c r="ER522" s="71"/>
      <c r="ES522" s="71"/>
      <c r="ET522" s="71"/>
      <c r="EU522" s="71"/>
      <c r="EV522" s="71"/>
      <c r="EW522" s="71"/>
      <c r="EX522" s="71"/>
      <c r="EY522" s="71"/>
      <c r="EZ522" s="71"/>
      <c r="FA522" s="71"/>
      <c r="FB522" s="71"/>
      <c r="FC522" s="71"/>
      <c r="FD522" s="71"/>
      <c r="FE522" s="71"/>
      <c r="FF522" s="71"/>
      <c r="FG522" s="71"/>
      <c r="FH522" s="71"/>
      <c r="FI522" s="71"/>
      <c r="FJ522" s="71"/>
      <c r="FK522" s="71"/>
      <c r="FL522" s="71"/>
      <c r="FM522" s="71"/>
      <c r="FN522" s="71"/>
      <c r="FO522" s="71"/>
      <c r="FP522" s="71"/>
      <c r="FQ522" s="71"/>
      <c r="FR522" s="71"/>
      <c r="FS522" s="71"/>
      <c r="FT522" s="71"/>
      <c r="FU522" s="71"/>
      <c r="FV522" s="71"/>
      <c r="FW522" s="71"/>
      <c r="FX522" s="71"/>
      <c r="FY522" s="71"/>
      <c r="FZ522" s="71"/>
      <c r="GA522" s="71"/>
      <c r="GB522" s="71"/>
      <c r="GC522" s="71"/>
      <c r="GD522" s="71"/>
      <c r="GE522" s="71"/>
      <c r="GF522" s="71"/>
      <c r="GG522" s="71"/>
      <c r="GH522" s="71"/>
      <c r="GI522" s="71"/>
      <c r="GJ522" s="71"/>
      <c r="GK522" s="71"/>
      <c r="GL522" s="71"/>
      <c r="GM522" s="71"/>
      <c r="GN522" s="71"/>
      <c r="GO522" s="71"/>
      <c r="GP522" s="71"/>
      <c r="GQ522" s="71"/>
      <c r="GR522" s="71"/>
      <c r="GS522" s="71"/>
      <c r="GT522" s="71"/>
      <c r="GU522" s="71"/>
      <c r="GV522" s="71"/>
      <c r="GW522" s="71"/>
      <c r="GX522" s="71"/>
      <c r="GY522" s="71"/>
      <c r="GZ522" s="71"/>
      <c r="HA522" s="71"/>
      <c r="HB522" s="71"/>
      <c r="HC522" s="71"/>
      <c r="HD522" s="71"/>
      <c r="HE522" s="71"/>
      <c r="HF522" s="71"/>
      <c r="HG522" s="71"/>
      <c r="HH522" s="71"/>
      <c r="HI522" s="71"/>
      <c r="HJ522" s="71"/>
      <c r="HK522" s="71"/>
      <c r="HL522" s="71"/>
      <c r="HM522" s="71"/>
      <c r="HN522" s="71"/>
      <c r="HO522" s="71"/>
      <c r="HP522" s="71"/>
      <c r="HQ522" s="71"/>
      <c r="HR522" s="71"/>
      <c r="HS522" s="71"/>
      <c r="HT522" s="71"/>
      <c r="HU522" s="71"/>
      <c r="HV522" s="71"/>
      <c r="HW522" s="71"/>
      <c r="HX522" s="71"/>
      <c r="HY522" s="71"/>
      <c r="HZ522" s="71"/>
      <c r="IA522" s="71"/>
      <c r="IB522" s="71"/>
      <c r="IC522" s="71"/>
      <c r="ID522" s="71"/>
      <c r="IE522" s="71"/>
      <c r="IF522" s="71"/>
      <c r="IG522" s="71"/>
      <c r="IH522" s="71"/>
      <c r="II522" s="71"/>
      <c r="IJ522" s="71"/>
      <c r="IK522" s="71"/>
      <c r="IL522" s="71"/>
      <c r="IM522" s="71"/>
      <c r="IN522" s="71"/>
      <c r="IO522" s="71"/>
      <c r="IP522" s="71"/>
      <c r="IQ522" s="71"/>
      <c r="IR522" s="71"/>
      <c r="IS522" s="71"/>
      <c r="IT522" s="71"/>
      <c r="IU522" s="71"/>
      <c r="IV522" s="71"/>
      <c r="IW522" s="71"/>
      <c r="IX522" s="71"/>
      <c r="IY522" s="71"/>
      <c r="IZ522" s="71"/>
      <c r="JA522" s="71"/>
      <c r="JB522" s="71"/>
      <c r="JC522" s="71"/>
      <c r="JD522" s="71"/>
      <c r="JE522" s="71"/>
      <c r="JF522" s="71"/>
      <c r="JG522" s="71"/>
      <c r="JH522" s="71"/>
      <c r="JI522" s="71"/>
      <c r="JJ522" s="71"/>
      <c r="JK522" s="71"/>
      <c r="JL522" s="71"/>
      <c r="JM522" s="71"/>
      <c r="JN522" s="71"/>
      <c r="JO522" s="71"/>
      <c r="JP522" s="71"/>
      <c r="JQ522" s="71"/>
      <c r="JR522" s="71"/>
      <c r="JS522" s="71"/>
      <c r="JT522" s="71"/>
      <c r="JU522" s="71"/>
      <c r="JV522" s="71"/>
      <c r="JW522" s="71"/>
      <c r="JX522" s="71"/>
      <c r="JY522" s="71"/>
      <c r="JZ522" s="71"/>
      <c r="KA522" s="71"/>
      <c r="KB522" s="71"/>
      <c r="KC522" s="71"/>
      <c r="KD522" s="71"/>
      <c r="KE522" s="71"/>
      <c r="KF522" s="71"/>
      <c r="KG522" s="71"/>
      <c r="KH522" s="71"/>
      <c r="KI522" s="71"/>
      <c r="KJ522" s="71"/>
      <c r="KK522" s="71"/>
      <c r="KL522" s="71"/>
      <c r="KM522" s="71"/>
      <c r="KN522" s="71"/>
      <c r="KO522" s="71"/>
      <c r="KP522" s="71"/>
      <c r="KQ522" s="71"/>
      <c r="KR522" s="71"/>
      <c r="KS522" s="71"/>
      <c r="KT522" s="71"/>
      <c r="KU522" s="71"/>
      <c r="KV522" s="71"/>
      <c r="KW522" s="71"/>
      <c r="KX522" s="71"/>
      <c r="KY522" s="71"/>
      <c r="KZ522" s="71"/>
      <c r="LA522" s="71"/>
      <c r="LB522" s="71"/>
      <c r="LC522" s="71"/>
      <c r="LD522" s="71"/>
      <c r="LE522" s="71"/>
      <c r="LF522" s="71"/>
      <c r="LG522" s="71"/>
      <c r="LH522" s="71"/>
      <c r="LI522" s="71"/>
      <c r="LJ522" s="71"/>
      <c r="LK522" s="71"/>
      <c r="LL522" s="71"/>
      <c r="LM522" s="71"/>
      <c r="LN522" s="71"/>
      <c r="LO522" s="71"/>
      <c r="LP522" s="71"/>
      <c r="LQ522" s="71"/>
      <c r="LR522" s="71"/>
      <c r="LS522" s="71"/>
      <c r="LT522" s="71"/>
      <c r="LU522" s="71"/>
      <c r="LV522" s="71"/>
      <c r="LW522" s="71"/>
      <c r="LX522" s="71"/>
      <c r="LY522" s="71"/>
      <c r="LZ522" s="71"/>
      <c r="MA522" s="71"/>
      <c r="MB522" s="71"/>
      <c r="MC522" s="71"/>
      <c r="MD522" s="71"/>
      <c r="ME522" s="71"/>
      <c r="MF522" s="71"/>
      <c r="MG522" s="71"/>
      <c r="MH522" s="71"/>
      <c r="MI522" s="71"/>
      <c r="MJ522" s="71"/>
      <c r="MK522" s="71"/>
      <c r="ML522" s="71"/>
      <c r="MM522" s="71"/>
      <c r="MN522" s="71"/>
      <c r="MO522" s="71"/>
      <c r="MP522" s="71"/>
      <c r="MQ522" s="71"/>
      <c r="MR522" s="71"/>
      <c r="MS522" s="71"/>
      <c r="MT522" s="71"/>
      <c r="MU522" s="71"/>
      <c r="MV522" s="71"/>
      <c r="MW522" s="71"/>
      <c r="MX522" s="71"/>
      <c r="MY522" s="71"/>
      <c r="MZ522" s="71"/>
      <c r="NA522" s="71"/>
      <c r="NB522" s="71"/>
      <c r="NC522" s="71"/>
      <c r="ND522" s="71"/>
      <c r="NE522" s="71"/>
      <c r="NF522" s="71"/>
      <c r="NG522" s="71"/>
      <c r="NH522" s="71"/>
      <c r="NI522" s="71"/>
      <c r="NJ522" s="71"/>
      <c r="NK522" s="71"/>
      <c r="NL522" s="71"/>
      <c r="NM522" s="71"/>
      <c r="NN522" s="71"/>
      <c r="NO522" s="71"/>
      <c r="NP522" s="71"/>
      <c r="NQ522" s="71"/>
      <c r="NR522" s="71"/>
      <c r="NS522" s="71"/>
      <c r="NT522" s="71"/>
      <c r="NU522" s="71"/>
      <c r="NV522" s="71"/>
      <c r="NW522" s="71"/>
      <c r="NX522" s="71"/>
      <c r="NY522" s="71"/>
      <c r="NZ522" s="71"/>
      <c r="OA522" s="71"/>
      <c r="OB522" s="71"/>
      <c r="OC522" s="71"/>
      <c r="OD522" s="71"/>
      <c r="OE522" s="71"/>
      <c r="OF522" s="71"/>
      <c r="OG522" s="71"/>
      <c r="OH522" s="71"/>
      <c r="OI522" s="71"/>
      <c r="OJ522" s="71"/>
      <c r="OK522" s="71"/>
      <c r="OL522" s="71"/>
      <c r="OM522" s="71"/>
      <c r="ON522" s="71"/>
      <c r="OO522" s="71"/>
      <c r="OP522" s="71"/>
      <c r="OQ522" s="71"/>
      <c r="OR522" s="71"/>
      <c r="OS522" s="71"/>
      <c r="OT522" s="71"/>
      <c r="OU522" s="71"/>
      <c r="OV522" s="71"/>
      <c r="OW522" s="71"/>
      <c r="OX522" s="71"/>
      <c r="OY522" s="71"/>
      <c r="OZ522" s="71"/>
      <c r="PA522" s="71"/>
      <c r="PB522" s="71"/>
      <c r="PC522" s="71"/>
      <c r="PD522" s="71"/>
      <c r="PE522" s="71"/>
      <c r="PF522" s="71"/>
      <c r="PG522" s="71"/>
      <c r="PH522" s="71"/>
      <c r="PI522" s="71"/>
      <c r="PJ522" s="71"/>
      <c r="PK522" s="71"/>
      <c r="PL522" s="71"/>
      <c r="PM522" s="71"/>
      <c r="PN522" s="71"/>
      <c r="PO522" s="71"/>
      <c r="PP522" s="71"/>
      <c r="PQ522" s="71"/>
      <c r="PR522" s="71"/>
      <c r="PS522" s="71"/>
      <c r="PT522" s="71"/>
      <c r="PU522" s="71"/>
      <c r="PV522" s="71"/>
      <c r="PW522" s="71"/>
      <c r="PX522" s="71"/>
      <c r="PY522" s="71"/>
      <c r="PZ522" s="71"/>
      <c r="QA522" s="71"/>
      <c r="QB522" s="71"/>
      <c r="QC522" s="71"/>
      <c r="QD522" s="71"/>
      <c r="QE522" s="71"/>
      <c r="QF522" s="71"/>
      <c r="QG522" s="71"/>
      <c r="QH522" s="71"/>
      <c r="QI522" s="71"/>
      <c r="QJ522" s="71"/>
      <c r="QK522" s="71"/>
      <c r="QL522" s="71"/>
      <c r="QM522" s="71"/>
      <c r="QN522" s="71"/>
      <c r="QO522" s="71"/>
      <c r="QP522" s="71"/>
      <c r="QQ522" s="71"/>
      <c r="QR522" s="71"/>
      <c r="QS522" s="71"/>
      <c r="QT522" s="71"/>
      <c r="QU522" s="71"/>
      <c r="QV522" s="71"/>
      <c r="QW522" s="71"/>
      <c r="QX522" s="71"/>
      <c r="QY522" s="71"/>
      <c r="QZ522" s="71"/>
      <c r="RA522" s="71"/>
      <c r="RB522" s="71"/>
      <c r="RC522" s="71"/>
      <c r="RD522" s="71"/>
      <c r="RE522" s="71"/>
      <c r="RF522" s="71"/>
      <c r="RG522" s="71"/>
      <c r="RH522" s="71"/>
      <c r="RI522" s="71"/>
      <c r="RJ522" s="71"/>
      <c r="RK522" s="71"/>
      <c r="RL522" s="71"/>
      <c r="RM522" s="71"/>
      <c r="RN522" s="71"/>
      <c r="RO522" s="71"/>
      <c r="RP522" s="71"/>
      <c r="RQ522" s="71"/>
      <c r="RR522" s="71"/>
      <c r="RS522" s="71"/>
      <c r="RT522" s="71"/>
      <c r="RU522" s="71"/>
      <c r="RV522" s="71"/>
      <c r="RW522" s="71"/>
      <c r="RX522" s="71"/>
      <c r="RY522" s="71"/>
      <c r="RZ522" s="71"/>
      <c r="SA522" s="71"/>
      <c r="SB522" s="71"/>
      <c r="SC522" s="71"/>
      <c r="SD522" s="71"/>
      <c r="SE522" s="71"/>
      <c r="SF522" s="71"/>
      <c r="SG522" s="71"/>
      <c r="SH522" s="71"/>
      <c r="SI522" s="71"/>
      <c r="SJ522" s="71"/>
      <c r="SK522" s="71"/>
      <c r="SL522" s="71"/>
      <c r="SM522" s="71"/>
      <c r="SN522" s="71"/>
      <c r="SO522" s="71"/>
      <c r="SP522" s="71"/>
      <c r="SQ522" s="71"/>
      <c r="SR522" s="71"/>
      <c r="SS522" s="71"/>
      <c r="ST522" s="71"/>
      <c r="SU522" s="71"/>
      <c r="SV522" s="71"/>
      <c r="SW522" s="71"/>
      <c r="SX522" s="71"/>
      <c r="SY522" s="71"/>
      <c r="SZ522" s="71"/>
      <c r="TA522" s="71"/>
      <c r="TB522" s="71"/>
      <c r="TC522" s="71"/>
      <c r="TD522" s="71"/>
      <c r="TE522" s="71"/>
      <c r="TF522" s="71"/>
      <c r="TG522" s="71"/>
      <c r="TH522" s="71"/>
      <c r="TI522" s="71"/>
      <c r="TJ522" s="71"/>
      <c r="TK522" s="71"/>
      <c r="TL522" s="71"/>
      <c r="TM522" s="71"/>
      <c r="TN522" s="71"/>
      <c r="TO522" s="71"/>
      <c r="TP522" s="71"/>
      <c r="TQ522" s="71"/>
      <c r="TR522" s="71"/>
      <c r="TS522" s="71"/>
      <c r="TT522" s="71"/>
      <c r="TU522" s="71"/>
      <c r="TV522" s="71"/>
      <c r="TW522" s="71"/>
      <c r="TX522" s="71"/>
      <c r="TY522" s="71"/>
      <c r="TZ522" s="71"/>
      <c r="UA522" s="71"/>
      <c r="UB522" s="71"/>
      <c r="UC522" s="71"/>
      <c r="UD522" s="71"/>
      <c r="UE522" s="71"/>
      <c r="UF522" s="71"/>
      <c r="UG522" s="71"/>
      <c r="UH522" s="71"/>
      <c r="UI522" s="71"/>
      <c r="UJ522" s="71"/>
      <c r="UK522" s="71"/>
      <c r="UL522" s="71"/>
      <c r="UM522" s="71"/>
      <c r="UN522" s="71"/>
      <c r="UO522" s="71"/>
      <c r="UP522" s="71"/>
      <c r="UQ522" s="71"/>
      <c r="UR522" s="71"/>
      <c r="US522" s="71"/>
      <c r="UT522" s="71"/>
      <c r="UU522" s="71"/>
      <c r="UV522" s="71"/>
      <c r="UW522" s="71"/>
      <c r="UX522" s="71"/>
      <c r="UY522" s="71"/>
      <c r="UZ522" s="71"/>
      <c r="VA522" s="71"/>
      <c r="VB522" s="71"/>
      <c r="VC522" s="71"/>
      <c r="VD522" s="71"/>
      <c r="VE522" s="71"/>
      <c r="VF522" s="71"/>
      <c r="VG522" s="71"/>
      <c r="VH522" s="71"/>
      <c r="VI522" s="71"/>
      <c r="VJ522" s="71"/>
      <c r="VK522" s="71"/>
      <c r="VL522" s="71"/>
      <c r="VM522" s="71"/>
      <c r="VN522" s="71"/>
      <c r="VO522" s="71"/>
      <c r="VP522" s="71"/>
      <c r="VQ522" s="71"/>
      <c r="VR522" s="71"/>
      <c r="VS522" s="71"/>
      <c r="VT522" s="71"/>
      <c r="VU522" s="71"/>
      <c r="VV522" s="71"/>
      <c r="VW522" s="71"/>
      <c r="VX522" s="71"/>
      <c r="VY522" s="71"/>
      <c r="VZ522" s="71"/>
      <c r="WA522" s="71"/>
      <c r="WB522" s="71"/>
      <c r="WC522" s="71"/>
      <c r="WD522" s="71"/>
      <c r="WE522" s="71"/>
      <c r="WF522" s="71"/>
      <c r="WG522" s="71"/>
      <c r="WH522" s="71"/>
      <c r="WI522" s="71"/>
      <c r="WJ522" s="71"/>
      <c r="WK522" s="71"/>
      <c r="WL522" s="71"/>
      <c r="WM522" s="71"/>
      <c r="WN522" s="71"/>
      <c r="WO522" s="71"/>
      <c r="WP522" s="71"/>
      <c r="WQ522" s="71"/>
      <c r="WR522" s="71"/>
      <c r="WS522" s="71"/>
      <c r="WT522" s="71"/>
      <c r="WU522" s="71"/>
      <c r="WV522" s="71"/>
      <c r="WW522" s="71"/>
      <c r="WX522" s="71"/>
      <c r="WY522" s="71"/>
      <c r="WZ522" s="71"/>
      <c r="XA522" s="71"/>
      <c r="XB522" s="71"/>
      <c r="XC522" s="71"/>
      <c r="XD522" s="71"/>
      <c r="XE522" s="71"/>
      <c r="XF522" s="71"/>
      <c r="XG522" s="71"/>
      <c r="XH522" s="71"/>
      <c r="XI522" s="71"/>
      <c r="XJ522" s="71"/>
      <c r="XK522" s="71"/>
      <c r="XL522" s="71"/>
      <c r="XM522" s="71"/>
      <c r="XN522" s="71"/>
      <c r="XO522" s="71"/>
      <c r="XP522" s="71"/>
      <c r="XQ522" s="71"/>
      <c r="XR522" s="71"/>
      <c r="XS522" s="71"/>
      <c r="XT522" s="71"/>
      <c r="XU522" s="71"/>
      <c r="XV522" s="71"/>
      <c r="XW522" s="71"/>
      <c r="XX522" s="71"/>
      <c r="XY522" s="71"/>
      <c r="XZ522" s="71"/>
      <c r="YA522" s="71"/>
      <c r="YB522" s="71"/>
      <c r="YC522" s="71"/>
      <c r="YD522" s="71"/>
      <c r="YE522" s="71"/>
      <c r="YF522" s="71"/>
      <c r="YG522" s="71"/>
      <c r="YH522" s="71"/>
      <c r="YI522" s="71"/>
      <c r="YJ522" s="71"/>
      <c r="YK522" s="71"/>
      <c r="YL522" s="71"/>
      <c r="YM522" s="71"/>
      <c r="YN522" s="71"/>
      <c r="YO522" s="71"/>
      <c r="YP522" s="71"/>
      <c r="YQ522" s="71"/>
      <c r="YR522" s="71"/>
      <c r="YS522" s="71"/>
      <c r="YT522" s="71"/>
      <c r="YU522" s="71"/>
      <c r="YV522" s="71"/>
      <c r="YW522" s="71"/>
      <c r="YX522" s="71"/>
      <c r="YY522" s="71"/>
      <c r="YZ522" s="71"/>
      <c r="ZA522" s="71"/>
      <c r="ZB522" s="71"/>
      <c r="ZC522" s="71"/>
      <c r="ZD522" s="71"/>
      <c r="ZE522" s="71"/>
      <c r="ZF522" s="71"/>
      <c r="ZG522" s="71"/>
      <c r="ZH522" s="71"/>
      <c r="ZI522" s="71"/>
      <c r="ZJ522" s="71"/>
      <c r="ZK522" s="71"/>
      <c r="ZL522" s="71"/>
      <c r="ZM522" s="71"/>
      <c r="ZN522" s="71"/>
      <c r="ZO522" s="71"/>
      <c r="ZP522" s="71"/>
      <c r="ZQ522" s="71"/>
      <c r="ZR522" s="71"/>
      <c r="ZS522" s="71"/>
      <c r="ZT522" s="71"/>
      <c r="ZU522" s="71"/>
      <c r="ZV522" s="71"/>
      <c r="ZW522" s="71"/>
      <c r="ZX522" s="71"/>
      <c r="ZY522" s="71"/>
      <c r="ZZ522" s="71"/>
      <c r="AAA522" s="71"/>
      <c r="AAB522" s="71"/>
      <c r="AAC522" s="71"/>
      <c r="AAD522" s="71"/>
      <c r="AAE522" s="71"/>
      <c r="AAF522" s="71"/>
      <c r="AAG522" s="71"/>
      <c r="AAH522" s="71"/>
      <c r="AAI522" s="71"/>
      <c r="AAJ522" s="71"/>
      <c r="AAK522" s="71"/>
      <c r="AAL522" s="71"/>
      <c r="AAM522" s="71"/>
      <c r="AAN522" s="71"/>
      <c r="AAO522" s="71"/>
      <c r="AAP522" s="71"/>
      <c r="AAQ522" s="71"/>
      <c r="AAR522" s="71"/>
      <c r="AAS522" s="71"/>
      <c r="AAT522" s="71"/>
      <c r="AAU522" s="71"/>
      <c r="AAV522" s="71"/>
      <c r="AAW522" s="71"/>
      <c r="AAX522" s="71"/>
      <c r="AAY522" s="71"/>
      <c r="AAZ522" s="71"/>
      <c r="ABA522" s="71"/>
      <c r="ABB522" s="71"/>
      <c r="ABC522" s="71"/>
      <c r="ABD522" s="71"/>
      <c r="ABE522" s="71"/>
      <c r="ABF522" s="71"/>
      <c r="ABG522" s="71"/>
      <c r="ABH522" s="71"/>
      <c r="ABI522" s="71"/>
      <c r="ABJ522" s="71"/>
      <c r="ABK522" s="71"/>
      <c r="ABL522" s="71"/>
      <c r="ABM522" s="71"/>
      <c r="ABN522" s="71"/>
      <c r="ABO522" s="71"/>
      <c r="ABP522" s="71"/>
      <c r="ABQ522" s="71"/>
      <c r="ABR522" s="71"/>
      <c r="ABS522" s="71"/>
      <c r="ABT522" s="71"/>
      <c r="ABU522" s="71"/>
      <c r="ABV522" s="71"/>
      <c r="ABW522" s="71"/>
      <c r="ABX522" s="71"/>
      <c r="ABY522" s="71"/>
      <c r="ABZ522" s="71"/>
      <c r="ACA522" s="71"/>
      <c r="ACB522" s="71"/>
      <c r="ACC522" s="71"/>
      <c r="ACD522" s="71"/>
      <c r="ACE522" s="71"/>
      <c r="ACF522" s="71"/>
      <c r="ACG522" s="71"/>
      <c r="ACH522" s="71"/>
      <c r="ACI522" s="71"/>
      <c r="ACJ522" s="71"/>
      <c r="ACK522" s="71"/>
      <c r="ACL522" s="71"/>
      <c r="ACM522" s="71"/>
      <c r="ACN522" s="71"/>
      <c r="ACO522" s="71"/>
      <c r="ACP522" s="71"/>
      <c r="ACQ522" s="71"/>
      <c r="ACR522" s="71"/>
      <c r="ACS522" s="71"/>
      <c r="ACT522" s="71"/>
      <c r="ACU522" s="71"/>
      <c r="ACV522" s="71"/>
      <c r="ACW522" s="71"/>
      <c r="ACX522" s="71"/>
      <c r="ACY522" s="71"/>
      <c r="ACZ522" s="71"/>
      <c r="ADA522" s="71"/>
      <c r="ADB522" s="71"/>
      <c r="ADC522" s="71"/>
      <c r="ADD522" s="71"/>
      <c r="ADE522" s="71"/>
      <c r="ADF522" s="71"/>
      <c r="ADG522" s="71"/>
      <c r="ADH522" s="71"/>
      <c r="ADI522" s="71"/>
      <c r="ADJ522" s="71"/>
      <c r="ADK522" s="71"/>
      <c r="ADL522" s="71"/>
      <c r="ADM522" s="71"/>
      <c r="ADN522" s="71"/>
      <c r="ADO522" s="71"/>
      <c r="ADP522" s="71"/>
      <c r="ADQ522" s="71"/>
      <c r="ADR522" s="71"/>
      <c r="ADS522" s="71"/>
      <c r="ADT522" s="71"/>
      <c r="ADU522" s="71"/>
      <c r="ADV522" s="71"/>
      <c r="ADW522" s="71"/>
      <c r="ADX522" s="71"/>
      <c r="ADY522" s="71"/>
      <c r="ADZ522" s="71"/>
      <c r="AEA522" s="71"/>
      <c r="AEB522" s="71"/>
      <c r="AEC522" s="71"/>
      <c r="AED522" s="71"/>
      <c r="AEE522" s="71"/>
      <c r="AEF522" s="71"/>
      <c r="AEG522" s="71"/>
      <c r="AEH522" s="71"/>
      <c r="AEI522" s="71"/>
      <c r="AEJ522" s="71"/>
      <c r="AEK522" s="71"/>
      <c r="AEL522" s="71"/>
      <c r="AEM522" s="71"/>
      <c r="AEN522" s="71"/>
      <c r="AEO522" s="71"/>
      <c r="AEP522" s="71"/>
      <c r="AEQ522" s="71"/>
      <c r="AER522" s="71"/>
      <c r="AES522" s="71"/>
      <c r="AET522" s="71"/>
      <c r="AEU522" s="71"/>
      <c r="AEV522" s="71"/>
      <c r="AEW522" s="71"/>
      <c r="AEX522" s="71"/>
      <c r="AEY522" s="71"/>
      <c r="AEZ522" s="71"/>
      <c r="AFA522" s="71"/>
      <c r="AFB522" s="71"/>
      <c r="AFC522" s="71"/>
      <c r="AFD522" s="71"/>
      <c r="AFE522" s="71"/>
      <c r="AFF522" s="71"/>
      <c r="AFG522" s="71"/>
      <c r="AFH522" s="71"/>
      <c r="AFI522" s="71"/>
      <c r="AFJ522" s="71"/>
      <c r="AFK522" s="71"/>
      <c r="AFL522" s="71"/>
      <c r="AFM522" s="71"/>
      <c r="AFN522" s="71"/>
      <c r="AFO522" s="71"/>
      <c r="AFP522" s="71"/>
      <c r="AFQ522" s="71"/>
      <c r="AFR522" s="71"/>
      <c r="AFS522" s="71"/>
      <c r="AFT522" s="71"/>
      <c r="AFU522" s="71"/>
      <c r="AFV522" s="71"/>
      <c r="AFW522" s="71"/>
      <c r="AFX522" s="71"/>
      <c r="AFY522" s="71"/>
      <c r="AFZ522" s="71"/>
      <c r="AGA522" s="71"/>
      <c r="AGB522" s="71"/>
      <c r="AGC522" s="71"/>
      <c r="AGD522" s="71"/>
      <c r="AGE522" s="71"/>
      <c r="AGF522" s="71"/>
      <c r="AGG522" s="71"/>
      <c r="AGH522" s="71"/>
      <c r="AGI522" s="71"/>
      <c r="AGJ522" s="71"/>
      <c r="AGK522" s="71"/>
      <c r="AGL522" s="71"/>
      <c r="AGM522" s="71"/>
      <c r="AGN522" s="71"/>
      <c r="AGO522" s="71"/>
      <c r="AGP522" s="71"/>
      <c r="AGQ522" s="71"/>
      <c r="AGR522" s="71"/>
      <c r="AGS522" s="71"/>
      <c r="AGT522" s="71"/>
      <c r="AGU522" s="71"/>
      <c r="AGV522" s="71"/>
      <c r="AGW522" s="71"/>
      <c r="AGX522" s="71"/>
      <c r="AGY522" s="71"/>
      <c r="AGZ522" s="71"/>
      <c r="AHA522" s="71"/>
      <c r="AHB522" s="71"/>
      <c r="AHC522" s="71"/>
      <c r="AHD522" s="71"/>
      <c r="AHE522" s="71"/>
      <c r="AHF522" s="71"/>
      <c r="AHG522" s="71"/>
      <c r="AHH522" s="71"/>
      <c r="AHI522" s="71"/>
      <c r="AHJ522" s="71"/>
      <c r="AHK522" s="71"/>
      <c r="AHL522" s="71"/>
      <c r="AHM522" s="71"/>
      <c r="AHN522" s="71"/>
      <c r="AHO522" s="71"/>
      <c r="AHP522" s="71"/>
      <c r="AHQ522" s="71"/>
      <c r="AHR522" s="71"/>
      <c r="AHS522" s="71"/>
      <c r="AHT522" s="71"/>
      <c r="AHU522" s="71"/>
      <c r="AHV522" s="71"/>
      <c r="AHW522" s="71"/>
      <c r="AHX522" s="71"/>
      <c r="AHY522" s="71"/>
      <c r="AHZ522" s="71"/>
      <c r="AIA522" s="71"/>
      <c r="AIB522" s="71"/>
      <c r="AIC522" s="71"/>
      <c r="AID522" s="71"/>
      <c r="AIE522" s="71"/>
      <c r="AIF522" s="71"/>
      <c r="AIG522" s="71"/>
      <c r="AIH522" s="71"/>
      <c r="AII522" s="71"/>
      <c r="AIJ522" s="71"/>
      <c r="AIK522" s="71"/>
      <c r="AIL522" s="71"/>
      <c r="AIM522" s="71"/>
      <c r="AIN522" s="71"/>
      <c r="AIO522" s="71"/>
      <c r="AIP522" s="71"/>
      <c r="AIQ522" s="71"/>
      <c r="AIR522" s="71"/>
      <c r="AIS522" s="71"/>
      <c r="AIT522" s="71"/>
      <c r="AIU522" s="71"/>
      <c r="AIV522" s="71"/>
      <c r="AIW522" s="71"/>
      <c r="AIX522" s="71"/>
      <c r="AIY522" s="71"/>
      <c r="AIZ522" s="71"/>
      <c r="AJA522" s="71"/>
      <c r="AJB522" s="71"/>
      <c r="AJC522" s="71"/>
      <c r="AJD522" s="71"/>
      <c r="AJE522" s="71"/>
      <c r="AJF522" s="71"/>
      <c r="AJG522" s="71"/>
      <c r="AJH522" s="71"/>
      <c r="AJI522" s="71"/>
      <c r="AJJ522" s="71"/>
      <c r="AJK522" s="71"/>
      <c r="AJL522" s="71"/>
      <c r="AJM522" s="71"/>
      <c r="AJN522" s="71"/>
      <c r="AJO522" s="71"/>
      <c r="AJP522" s="71"/>
      <c r="AJQ522" s="71"/>
      <c r="AJR522" s="71"/>
      <c r="AJS522" s="71"/>
      <c r="AJT522" s="71"/>
      <c r="AJU522" s="71"/>
      <c r="AJV522" s="71"/>
      <c r="AJW522" s="71"/>
      <c r="AJX522" s="71"/>
      <c r="AJY522" s="71"/>
      <c r="AJZ522" s="71"/>
      <c r="AKA522" s="71"/>
      <c r="AKB522" s="71"/>
      <c r="AKC522" s="71"/>
      <c r="AKD522" s="71"/>
      <c r="AKE522" s="71"/>
      <c r="AKF522" s="71"/>
      <c r="AKG522" s="71"/>
      <c r="AKH522" s="71"/>
      <c r="AKI522" s="71"/>
      <c r="AKJ522" s="71"/>
      <c r="AKK522" s="71"/>
      <c r="AKL522" s="71"/>
      <c r="AKM522" s="71"/>
      <c r="AKN522" s="71"/>
      <c r="AKO522" s="71"/>
      <c r="AKP522" s="71"/>
      <c r="AKQ522" s="71"/>
      <c r="AKR522" s="71"/>
      <c r="AKS522" s="71"/>
      <c r="AKT522" s="71"/>
      <c r="AKU522" s="71"/>
      <c r="AKV522" s="71"/>
      <c r="AKW522" s="71"/>
      <c r="AKX522" s="71"/>
      <c r="AKY522" s="71"/>
      <c r="AKZ522" s="71"/>
      <c r="ALA522" s="71"/>
      <c r="ALB522" s="71"/>
      <c r="ALC522" s="71"/>
      <c r="ALD522" s="71"/>
      <c r="ALE522" s="71"/>
      <c r="ALF522" s="71"/>
      <c r="ALG522" s="71"/>
      <c r="ALH522" s="71"/>
      <c r="ALI522" s="71"/>
      <c r="ALJ522" s="71"/>
      <c r="ALK522" s="71"/>
      <c r="ALL522" s="71"/>
      <c r="ALM522" s="71"/>
      <c r="ALN522" s="71"/>
      <c r="ALO522" s="71"/>
      <c r="ALP522" s="71"/>
      <c r="ALQ522" s="71"/>
      <c r="ALR522" s="71"/>
      <c r="ALS522" s="71"/>
      <c r="ALT522" s="71"/>
      <c r="ALU522" s="71"/>
      <c r="ALV522" s="71"/>
      <c r="ALW522" s="71"/>
      <c r="ALX522" s="71"/>
      <c r="ALY522" s="71"/>
      <c r="ALZ522" s="71"/>
      <c r="AMA522" s="71"/>
      <c r="AMB522" s="71"/>
      <c r="AMC522" s="71"/>
      <c r="AMD522" s="71"/>
      <c r="AME522" s="71"/>
      <c r="AMF522" s="71"/>
      <c r="AMG522" s="71"/>
      <c r="AMH522" s="71"/>
      <c r="AMI522" s="71"/>
    </row>
    <row r="523" spans="1:1023" s="22" customFormat="1">
      <c r="A523" s="71" t="s">
        <v>77</v>
      </c>
      <c r="B523" s="83">
        <v>1996</v>
      </c>
      <c r="C523" s="71" t="s">
        <v>249</v>
      </c>
      <c r="D523" s="83">
        <v>344</v>
      </c>
      <c r="E523" s="71" t="s">
        <v>250</v>
      </c>
      <c r="F523" s="71" t="s">
        <v>251</v>
      </c>
      <c r="G523" s="30">
        <v>33446</v>
      </c>
      <c r="H523" s="30">
        <v>34326</v>
      </c>
      <c r="I523" s="45">
        <v>1</v>
      </c>
      <c r="J523" s="71">
        <v>3</v>
      </c>
      <c r="K523" s="71">
        <v>3</v>
      </c>
      <c r="L523" s="71">
        <v>29</v>
      </c>
      <c r="M523" s="71">
        <v>5000</v>
      </c>
      <c r="N523" s="71">
        <v>18000</v>
      </c>
      <c r="O523" s="71">
        <v>4800000</v>
      </c>
      <c r="P523" s="75">
        <f t="shared" si="139"/>
        <v>0.10416666666666667</v>
      </c>
      <c r="Q523" s="75">
        <f t="shared" si="149"/>
        <v>0.375</v>
      </c>
      <c r="R523" s="71">
        <v>-1</v>
      </c>
      <c r="S523" s="71">
        <v>-1</v>
      </c>
      <c r="T523" s="71">
        <v>-1</v>
      </c>
      <c r="U523" s="71">
        <v>0</v>
      </c>
      <c r="V523" s="71">
        <v>-1</v>
      </c>
      <c r="W523" s="71">
        <v>0</v>
      </c>
      <c r="X523" s="76">
        <f t="shared" si="152"/>
        <v>-0.66666666666666663</v>
      </c>
      <c r="Y523" s="71">
        <v>-1</v>
      </c>
      <c r="Z523" s="71">
        <v>-1</v>
      </c>
      <c r="AA523" s="71" t="s">
        <v>47</v>
      </c>
      <c r="AB523" s="71" t="s">
        <v>47</v>
      </c>
      <c r="AC523" s="71">
        <v>-1</v>
      </c>
      <c r="AD523" s="71">
        <v>-1</v>
      </c>
      <c r="AE523" s="71">
        <v>-1</v>
      </c>
      <c r="AF523" s="71">
        <v>0</v>
      </c>
      <c r="AG523" s="71" t="s">
        <v>47</v>
      </c>
      <c r="AH523" s="76">
        <f t="shared" si="153"/>
        <v>-0.83333333333333337</v>
      </c>
      <c r="AI523" s="76">
        <f t="shared" si="154"/>
        <v>-0.75</v>
      </c>
      <c r="AJ523" s="7">
        <v>5193.9042813159931</v>
      </c>
      <c r="AK523" s="71">
        <v>-1</v>
      </c>
      <c r="AL523" s="71">
        <v>-1</v>
      </c>
      <c r="AM523" s="71" t="s">
        <v>47</v>
      </c>
      <c r="AN523" s="71">
        <v>0</v>
      </c>
      <c r="AO523" s="71">
        <v>-1</v>
      </c>
      <c r="AP523" s="71" t="s">
        <v>47</v>
      </c>
      <c r="AQ523" s="71" t="s">
        <v>47</v>
      </c>
      <c r="AR523" s="71" t="s">
        <v>47</v>
      </c>
      <c r="AS523" s="71" t="s">
        <v>47</v>
      </c>
      <c r="AT523" s="74" t="s">
        <v>33</v>
      </c>
      <c r="AU523" s="71" t="s">
        <v>47</v>
      </c>
      <c r="AV523" s="71">
        <v>-1</v>
      </c>
      <c r="AW523" s="71" t="s">
        <v>47</v>
      </c>
      <c r="AX523" s="74" t="s">
        <v>33</v>
      </c>
      <c r="AY523" s="71" t="s">
        <v>33</v>
      </c>
      <c r="AZ523" s="76">
        <f t="shared" si="158"/>
        <v>-0.8</v>
      </c>
      <c r="BA523" s="71">
        <v>0</v>
      </c>
      <c r="BB523" s="71" t="s">
        <v>33</v>
      </c>
      <c r="BC523" s="71">
        <v>36</v>
      </c>
      <c r="BD523" s="71">
        <v>0</v>
      </c>
      <c r="BE523" s="71" t="s">
        <v>33</v>
      </c>
      <c r="BF523" s="71">
        <v>36</v>
      </c>
      <c r="BG523" s="71"/>
      <c r="BH523" s="71"/>
      <c r="BI523" s="71"/>
      <c r="BJ523" s="71"/>
      <c r="BK523" s="71"/>
      <c r="BL523" s="71"/>
      <c r="BM523" s="71"/>
      <c r="BN523" s="71"/>
      <c r="BO523" s="71"/>
      <c r="BP523" s="71"/>
      <c r="BQ523" s="71"/>
      <c r="BR523" s="71"/>
      <c r="BS523" s="71"/>
      <c r="BT523" s="71"/>
      <c r="BU523" s="71"/>
      <c r="BV523" s="71"/>
      <c r="BW523" s="71"/>
      <c r="BX523" s="71"/>
      <c r="BY523" s="71"/>
      <c r="BZ523" s="71"/>
      <c r="CA523" s="71"/>
      <c r="CB523" s="71"/>
      <c r="CC523" s="71"/>
      <c r="CD523" s="71"/>
      <c r="CE523" s="71"/>
      <c r="CF523" s="71"/>
      <c r="CG523" s="71"/>
      <c r="CH523" s="71"/>
      <c r="CI523" s="71"/>
      <c r="CJ523" s="71"/>
      <c r="CK523" s="71"/>
      <c r="CL523" s="71"/>
      <c r="CM523" s="71"/>
      <c r="CN523" s="71"/>
      <c r="CO523" s="71"/>
      <c r="CP523" s="71"/>
      <c r="CQ523" s="71"/>
      <c r="CR523" s="71"/>
      <c r="CS523" s="71"/>
      <c r="CT523" s="71"/>
      <c r="CU523" s="71"/>
      <c r="CV523" s="71"/>
      <c r="CW523" s="71"/>
      <c r="CX523" s="71"/>
      <c r="CY523" s="71"/>
      <c r="CZ523" s="71"/>
      <c r="DA523" s="71"/>
      <c r="DB523" s="71"/>
      <c r="DC523" s="71"/>
      <c r="DD523" s="71"/>
      <c r="DE523" s="71"/>
      <c r="DF523" s="71"/>
      <c r="DG523" s="71"/>
      <c r="DH523" s="71"/>
      <c r="DI523" s="71"/>
      <c r="DJ523" s="71"/>
      <c r="DK523" s="71"/>
      <c r="DL523" s="71"/>
      <c r="DM523" s="71"/>
      <c r="DN523" s="71"/>
      <c r="DO523" s="71"/>
      <c r="DP523" s="71"/>
      <c r="DQ523" s="71"/>
      <c r="DR523" s="71"/>
      <c r="DS523" s="71"/>
      <c r="DT523" s="71"/>
      <c r="DU523" s="71"/>
      <c r="DV523" s="71"/>
      <c r="DW523" s="71"/>
      <c r="DX523" s="71"/>
      <c r="DY523" s="71"/>
      <c r="DZ523" s="71"/>
      <c r="EA523" s="71"/>
      <c r="EB523" s="71"/>
      <c r="EC523" s="71"/>
      <c r="ED523" s="71"/>
      <c r="EE523" s="71"/>
      <c r="EF523" s="71"/>
      <c r="EG523" s="71"/>
      <c r="EH523" s="71"/>
      <c r="EI523" s="71"/>
      <c r="EJ523" s="71"/>
      <c r="EK523" s="71"/>
      <c r="EL523" s="71"/>
      <c r="EM523" s="71"/>
      <c r="EN523" s="71"/>
      <c r="EO523" s="71"/>
      <c r="EP523" s="71"/>
      <c r="EQ523" s="71"/>
      <c r="ER523" s="71"/>
      <c r="ES523" s="71"/>
      <c r="ET523" s="71"/>
      <c r="EU523" s="71"/>
      <c r="EV523" s="71"/>
      <c r="EW523" s="71"/>
      <c r="EX523" s="71"/>
      <c r="EY523" s="71"/>
      <c r="EZ523" s="71"/>
      <c r="FA523" s="71"/>
      <c r="FB523" s="71"/>
      <c r="FC523" s="71"/>
      <c r="FD523" s="71"/>
      <c r="FE523" s="71"/>
      <c r="FF523" s="71"/>
      <c r="FG523" s="71"/>
      <c r="FH523" s="71"/>
      <c r="FI523" s="71"/>
      <c r="FJ523" s="71"/>
      <c r="FK523" s="71"/>
      <c r="FL523" s="71"/>
      <c r="FM523" s="71"/>
      <c r="FN523" s="71"/>
      <c r="FO523" s="71"/>
      <c r="FP523" s="71"/>
      <c r="FQ523" s="71"/>
      <c r="FR523" s="71"/>
      <c r="FS523" s="71"/>
      <c r="FT523" s="71"/>
      <c r="FU523" s="71"/>
      <c r="FV523" s="71"/>
      <c r="FW523" s="71"/>
      <c r="FX523" s="71"/>
      <c r="FY523" s="71"/>
      <c r="FZ523" s="71"/>
      <c r="GA523" s="71"/>
      <c r="GB523" s="71"/>
      <c r="GC523" s="71"/>
      <c r="GD523" s="71"/>
      <c r="GE523" s="71"/>
      <c r="GF523" s="71"/>
      <c r="GG523" s="71"/>
      <c r="GH523" s="71"/>
      <c r="GI523" s="71"/>
      <c r="GJ523" s="71"/>
      <c r="GK523" s="71"/>
      <c r="GL523" s="71"/>
      <c r="GM523" s="71"/>
      <c r="GN523" s="71"/>
      <c r="GO523" s="71"/>
      <c r="GP523" s="71"/>
      <c r="GQ523" s="71"/>
      <c r="GR523" s="71"/>
      <c r="GS523" s="71"/>
      <c r="GT523" s="71"/>
      <c r="GU523" s="71"/>
      <c r="GV523" s="71"/>
      <c r="GW523" s="71"/>
      <c r="GX523" s="71"/>
      <c r="GY523" s="71"/>
      <c r="GZ523" s="71"/>
      <c r="HA523" s="71"/>
      <c r="HB523" s="71"/>
      <c r="HC523" s="71"/>
      <c r="HD523" s="71"/>
      <c r="HE523" s="71"/>
      <c r="HF523" s="71"/>
      <c r="HG523" s="71"/>
      <c r="HH523" s="71"/>
      <c r="HI523" s="71"/>
      <c r="HJ523" s="71"/>
      <c r="HK523" s="71"/>
      <c r="HL523" s="71"/>
      <c r="HM523" s="71"/>
      <c r="HN523" s="71"/>
      <c r="HO523" s="71"/>
      <c r="HP523" s="71"/>
      <c r="HQ523" s="71"/>
      <c r="HR523" s="71"/>
      <c r="HS523" s="71"/>
      <c r="HT523" s="71"/>
      <c r="HU523" s="71"/>
      <c r="HV523" s="71"/>
      <c r="HW523" s="71"/>
      <c r="HX523" s="71"/>
      <c r="HY523" s="71"/>
      <c r="HZ523" s="71"/>
      <c r="IA523" s="71"/>
      <c r="IB523" s="71"/>
      <c r="IC523" s="71"/>
      <c r="ID523" s="71"/>
      <c r="IE523" s="71"/>
      <c r="IF523" s="71"/>
      <c r="IG523" s="71"/>
      <c r="IH523" s="71"/>
      <c r="II523" s="71"/>
      <c r="IJ523" s="71"/>
      <c r="IK523" s="71"/>
      <c r="IL523" s="71"/>
      <c r="IM523" s="71"/>
      <c r="IN523" s="71"/>
      <c r="IO523" s="71"/>
      <c r="IP523" s="71"/>
      <c r="IQ523" s="71"/>
      <c r="IR523" s="71"/>
      <c r="IS523" s="71"/>
      <c r="IT523" s="71"/>
      <c r="IU523" s="71"/>
      <c r="IV523" s="71"/>
      <c r="IW523" s="71"/>
      <c r="IX523" s="71"/>
      <c r="IY523" s="71"/>
      <c r="IZ523" s="71"/>
      <c r="JA523" s="71"/>
      <c r="JB523" s="71"/>
      <c r="JC523" s="71"/>
      <c r="JD523" s="71"/>
      <c r="JE523" s="71"/>
      <c r="JF523" s="71"/>
      <c r="JG523" s="71"/>
      <c r="JH523" s="71"/>
      <c r="JI523" s="71"/>
      <c r="JJ523" s="71"/>
      <c r="JK523" s="71"/>
      <c r="JL523" s="71"/>
      <c r="JM523" s="71"/>
      <c r="JN523" s="71"/>
      <c r="JO523" s="71"/>
      <c r="JP523" s="71"/>
      <c r="JQ523" s="71"/>
      <c r="JR523" s="71"/>
      <c r="JS523" s="71"/>
      <c r="JT523" s="71"/>
      <c r="JU523" s="71"/>
      <c r="JV523" s="71"/>
      <c r="JW523" s="71"/>
      <c r="JX523" s="71"/>
      <c r="JY523" s="71"/>
      <c r="JZ523" s="71"/>
      <c r="KA523" s="71"/>
      <c r="KB523" s="71"/>
      <c r="KC523" s="71"/>
      <c r="KD523" s="71"/>
      <c r="KE523" s="71"/>
      <c r="KF523" s="71"/>
      <c r="KG523" s="71"/>
      <c r="KH523" s="71"/>
      <c r="KI523" s="71"/>
      <c r="KJ523" s="71"/>
      <c r="KK523" s="71"/>
      <c r="KL523" s="71"/>
      <c r="KM523" s="71"/>
      <c r="KN523" s="71"/>
      <c r="KO523" s="71"/>
      <c r="KP523" s="71"/>
      <c r="KQ523" s="71"/>
      <c r="KR523" s="71"/>
      <c r="KS523" s="71"/>
      <c r="KT523" s="71"/>
      <c r="KU523" s="71"/>
      <c r="KV523" s="71"/>
      <c r="KW523" s="71"/>
      <c r="KX523" s="71"/>
      <c r="KY523" s="71"/>
      <c r="KZ523" s="71"/>
      <c r="LA523" s="71"/>
      <c r="LB523" s="71"/>
      <c r="LC523" s="71"/>
      <c r="LD523" s="71"/>
      <c r="LE523" s="71"/>
      <c r="LF523" s="71"/>
      <c r="LG523" s="71"/>
      <c r="LH523" s="71"/>
      <c r="LI523" s="71"/>
      <c r="LJ523" s="71"/>
      <c r="LK523" s="71"/>
      <c r="LL523" s="71"/>
      <c r="LM523" s="71"/>
      <c r="LN523" s="71"/>
      <c r="LO523" s="71"/>
      <c r="LP523" s="71"/>
      <c r="LQ523" s="71"/>
      <c r="LR523" s="71"/>
      <c r="LS523" s="71"/>
      <c r="LT523" s="71"/>
      <c r="LU523" s="71"/>
      <c r="LV523" s="71"/>
      <c r="LW523" s="71"/>
      <c r="LX523" s="71"/>
      <c r="LY523" s="71"/>
      <c r="LZ523" s="71"/>
      <c r="MA523" s="71"/>
      <c r="MB523" s="71"/>
      <c r="MC523" s="71"/>
      <c r="MD523" s="71"/>
      <c r="ME523" s="71"/>
      <c r="MF523" s="71"/>
      <c r="MG523" s="71"/>
      <c r="MH523" s="71"/>
      <c r="MI523" s="71"/>
      <c r="MJ523" s="71"/>
      <c r="MK523" s="71"/>
      <c r="ML523" s="71"/>
      <c r="MM523" s="71"/>
      <c r="MN523" s="71"/>
      <c r="MO523" s="71"/>
      <c r="MP523" s="71"/>
      <c r="MQ523" s="71"/>
      <c r="MR523" s="71"/>
      <c r="MS523" s="71"/>
      <c r="MT523" s="71"/>
      <c r="MU523" s="71"/>
      <c r="MV523" s="71"/>
      <c r="MW523" s="71"/>
      <c r="MX523" s="71"/>
      <c r="MY523" s="71"/>
      <c r="MZ523" s="71"/>
      <c r="NA523" s="71"/>
      <c r="NB523" s="71"/>
      <c r="NC523" s="71"/>
      <c r="ND523" s="71"/>
      <c r="NE523" s="71"/>
      <c r="NF523" s="71"/>
      <c r="NG523" s="71"/>
      <c r="NH523" s="71"/>
      <c r="NI523" s="71"/>
      <c r="NJ523" s="71"/>
      <c r="NK523" s="71"/>
      <c r="NL523" s="71"/>
      <c r="NM523" s="71"/>
      <c r="NN523" s="71"/>
      <c r="NO523" s="71"/>
      <c r="NP523" s="71"/>
      <c r="NQ523" s="71"/>
      <c r="NR523" s="71"/>
      <c r="NS523" s="71"/>
      <c r="NT523" s="71"/>
      <c r="NU523" s="71"/>
      <c r="NV523" s="71"/>
      <c r="NW523" s="71"/>
      <c r="NX523" s="71"/>
      <c r="NY523" s="71"/>
      <c r="NZ523" s="71"/>
      <c r="OA523" s="71"/>
      <c r="OB523" s="71"/>
      <c r="OC523" s="71"/>
      <c r="OD523" s="71"/>
      <c r="OE523" s="71"/>
      <c r="OF523" s="71"/>
      <c r="OG523" s="71"/>
      <c r="OH523" s="71"/>
      <c r="OI523" s="71"/>
      <c r="OJ523" s="71"/>
      <c r="OK523" s="71"/>
      <c r="OL523" s="71"/>
      <c r="OM523" s="71"/>
      <c r="ON523" s="71"/>
      <c r="OO523" s="71"/>
      <c r="OP523" s="71"/>
      <c r="OQ523" s="71"/>
      <c r="OR523" s="71"/>
      <c r="OS523" s="71"/>
      <c r="OT523" s="71"/>
      <c r="OU523" s="71"/>
      <c r="OV523" s="71"/>
      <c r="OW523" s="71"/>
      <c r="OX523" s="71"/>
      <c r="OY523" s="71"/>
      <c r="OZ523" s="71"/>
      <c r="PA523" s="71"/>
      <c r="PB523" s="71"/>
      <c r="PC523" s="71"/>
      <c r="PD523" s="71"/>
      <c r="PE523" s="71"/>
      <c r="PF523" s="71"/>
      <c r="PG523" s="71"/>
      <c r="PH523" s="71"/>
      <c r="PI523" s="71"/>
      <c r="PJ523" s="71"/>
      <c r="PK523" s="71"/>
      <c r="PL523" s="71"/>
      <c r="PM523" s="71"/>
      <c r="PN523" s="71"/>
      <c r="PO523" s="71"/>
      <c r="PP523" s="71"/>
      <c r="PQ523" s="71"/>
      <c r="PR523" s="71"/>
      <c r="PS523" s="71"/>
      <c r="PT523" s="71"/>
      <c r="PU523" s="71"/>
      <c r="PV523" s="71"/>
      <c r="PW523" s="71"/>
      <c r="PX523" s="71"/>
      <c r="PY523" s="71"/>
      <c r="PZ523" s="71"/>
      <c r="QA523" s="71"/>
      <c r="QB523" s="71"/>
      <c r="QC523" s="71"/>
      <c r="QD523" s="71"/>
      <c r="QE523" s="71"/>
      <c r="QF523" s="71"/>
      <c r="QG523" s="71"/>
      <c r="QH523" s="71"/>
      <c r="QI523" s="71"/>
      <c r="QJ523" s="71"/>
      <c r="QK523" s="71"/>
      <c r="QL523" s="71"/>
      <c r="QM523" s="71"/>
      <c r="QN523" s="71"/>
      <c r="QO523" s="71"/>
      <c r="QP523" s="71"/>
      <c r="QQ523" s="71"/>
      <c r="QR523" s="71"/>
      <c r="QS523" s="71"/>
      <c r="QT523" s="71"/>
      <c r="QU523" s="71"/>
      <c r="QV523" s="71"/>
      <c r="QW523" s="71"/>
      <c r="QX523" s="71"/>
      <c r="QY523" s="71"/>
      <c r="QZ523" s="71"/>
      <c r="RA523" s="71"/>
      <c r="RB523" s="71"/>
      <c r="RC523" s="71"/>
      <c r="RD523" s="71"/>
      <c r="RE523" s="71"/>
      <c r="RF523" s="71"/>
      <c r="RG523" s="71"/>
      <c r="RH523" s="71"/>
      <c r="RI523" s="71"/>
      <c r="RJ523" s="71"/>
      <c r="RK523" s="71"/>
      <c r="RL523" s="71"/>
      <c r="RM523" s="71"/>
      <c r="RN523" s="71"/>
      <c r="RO523" s="71"/>
      <c r="RP523" s="71"/>
      <c r="RQ523" s="71"/>
      <c r="RR523" s="71"/>
      <c r="RS523" s="71"/>
      <c r="RT523" s="71"/>
      <c r="RU523" s="71"/>
      <c r="RV523" s="71"/>
      <c r="RW523" s="71"/>
      <c r="RX523" s="71"/>
      <c r="RY523" s="71"/>
      <c r="RZ523" s="71"/>
      <c r="SA523" s="71"/>
      <c r="SB523" s="71"/>
      <c r="SC523" s="71"/>
      <c r="SD523" s="71"/>
      <c r="SE523" s="71"/>
      <c r="SF523" s="71"/>
      <c r="SG523" s="71"/>
      <c r="SH523" s="71"/>
      <c r="SI523" s="71"/>
      <c r="SJ523" s="71"/>
      <c r="SK523" s="71"/>
      <c r="SL523" s="71"/>
      <c r="SM523" s="71"/>
      <c r="SN523" s="71"/>
      <c r="SO523" s="71"/>
      <c r="SP523" s="71"/>
      <c r="SQ523" s="71"/>
      <c r="SR523" s="71"/>
      <c r="SS523" s="71"/>
      <c r="ST523" s="71"/>
      <c r="SU523" s="71"/>
      <c r="SV523" s="71"/>
      <c r="SW523" s="71"/>
      <c r="SX523" s="71"/>
      <c r="SY523" s="71"/>
      <c r="SZ523" s="71"/>
      <c r="TA523" s="71"/>
      <c r="TB523" s="71"/>
      <c r="TC523" s="71"/>
      <c r="TD523" s="71"/>
      <c r="TE523" s="71"/>
      <c r="TF523" s="71"/>
      <c r="TG523" s="71"/>
      <c r="TH523" s="71"/>
      <c r="TI523" s="71"/>
      <c r="TJ523" s="71"/>
      <c r="TK523" s="71"/>
      <c r="TL523" s="71"/>
      <c r="TM523" s="71"/>
      <c r="TN523" s="71"/>
      <c r="TO523" s="71"/>
      <c r="TP523" s="71"/>
      <c r="TQ523" s="71"/>
      <c r="TR523" s="71"/>
      <c r="TS523" s="71"/>
      <c r="TT523" s="71"/>
      <c r="TU523" s="71"/>
      <c r="TV523" s="71"/>
      <c r="TW523" s="71"/>
      <c r="TX523" s="71"/>
      <c r="TY523" s="71"/>
      <c r="TZ523" s="71"/>
      <c r="UA523" s="71"/>
      <c r="UB523" s="71"/>
      <c r="UC523" s="71"/>
      <c r="UD523" s="71"/>
      <c r="UE523" s="71"/>
      <c r="UF523" s="71"/>
      <c r="UG523" s="71"/>
      <c r="UH523" s="71"/>
      <c r="UI523" s="71"/>
      <c r="UJ523" s="71"/>
      <c r="UK523" s="71"/>
      <c r="UL523" s="71"/>
      <c r="UM523" s="71"/>
      <c r="UN523" s="71"/>
      <c r="UO523" s="71"/>
      <c r="UP523" s="71"/>
      <c r="UQ523" s="71"/>
      <c r="UR523" s="71"/>
      <c r="US523" s="71"/>
      <c r="UT523" s="71"/>
      <c r="UU523" s="71"/>
      <c r="UV523" s="71"/>
      <c r="UW523" s="71"/>
      <c r="UX523" s="71"/>
      <c r="UY523" s="71"/>
      <c r="UZ523" s="71"/>
      <c r="VA523" s="71"/>
      <c r="VB523" s="71"/>
      <c r="VC523" s="71"/>
      <c r="VD523" s="71"/>
      <c r="VE523" s="71"/>
      <c r="VF523" s="71"/>
      <c r="VG523" s="71"/>
      <c r="VH523" s="71"/>
      <c r="VI523" s="71"/>
      <c r="VJ523" s="71"/>
      <c r="VK523" s="71"/>
      <c r="VL523" s="71"/>
      <c r="VM523" s="71"/>
      <c r="VN523" s="71"/>
      <c r="VO523" s="71"/>
      <c r="VP523" s="71"/>
      <c r="VQ523" s="71"/>
      <c r="VR523" s="71"/>
      <c r="VS523" s="71"/>
      <c r="VT523" s="71"/>
      <c r="VU523" s="71"/>
      <c r="VV523" s="71"/>
      <c r="VW523" s="71"/>
      <c r="VX523" s="71"/>
      <c r="VY523" s="71"/>
      <c r="VZ523" s="71"/>
      <c r="WA523" s="71"/>
      <c r="WB523" s="71"/>
      <c r="WC523" s="71"/>
      <c r="WD523" s="71"/>
      <c r="WE523" s="71"/>
      <c r="WF523" s="71"/>
      <c r="WG523" s="71"/>
      <c r="WH523" s="71"/>
      <c r="WI523" s="71"/>
      <c r="WJ523" s="71"/>
      <c r="WK523" s="71"/>
      <c r="WL523" s="71"/>
      <c r="WM523" s="71"/>
      <c r="WN523" s="71"/>
      <c r="WO523" s="71"/>
      <c r="WP523" s="71"/>
      <c r="WQ523" s="71"/>
      <c r="WR523" s="71"/>
      <c r="WS523" s="71"/>
      <c r="WT523" s="71"/>
      <c r="WU523" s="71"/>
      <c r="WV523" s="71"/>
      <c r="WW523" s="71"/>
      <c r="WX523" s="71"/>
      <c r="WY523" s="71"/>
      <c r="WZ523" s="71"/>
      <c r="XA523" s="71"/>
      <c r="XB523" s="71"/>
      <c r="XC523" s="71"/>
      <c r="XD523" s="71"/>
      <c r="XE523" s="71"/>
      <c r="XF523" s="71"/>
      <c r="XG523" s="71"/>
      <c r="XH523" s="71"/>
      <c r="XI523" s="71"/>
      <c r="XJ523" s="71"/>
      <c r="XK523" s="71"/>
      <c r="XL523" s="71"/>
      <c r="XM523" s="71"/>
      <c r="XN523" s="71"/>
      <c r="XO523" s="71"/>
      <c r="XP523" s="71"/>
      <c r="XQ523" s="71"/>
      <c r="XR523" s="71"/>
      <c r="XS523" s="71"/>
      <c r="XT523" s="71"/>
      <c r="XU523" s="71"/>
      <c r="XV523" s="71"/>
      <c r="XW523" s="71"/>
      <c r="XX523" s="71"/>
      <c r="XY523" s="71"/>
      <c r="XZ523" s="71"/>
      <c r="YA523" s="71"/>
      <c r="YB523" s="71"/>
      <c r="YC523" s="71"/>
      <c r="YD523" s="71"/>
      <c r="YE523" s="71"/>
      <c r="YF523" s="71"/>
      <c r="YG523" s="71"/>
      <c r="YH523" s="71"/>
      <c r="YI523" s="71"/>
      <c r="YJ523" s="71"/>
      <c r="YK523" s="71"/>
      <c r="YL523" s="71"/>
      <c r="YM523" s="71"/>
      <c r="YN523" s="71"/>
      <c r="YO523" s="71"/>
      <c r="YP523" s="71"/>
      <c r="YQ523" s="71"/>
      <c r="YR523" s="71"/>
      <c r="YS523" s="71"/>
      <c r="YT523" s="71"/>
      <c r="YU523" s="71"/>
      <c r="YV523" s="71"/>
      <c r="YW523" s="71"/>
      <c r="YX523" s="71"/>
      <c r="YY523" s="71"/>
      <c r="YZ523" s="71"/>
      <c r="ZA523" s="71"/>
      <c r="ZB523" s="71"/>
      <c r="ZC523" s="71"/>
      <c r="ZD523" s="71"/>
      <c r="ZE523" s="71"/>
      <c r="ZF523" s="71"/>
      <c r="ZG523" s="71"/>
      <c r="ZH523" s="71"/>
      <c r="ZI523" s="71"/>
      <c r="ZJ523" s="71"/>
      <c r="ZK523" s="71"/>
      <c r="ZL523" s="71"/>
      <c r="ZM523" s="71"/>
      <c r="ZN523" s="71"/>
      <c r="ZO523" s="71"/>
      <c r="ZP523" s="71"/>
      <c r="ZQ523" s="71"/>
      <c r="ZR523" s="71"/>
      <c r="ZS523" s="71"/>
      <c r="ZT523" s="71"/>
      <c r="ZU523" s="71"/>
      <c r="ZV523" s="71"/>
      <c r="ZW523" s="71"/>
      <c r="ZX523" s="71"/>
      <c r="ZY523" s="71"/>
      <c r="ZZ523" s="71"/>
      <c r="AAA523" s="71"/>
      <c r="AAB523" s="71"/>
      <c r="AAC523" s="71"/>
      <c r="AAD523" s="71"/>
      <c r="AAE523" s="71"/>
      <c r="AAF523" s="71"/>
      <c r="AAG523" s="71"/>
      <c r="AAH523" s="71"/>
      <c r="AAI523" s="71"/>
      <c r="AAJ523" s="71"/>
      <c r="AAK523" s="71"/>
      <c r="AAL523" s="71"/>
      <c r="AAM523" s="71"/>
      <c r="AAN523" s="71"/>
      <c r="AAO523" s="71"/>
      <c r="AAP523" s="71"/>
      <c r="AAQ523" s="71"/>
      <c r="AAR523" s="71"/>
      <c r="AAS523" s="71"/>
      <c r="AAT523" s="71"/>
      <c r="AAU523" s="71"/>
      <c r="AAV523" s="71"/>
      <c r="AAW523" s="71"/>
      <c r="AAX523" s="71"/>
      <c r="AAY523" s="71"/>
      <c r="AAZ523" s="71"/>
      <c r="ABA523" s="71"/>
      <c r="ABB523" s="71"/>
      <c r="ABC523" s="71"/>
      <c r="ABD523" s="71"/>
      <c r="ABE523" s="71"/>
      <c r="ABF523" s="71"/>
      <c r="ABG523" s="71"/>
      <c r="ABH523" s="71"/>
      <c r="ABI523" s="71"/>
      <c r="ABJ523" s="71"/>
      <c r="ABK523" s="71"/>
      <c r="ABL523" s="71"/>
      <c r="ABM523" s="71"/>
      <c r="ABN523" s="71"/>
      <c r="ABO523" s="71"/>
      <c r="ABP523" s="71"/>
      <c r="ABQ523" s="71"/>
      <c r="ABR523" s="71"/>
      <c r="ABS523" s="71"/>
      <c r="ABT523" s="71"/>
      <c r="ABU523" s="71"/>
      <c r="ABV523" s="71"/>
      <c r="ABW523" s="71"/>
      <c r="ABX523" s="71"/>
      <c r="ABY523" s="71"/>
      <c r="ABZ523" s="71"/>
      <c r="ACA523" s="71"/>
      <c r="ACB523" s="71"/>
      <c r="ACC523" s="71"/>
      <c r="ACD523" s="71"/>
      <c r="ACE523" s="71"/>
      <c r="ACF523" s="71"/>
      <c r="ACG523" s="71"/>
      <c r="ACH523" s="71"/>
      <c r="ACI523" s="71"/>
      <c r="ACJ523" s="71"/>
      <c r="ACK523" s="71"/>
      <c r="ACL523" s="71"/>
      <c r="ACM523" s="71"/>
      <c r="ACN523" s="71"/>
      <c r="ACO523" s="71"/>
      <c r="ACP523" s="71"/>
      <c r="ACQ523" s="71"/>
      <c r="ACR523" s="71"/>
      <c r="ACS523" s="71"/>
      <c r="ACT523" s="71"/>
      <c r="ACU523" s="71"/>
      <c r="ACV523" s="71"/>
      <c r="ACW523" s="71"/>
      <c r="ACX523" s="71"/>
      <c r="ACY523" s="71"/>
      <c r="ACZ523" s="71"/>
      <c r="ADA523" s="71"/>
      <c r="ADB523" s="71"/>
      <c r="ADC523" s="71"/>
      <c r="ADD523" s="71"/>
      <c r="ADE523" s="71"/>
      <c r="ADF523" s="71"/>
      <c r="ADG523" s="71"/>
      <c r="ADH523" s="71"/>
      <c r="ADI523" s="71"/>
      <c r="ADJ523" s="71"/>
      <c r="ADK523" s="71"/>
      <c r="ADL523" s="71"/>
      <c r="ADM523" s="71"/>
      <c r="ADN523" s="71"/>
      <c r="ADO523" s="71"/>
      <c r="ADP523" s="71"/>
      <c r="ADQ523" s="71"/>
      <c r="ADR523" s="71"/>
      <c r="ADS523" s="71"/>
      <c r="ADT523" s="71"/>
      <c r="ADU523" s="71"/>
      <c r="ADV523" s="71"/>
      <c r="ADW523" s="71"/>
      <c r="ADX523" s="71"/>
      <c r="ADY523" s="71"/>
      <c r="ADZ523" s="71"/>
      <c r="AEA523" s="71"/>
      <c r="AEB523" s="71"/>
      <c r="AEC523" s="71"/>
      <c r="AED523" s="71"/>
      <c r="AEE523" s="71"/>
      <c r="AEF523" s="71"/>
      <c r="AEG523" s="71"/>
      <c r="AEH523" s="71"/>
      <c r="AEI523" s="71"/>
      <c r="AEJ523" s="71"/>
      <c r="AEK523" s="71"/>
      <c r="AEL523" s="71"/>
      <c r="AEM523" s="71"/>
      <c r="AEN523" s="71"/>
      <c r="AEO523" s="71"/>
      <c r="AEP523" s="71"/>
      <c r="AEQ523" s="71"/>
      <c r="AER523" s="71"/>
      <c r="AES523" s="71"/>
      <c r="AET523" s="71"/>
      <c r="AEU523" s="71"/>
      <c r="AEV523" s="71"/>
      <c r="AEW523" s="71"/>
      <c r="AEX523" s="71"/>
      <c r="AEY523" s="71"/>
      <c r="AEZ523" s="71"/>
      <c r="AFA523" s="71"/>
      <c r="AFB523" s="71"/>
      <c r="AFC523" s="71"/>
      <c r="AFD523" s="71"/>
      <c r="AFE523" s="71"/>
      <c r="AFF523" s="71"/>
      <c r="AFG523" s="71"/>
      <c r="AFH523" s="71"/>
      <c r="AFI523" s="71"/>
      <c r="AFJ523" s="71"/>
      <c r="AFK523" s="71"/>
      <c r="AFL523" s="71"/>
      <c r="AFM523" s="71"/>
      <c r="AFN523" s="71"/>
      <c r="AFO523" s="71"/>
      <c r="AFP523" s="71"/>
      <c r="AFQ523" s="71"/>
      <c r="AFR523" s="71"/>
      <c r="AFS523" s="71"/>
      <c r="AFT523" s="71"/>
      <c r="AFU523" s="71"/>
      <c r="AFV523" s="71"/>
      <c r="AFW523" s="71"/>
      <c r="AFX523" s="71"/>
      <c r="AFY523" s="71"/>
      <c r="AFZ523" s="71"/>
      <c r="AGA523" s="71"/>
      <c r="AGB523" s="71"/>
      <c r="AGC523" s="71"/>
      <c r="AGD523" s="71"/>
      <c r="AGE523" s="71"/>
      <c r="AGF523" s="71"/>
      <c r="AGG523" s="71"/>
      <c r="AGH523" s="71"/>
      <c r="AGI523" s="71"/>
      <c r="AGJ523" s="71"/>
      <c r="AGK523" s="71"/>
      <c r="AGL523" s="71"/>
      <c r="AGM523" s="71"/>
      <c r="AGN523" s="71"/>
      <c r="AGO523" s="71"/>
      <c r="AGP523" s="71"/>
      <c r="AGQ523" s="71"/>
      <c r="AGR523" s="71"/>
      <c r="AGS523" s="71"/>
      <c r="AGT523" s="71"/>
      <c r="AGU523" s="71"/>
      <c r="AGV523" s="71"/>
      <c r="AGW523" s="71"/>
      <c r="AGX523" s="71"/>
      <c r="AGY523" s="71"/>
      <c r="AGZ523" s="71"/>
      <c r="AHA523" s="71"/>
      <c r="AHB523" s="71"/>
      <c r="AHC523" s="71"/>
      <c r="AHD523" s="71"/>
      <c r="AHE523" s="71"/>
      <c r="AHF523" s="71"/>
      <c r="AHG523" s="71"/>
      <c r="AHH523" s="71"/>
      <c r="AHI523" s="71"/>
      <c r="AHJ523" s="71"/>
      <c r="AHK523" s="71"/>
      <c r="AHL523" s="71"/>
      <c r="AHM523" s="71"/>
      <c r="AHN523" s="71"/>
      <c r="AHO523" s="71"/>
      <c r="AHP523" s="71"/>
      <c r="AHQ523" s="71"/>
      <c r="AHR523" s="71"/>
      <c r="AHS523" s="71"/>
      <c r="AHT523" s="71"/>
      <c r="AHU523" s="71"/>
      <c r="AHV523" s="71"/>
      <c r="AHW523" s="71"/>
      <c r="AHX523" s="71"/>
      <c r="AHY523" s="71"/>
      <c r="AHZ523" s="71"/>
      <c r="AIA523" s="71"/>
      <c r="AIB523" s="71"/>
      <c r="AIC523" s="71"/>
      <c r="AID523" s="71"/>
      <c r="AIE523" s="71"/>
      <c r="AIF523" s="71"/>
      <c r="AIG523" s="71"/>
      <c r="AIH523" s="71"/>
      <c r="AII523" s="71"/>
      <c r="AIJ523" s="71"/>
      <c r="AIK523" s="71"/>
      <c r="AIL523" s="71"/>
      <c r="AIM523" s="71"/>
      <c r="AIN523" s="71"/>
      <c r="AIO523" s="71"/>
      <c r="AIP523" s="71"/>
      <c r="AIQ523" s="71"/>
      <c r="AIR523" s="71"/>
      <c r="AIS523" s="71"/>
      <c r="AIT523" s="71"/>
      <c r="AIU523" s="71"/>
      <c r="AIV523" s="71"/>
      <c r="AIW523" s="71"/>
      <c r="AIX523" s="71"/>
      <c r="AIY523" s="71"/>
      <c r="AIZ523" s="71"/>
      <c r="AJA523" s="71"/>
      <c r="AJB523" s="71"/>
      <c r="AJC523" s="71"/>
      <c r="AJD523" s="71"/>
      <c r="AJE523" s="71"/>
      <c r="AJF523" s="71"/>
      <c r="AJG523" s="71"/>
      <c r="AJH523" s="71"/>
      <c r="AJI523" s="71"/>
      <c r="AJJ523" s="71"/>
      <c r="AJK523" s="71"/>
      <c r="AJL523" s="71"/>
      <c r="AJM523" s="71"/>
      <c r="AJN523" s="71"/>
      <c r="AJO523" s="71"/>
      <c r="AJP523" s="71"/>
      <c r="AJQ523" s="71"/>
      <c r="AJR523" s="71"/>
      <c r="AJS523" s="71"/>
      <c r="AJT523" s="71"/>
      <c r="AJU523" s="71"/>
      <c r="AJV523" s="71"/>
      <c r="AJW523" s="71"/>
      <c r="AJX523" s="71"/>
      <c r="AJY523" s="71"/>
      <c r="AJZ523" s="71"/>
      <c r="AKA523" s="71"/>
      <c r="AKB523" s="71"/>
      <c r="AKC523" s="71"/>
      <c r="AKD523" s="71"/>
      <c r="AKE523" s="71"/>
      <c r="AKF523" s="71"/>
      <c r="AKG523" s="71"/>
      <c r="AKH523" s="71"/>
      <c r="AKI523" s="71"/>
      <c r="AKJ523" s="71"/>
      <c r="AKK523" s="71"/>
      <c r="AKL523" s="71"/>
      <c r="AKM523" s="71"/>
      <c r="AKN523" s="71"/>
      <c r="AKO523" s="71"/>
      <c r="AKP523" s="71"/>
      <c r="AKQ523" s="71"/>
      <c r="AKR523" s="71"/>
      <c r="AKS523" s="71"/>
      <c r="AKT523" s="71"/>
      <c r="AKU523" s="71"/>
      <c r="AKV523" s="71"/>
      <c r="AKW523" s="71"/>
      <c r="AKX523" s="71"/>
      <c r="AKY523" s="71"/>
      <c r="AKZ523" s="71"/>
      <c r="ALA523" s="71"/>
      <c r="ALB523" s="71"/>
      <c r="ALC523" s="71"/>
      <c r="ALD523" s="71"/>
      <c r="ALE523" s="71"/>
      <c r="ALF523" s="71"/>
      <c r="ALG523" s="71"/>
      <c r="ALH523" s="71"/>
      <c r="ALI523" s="71"/>
      <c r="ALJ523" s="71"/>
      <c r="ALK523" s="71"/>
      <c r="ALL523" s="71"/>
      <c r="ALM523" s="71"/>
      <c r="ALN523" s="71"/>
      <c r="ALO523" s="71"/>
      <c r="ALP523" s="71"/>
      <c r="ALQ523" s="71"/>
      <c r="ALR523" s="71"/>
      <c r="ALS523" s="71"/>
      <c r="ALT523" s="71"/>
      <c r="ALU523" s="71"/>
      <c r="ALV523" s="71"/>
      <c r="ALW523" s="71"/>
      <c r="ALX523" s="71"/>
      <c r="ALY523" s="71"/>
      <c r="ALZ523" s="71"/>
      <c r="AMA523" s="71"/>
      <c r="AMB523" s="71"/>
      <c r="AMC523" s="71"/>
      <c r="AMD523" s="71"/>
      <c r="AME523" s="71"/>
      <c r="AMF523" s="71"/>
      <c r="AMG523" s="71"/>
      <c r="AMH523" s="71"/>
      <c r="AMI523" s="71"/>
    </row>
    <row r="524" spans="1:1023" s="22" customFormat="1">
      <c r="A524" s="71" t="s">
        <v>77</v>
      </c>
      <c r="B524" s="83">
        <v>1997</v>
      </c>
      <c r="C524" s="71" t="s">
        <v>249</v>
      </c>
      <c r="D524" s="83">
        <v>344</v>
      </c>
      <c r="E524" s="71" t="s">
        <v>250</v>
      </c>
      <c r="F524" s="71" t="s">
        <v>251</v>
      </c>
      <c r="G524" s="30">
        <v>33446</v>
      </c>
      <c r="H524" s="30">
        <v>34326</v>
      </c>
      <c r="I524" s="45">
        <v>1</v>
      </c>
      <c r="J524" s="71">
        <v>3</v>
      </c>
      <c r="K524" s="71">
        <v>3</v>
      </c>
      <c r="L524" s="71">
        <v>29</v>
      </c>
      <c r="M524" s="71">
        <v>5000</v>
      </c>
      <c r="N524" s="71">
        <v>18000</v>
      </c>
      <c r="O524" s="71">
        <v>4800000</v>
      </c>
      <c r="P524" s="75">
        <f t="shared" si="139"/>
        <v>0.10416666666666667</v>
      </c>
      <c r="Q524" s="75">
        <f t="shared" si="149"/>
        <v>0.375</v>
      </c>
      <c r="R524" s="71">
        <v>-1</v>
      </c>
      <c r="S524" s="71">
        <v>-1</v>
      </c>
      <c r="T524" s="71">
        <v>-1</v>
      </c>
      <c r="U524" s="71">
        <v>0</v>
      </c>
      <c r="V524" s="71">
        <v>-1</v>
      </c>
      <c r="W524" s="71">
        <v>0</v>
      </c>
      <c r="X524" s="76">
        <f t="shared" si="152"/>
        <v>-0.66666666666666663</v>
      </c>
      <c r="Y524" s="71">
        <v>-1</v>
      </c>
      <c r="Z524" s="71">
        <v>-1</v>
      </c>
      <c r="AA524" s="71" t="s">
        <v>47</v>
      </c>
      <c r="AB524" s="71" t="s">
        <v>47</v>
      </c>
      <c r="AC524" s="71">
        <v>-1</v>
      </c>
      <c r="AD524" s="71">
        <v>-1</v>
      </c>
      <c r="AE524" s="71">
        <v>-1</v>
      </c>
      <c r="AF524" s="71">
        <v>0</v>
      </c>
      <c r="AG524" s="71" t="s">
        <v>47</v>
      </c>
      <c r="AH524" s="76">
        <f t="shared" si="153"/>
        <v>-0.83333333333333337</v>
      </c>
      <c r="AI524" s="76">
        <f t="shared" si="154"/>
        <v>-0.75</v>
      </c>
      <c r="AJ524" s="7">
        <v>5140.34912941522</v>
      </c>
      <c r="AK524" s="71">
        <v>-1</v>
      </c>
      <c r="AL524" s="71">
        <v>-1</v>
      </c>
      <c r="AM524" s="71" t="s">
        <v>47</v>
      </c>
      <c r="AN524" s="71">
        <v>0</v>
      </c>
      <c r="AO524" s="71">
        <v>-1</v>
      </c>
      <c r="AP524" s="71" t="s">
        <v>47</v>
      </c>
      <c r="AQ524" s="71" t="s">
        <v>47</v>
      </c>
      <c r="AR524" s="71" t="s">
        <v>47</v>
      </c>
      <c r="AS524" s="71" t="s">
        <v>47</v>
      </c>
      <c r="AT524" s="74" t="s">
        <v>33</v>
      </c>
      <c r="AU524" s="71" t="s">
        <v>47</v>
      </c>
      <c r="AV524" s="71">
        <v>-1</v>
      </c>
      <c r="AW524" s="71" t="s">
        <v>47</v>
      </c>
      <c r="AX524" s="74" t="s">
        <v>33</v>
      </c>
      <c r="AY524" s="71" t="s">
        <v>33</v>
      </c>
      <c r="AZ524" s="76">
        <f t="shared" si="158"/>
        <v>-0.8</v>
      </c>
      <c r="BA524" s="71">
        <v>0</v>
      </c>
      <c r="BB524" s="71" t="s">
        <v>33</v>
      </c>
      <c r="BC524" s="71">
        <v>48</v>
      </c>
      <c r="BD524" s="71">
        <v>0</v>
      </c>
      <c r="BE524" s="71" t="s">
        <v>33</v>
      </c>
      <c r="BF524" s="71">
        <v>48</v>
      </c>
      <c r="BG524" s="71"/>
      <c r="BH524" s="71"/>
      <c r="BI524" s="71"/>
      <c r="BJ524" s="71"/>
      <c r="BK524" s="71"/>
      <c r="BL524" s="71"/>
      <c r="BM524" s="71"/>
      <c r="BN524" s="71"/>
      <c r="BO524" s="71"/>
      <c r="BP524" s="71"/>
      <c r="BQ524" s="71"/>
      <c r="BR524" s="71"/>
      <c r="BS524" s="71"/>
      <c r="BT524" s="71"/>
      <c r="BU524" s="71"/>
      <c r="BV524" s="71"/>
      <c r="BW524" s="71"/>
      <c r="BX524" s="71"/>
      <c r="BY524" s="71"/>
      <c r="BZ524" s="71"/>
      <c r="CA524" s="71"/>
      <c r="CB524" s="71"/>
      <c r="CC524" s="71"/>
      <c r="CD524" s="71"/>
      <c r="CE524" s="71"/>
      <c r="CF524" s="71"/>
      <c r="CG524" s="71"/>
      <c r="CH524" s="71"/>
      <c r="CI524" s="71"/>
      <c r="CJ524" s="71"/>
      <c r="CK524" s="71"/>
      <c r="CL524" s="71"/>
      <c r="CM524" s="71"/>
      <c r="CN524" s="71"/>
      <c r="CO524" s="71"/>
      <c r="CP524" s="71"/>
      <c r="CQ524" s="71"/>
      <c r="CR524" s="71"/>
      <c r="CS524" s="71"/>
      <c r="CT524" s="71"/>
      <c r="CU524" s="71"/>
      <c r="CV524" s="71"/>
      <c r="CW524" s="71"/>
      <c r="CX524" s="71"/>
      <c r="CY524" s="71"/>
      <c r="CZ524" s="71"/>
      <c r="DA524" s="71"/>
      <c r="DB524" s="71"/>
      <c r="DC524" s="71"/>
      <c r="DD524" s="71"/>
      <c r="DE524" s="71"/>
      <c r="DF524" s="71"/>
      <c r="DG524" s="71"/>
      <c r="DH524" s="71"/>
      <c r="DI524" s="71"/>
      <c r="DJ524" s="71"/>
      <c r="DK524" s="71"/>
      <c r="DL524" s="71"/>
      <c r="DM524" s="71"/>
      <c r="DN524" s="71"/>
      <c r="DO524" s="71"/>
      <c r="DP524" s="71"/>
      <c r="DQ524" s="71"/>
      <c r="DR524" s="71"/>
      <c r="DS524" s="71"/>
      <c r="DT524" s="71"/>
      <c r="DU524" s="71"/>
      <c r="DV524" s="71"/>
      <c r="DW524" s="71"/>
      <c r="DX524" s="71"/>
      <c r="DY524" s="71"/>
      <c r="DZ524" s="71"/>
      <c r="EA524" s="71"/>
      <c r="EB524" s="71"/>
      <c r="EC524" s="71"/>
      <c r="ED524" s="71"/>
      <c r="EE524" s="71"/>
      <c r="EF524" s="71"/>
      <c r="EG524" s="71"/>
      <c r="EH524" s="71"/>
      <c r="EI524" s="71"/>
      <c r="EJ524" s="71"/>
      <c r="EK524" s="71"/>
      <c r="EL524" s="71"/>
      <c r="EM524" s="71"/>
      <c r="EN524" s="71"/>
      <c r="EO524" s="71"/>
      <c r="EP524" s="71"/>
      <c r="EQ524" s="71"/>
      <c r="ER524" s="71"/>
      <c r="ES524" s="71"/>
      <c r="ET524" s="71"/>
      <c r="EU524" s="71"/>
      <c r="EV524" s="71"/>
      <c r="EW524" s="71"/>
      <c r="EX524" s="71"/>
      <c r="EY524" s="71"/>
      <c r="EZ524" s="71"/>
      <c r="FA524" s="71"/>
      <c r="FB524" s="71"/>
      <c r="FC524" s="71"/>
      <c r="FD524" s="71"/>
      <c r="FE524" s="71"/>
      <c r="FF524" s="71"/>
      <c r="FG524" s="71"/>
      <c r="FH524" s="71"/>
      <c r="FI524" s="71"/>
      <c r="FJ524" s="71"/>
      <c r="FK524" s="71"/>
      <c r="FL524" s="71"/>
      <c r="FM524" s="71"/>
      <c r="FN524" s="71"/>
      <c r="FO524" s="71"/>
      <c r="FP524" s="71"/>
      <c r="FQ524" s="71"/>
      <c r="FR524" s="71"/>
      <c r="FS524" s="71"/>
      <c r="FT524" s="71"/>
      <c r="FU524" s="71"/>
      <c r="FV524" s="71"/>
      <c r="FW524" s="71"/>
      <c r="FX524" s="71"/>
      <c r="FY524" s="71"/>
      <c r="FZ524" s="71"/>
      <c r="GA524" s="71"/>
      <c r="GB524" s="71"/>
      <c r="GC524" s="71"/>
      <c r="GD524" s="71"/>
      <c r="GE524" s="71"/>
      <c r="GF524" s="71"/>
      <c r="GG524" s="71"/>
      <c r="GH524" s="71"/>
      <c r="GI524" s="71"/>
      <c r="GJ524" s="71"/>
      <c r="GK524" s="71"/>
      <c r="GL524" s="71"/>
      <c r="GM524" s="71"/>
      <c r="GN524" s="71"/>
      <c r="GO524" s="71"/>
      <c r="GP524" s="71"/>
      <c r="GQ524" s="71"/>
      <c r="GR524" s="71"/>
      <c r="GS524" s="71"/>
      <c r="GT524" s="71"/>
      <c r="GU524" s="71"/>
      <c r="GV524" s="71"/>
      <c r="GW524" s="71"/>
      <c r="GX524" s="71"/>
      <c r="GY524" s="71"/>
      <c r="GZ524" s="71"/>
      <c r="HA524" s="71"/>
      <c r="HB524" s="71"/>
      <c r="HC524" s="71"/>
      <c r="HD524" s="71"/>
      <c r="HE524" s="71"/>
      <c r="HF524" s="71"/>
      <c r="HG524" s="71"/>
      <c r="HH524" s="71"/>
      <c r="HI524" s="71"/>
      <c r="HJ524" s="71"/>
      <c r="HK524" s="71"/>
      <c r="HL524" s="71"/>
      <c r="HM524" s="71"/>
      <c r="HN524" s="71"/>
      <c r="HO524" s="71"/>
      <c r="HP524" s="71"/>
      <c r="HQ524" s="71"/>
      <c r="HR524" s="71"/>
      <c r="HS524" s="71"/>
      <c r="HT524" s="71"/>
      <c r="HU524" s="71"/>
      <c r="HV524" s="71"/>
      <c r="HW524" s="71"/>
      <c r="HX524" s="71"/>
      <c r="HY524" s="71"/>
      <c r="HZ524" s="71"/>
      <c r="IA524" s="71"/>
      <c r="IB524" s="71"/>
      <c r="IC524" s="71"/>
      <c r="ID524" s="71"/>
      <c r="IE524" s="71"/>
      <c r="IF524" s="71"/>
      <c r="IG524" s="71"/>
      <c r="IH524" s="71"/>
      <c r="II524" s="71"/>
      <c r="IJ524" s="71"/>
      <c r="IK524" s="71"/>
      <c r="IL524" s="71"/>
      <c r="IM524" s="71"/>
      <c r="IN524" s="71"/>
      <c r="IO524" s="71"/>
      <c r="IP524" s="71"/>
      <c r="IQ524" s="71"/>
      <c r="IR524" s="71"/>
      <c r="IS524" s="71"/>
      <c r="IT524" s="71"/>
      <c r="IU524" s="71"/>
      <c r="IV524" s="71"/>
      <c r="IW524" s="71"/>
      <c r="IX524" s="71"/>
      <c r="IY524" s="71"/>
      <c r="IZ524" s="71"/>
      <c r="JA524" s="71"/>
      <c r="JB524" s="71"/>
      <c r="JC524" s="71"/>
      <c r="JD524" s="71"/>
      <c r="JE524" s="71"/>
      <c r="JF524" s="71"/>
      <c r="JG524" s="71"/>
      <c r="JH524" s="71"/>
      <c r="JI524" s="71"/>
      <c r="JJ524" s="71"/>
      <c r="JK524" s="71"/>
      <c r="JL524" s="71"/>
      <c r="JM524" s="71"/>
      <c r="JN524" s="71"/>
      <c r="JO524" s="71"/>
      <c r="JP524" s="71"/>
      <c r="JQ524" s="71"/>
      <c r="JR524" s="71"/>
      <c r="JS524" s="71"/>
      <c r="JT524" s="71"/>
      <c r="JU524" s="71"/>
      <c r="JV524" s="71"/>
      <c r="JW524" s="71"/>
      <c r="JX524" s="71"/>
      <c r="JY524" s="71"/>
      <c r="JZ524" s="71"/>
      <c r="KA524" s="71"/>
      <c r="KB524" s="71"/>
      <c r="KC524" s="71"/>
      <c r="KD524" s="71"/>
      <c r="KE524" s="71"/>
      <c r="KF524" s="71"/>
      <c r="KG524" s="71"/>
      <c r="KH524" s="71"/>
      <c r="KI524" s="71"/>
      <c r="KJ524" s="71"/>
      <c r="KK524" s="71"/>
      <c r="KL524" s="71"/>
      <c r="KM524" s="71"/>
      <c r="KN524" s="71"/>
      <c r="KO524" s="71"/>
      <c r="KP524" s="71"/>
      <c r="KQ524" s="71"/>
      <c r="KR524" s="71"/>
      <c r="KS524" s="71"/>
      <c r="KT524" s="71"/>
      <c r="KU524" s="71"/>
      <c r="KV524" s="71"/>
      <c r="KW524" s="71"/>
      <c r="KX524" s="71"/>
      <c r="KY524" s="71"/>
      <c r="KZ524" s="71"/>
      <c r="LA524" s="71"/>
      <c r="LB524" s="71"/>
      <c r="LC524" s="71"/>
      <c r="LD524" s="71"/>
      <c r="LE524" s="71"/>
      <c r="LF524" s="71"/>
      <c r="LG524" s="71"/>
      <c r="LH524" s="71"/>
      <c r="LI524" s="71"/>
      <c r="LJ524" s="71"/>
      <c r="LK524" s="71"/>
      <c r="LL524" s="71"/>
      <c r="LM524" s="71"/>
      <c r="LN524" s="71"/>
      <c r="LO524" s="71"/>
      <c r="LP524" s="71"/>
      <c r="LQ524" s="71"/>
      <c r="LR524" s="71"/>
      <c r="LS524" s="71"/>
      <c r="LT524" s="71"/>
      <c r="LU524" s="71"/>
      <c r="LV524" s="71"/>
      <c r="LW524" s="71"/>
      <c r="LX524" s="71"/>
      <c r="LY524" s="71"/>
      <c r="LZ524" s="71"/>
      <c r="MA524" s="71"/>
      <c r="MB524" s="71"/>
      <c r="MC524" s="71"/>
      <c r="MD524" s="71"/>
      <c r="ME524" s="71"/>
      <c r="MF524" s="71"/>
      <c r="MG524" s="71"/>
      <c r="MH524" s="71"/>
      <c r="MI524" s="71"/>
      <c r="MJ524" s="71"/>
      <c r="MK524" s="71"/>
      <c r="ML524" s="71"/>
      <c r="MM524" s="71"/>
      <c r="MN524" s="71"/>
      <c r="MO524" s="71"/>
      <c r="MP524" s="71"/>
      <c r="MQ524" s="71"/>
      <c r="MR524" s="71"/>
      <c r="MS524" s="71"/>
      <c r="MT524" s="71"/>
      <c r="MU524" s="71"/>
      <c r="MV524" s="71"/>
      <c r="MW524" s="71"/>
      <c r="MX524" s="71"/>
      <c r="MY524" s="71"/>
      <c r="MZ524" s="71"/>
      <c r="NA524" s="71"/>
      <c r="NB524" s="71"/>
      <c r="NC524" s="71"/>
      <c r="ND524" s="71"/>
      <c r="NE524" s="71"/>
      <c r="NF524" s="71"/>
      <c r="NG524" s="71"/>
      <c r="NH524" s="71"/>
      <c r="NI524" s="71"/>
      <c r="NJ524" s="71"/>
      <c r="NK524" s="71"/>
      <c r="NL524" s="71"/>
      <c r="NM524" s="71"/>
      <c r="NN524" s="71"/>
      <c r="NO524" s="71"/>
      <c r="NP524" s="71"/>
      <c r="NQ524" s="71"/>
      <c r="NR524" s="71"/>
      <c r="NS524" s="71"/>
      <c r="NT524" s="71"/>
      <c r="NU524" s="71"/>
      <c r="NV524" s="71"/>
      <c r="NW524" s="71"/>
      <c r="NX524" s="71"/>
      <c r="NY524" s="71"/>
      <c r="NZ524" s="71"/>
      <c r="OA524" s="71"/>
      <c r="OB524" s="71"/>
      <c r="OC524" s="71"/>
      <c r="OD524" s="71"/>
      <c r="OE524" s="71"/>
      <c r="OF524" s="71"/>
      <c r="OG524" s="71"/>
      <c r="OH524" s="71"/>
      <c r="OI524" s="71"/>
      <c r="OJ524" s="71"/>
      <c r="OK524" s="71"/>
      <c r="OL524" s="71"/>
      <c r="OM524" s="71"/>
      <c r="ON524" s="71"/>
      <c r="OO524" s="71"/>
      <c r="OP524" s="71"/>
      <c r="OQ524" s="71"/>
      <c r="OR524" s="71"/>
      <c r="OS524" s="71"/>
      <c r="OT524" s="71"/>
      <c r="OU524" s="71"/>
      <c r="OV524" s="71"/>
      <c r="OW524" s="71"/>
      <c r="OX524" s="71"/>
      <c r="OY524" s="71"/>
      <c r="OZ524" s="71"/>
      <c r="PA524" s="71"/>
      <c r="PB524" s="71"/>
      <c r="PC524" s="71"/>
      <c r="PD524" s="71"/>
      <c r="PE524" s="71"/>
      <c r="PF524" s="71"/>
      <c r="PG524" s="71"/>
      <c r="PH524" s="71"/>
      <c r="PI524" s="71"/>
      <c r="PJ524" s="71"/>
      <c r="PK524" s="71"/>
      <c r="PL524" s="71"/>
      <c r="PM524" s="71"/>
      <c r="PN524" s="71"/>
      <c r="PO524" s="71"/>
      <c r="PP524" s="71"/>
      <c r="PQ524" s="71"/>
      <c r="PR524" s="71"/>
      <c r="PS524" s="71"/>
      <c r="PT524" s="71"/>
      <c r="PU524" s="71"/>
      <c r="PV524" s="71"/>
      <c r="PW524" s="71"/>
      <c r="PX524" s="71"/>
      <c r="PY524" s="71"/>
      <c r="PZ524" s="71"/>
      <c r="QA524" s="71"/>
      <c r="QB524" s="71"/>
      <c r="QC524" s="71"/>
      <c r="QD524" s="71"/>
      <c r="QE524" s="71"/>
      <c r="QF524" s="71"/>
      <c r="QG524" s="71"/>
      <c r="QH524" s="71"/>
      <c r="QI524" s="71"/>
      <c r="QJ524" s="71"/>
      <c r="QK524" s="71"/>
      <c r="QL524" s="71"/>
      <c r="QM524" s="71"/>
      <c r="QN524" s="71"/>
      <c r="QO524" s="71"/>
      <c r="QP524" s="71"/>
      <c r="QQ524" s="71"/>
      <c r="QR524" s="71"/>
      <c r="QS524" s="71"/>
      <c r="QT524" s="71"/>
      <c r="QU524" s="71"/>
      <c r="QV524" s="71"/>
      <c r="QW524" s="71"/>
      <c r="QX524" s="71"/>
      <c r="QY524" s="71"/>
      <c r="QZ524" s="71"/>
      <c r="RA524" s="71"/>
      <c r="RB524" s="71"/>
      <c r="RC524" s="71"/>
      <c r="RD524" s="71"/>
      <c r="RE524" s="71"/>
      <c r="RF524" s="71"/>
      <c r="RG524" s="71"/>
      <c r="RH524" s="71"/>
      <c r="RI524" s="71"/>
      <c r="RJ524" s="71"/>
      <c r="RK524" s="71"/>
      <c r="RL524" s="71"/>
      <c r="RM524" s="71"/>
      <c r="RN524" s="71"/>
      <c r="RO524" s="71"/>
      <c r="RP524" s="71"/>
      <c r="RQ524" s="71"/>
      <c r="RR524" s="71"/>
      <c r="RS524" s="71"/>
      <c r="RT524" s="71"/>
      <c r="RU524" s="71"/>
      <c r="RV524" s="71"/>
      <c r="RW524" s="71"/>
      <c r="RX524" s="71"/>
      <c r="RY524" s="71"/>
      <c r="RZ524" s="71"/>
      <c r="SA524" s="71"/>
      <c r="SB524" s="71"/>
      <c r="SC524" s="71"/>
      <c r="SD524" s="71"/>
      <c r="SE524" s="71"/>
      <c r="SF524" s="71"/>
      <c r="SG524" s="71"/>
      <c r="SH524" s="71"/>
      <c r="SI524" s="71"/>
      <c r="SJ524" s="71"/>
      <c r="SK524" s="71"/>
      <c r="SL524" s="71"/>
      <c r="SM524" s="71"/>
      <c r="SN524" s="71"/>
      <c r="SO524" s="71"/>
      <c r="SP524" s="71"/>
      <c r="SQ524" s="71"/>
      <c r="SR524" s="71"/>
      <c r="SS524" s="71"/>
      <c r="ST524" s="71"/>
      <c r="SU524" s="71"/>
      <c r="SV524" s="71"/>
      <c r="SW524" s="71"/>
      <c r="SX524" s="71"/>
      <c r="SY524" s="71"/>
      <c r="SZ524" s="71"/>
      <c r="TA524" s="71"/>
      <c r="TB524" s="71"/>
      <c r="TC524" s="71"/>
      <c r="TD524" s="71"/>
      <c r="TE524" s="71"/>
      <c r="TF524" s="71"/>
      <c r="TG524" s="71"/>
      <c r="TH524" s="71"/>
      <c r="TI524" s="71"/>
      <c r="TJ524" s="71"/>
      <c r="TK524" s="71"/>
      <c r="TL524" s="71"/>
      <c r="TM524" s="71"/>
      <c r="TN524" s="71"/>
      <c r="TO524" s="71"/>
      <c r="TP524" s="71"/>
      <c r="TQ524" s="71"/>
      <c r="TR524" s="71"/>
      <c r="TS524" s="71"/>
      <c r="TT524" s="71"/>
      <c r="TU524" s="71"/>
      <c r="TV524" s="71"/>
      <c r="TW524" s="71"/>
      <c r="TX524" s="71"/>
      <c r="TY524" s="71"/>
      <c r="TZ524" s="71"/>
      <c r="UA524" s="71"/>
      <c r="UB524" s="71"/>
      <c r="UC524" s="71"/>
      <c r="UD524" s="71"/>
      <c r="UE524" s="71"/>
      <c r="UF524" s="71"/>
      <c r="UG524" s="71"/>
      <c r="UH524" s="71"/>
      <c r="UI524" s="71"/>
      <c r="UJ524" s="71"/>
      <c r="UK524" s="71"/>
      <c r="UL524" s="71"/>
      <c r="UM524" s="71"/>
      <c r="UN524" s="71"/>
      <c r="UO524" s="71"/>
      <c r="UP524" s="71"/>
      <c r="UQ524" s="71"/>
      <c r="UR524" s="71"/>
      <c r="US524" s="71"/>
      <c r="UT524" s="71"/>
      <c r="UU524" s="71"/>
      <c r="UV524" s="71"/>
      <c r="UW524" s="71"/>
      <c r="UX524" s="71"/>
      <c r="UY524" s="71"/>
      <c r="UZ524" s="71"/>
      <c r="VA524" s="71"/>
      <c r="VB524" s="71"/>
      <c r="VC524" s="71"/>
      <c r="VD524" s="71"/>
      <c r="VE524" s="71"/>
      <c r="VF524" s="71"/>
      <c r="VG524" s="71"/>
      <c r="VH524" s="71"/>
      <c r="VI524" s="71"/>
      <c r="VJ524" s="71"/>
      <c r="VK524" s="71"/>
      <c r="VL524" s="71"/>
      <c r="VM524" s="71"/>
      <c r="VN524" s="71"/>
      <c r="VO524" s="71"/>
      <c r="VP524" s="71"/>
      <c r="VQ524" s="71"/>
      <c r="VR524" s="71"/>
      <c r="VS524" s="71"/>
      <c r="VT524" s="71"/>
      <c r="VU524" s="71"/>
      <c r="VV524" s="71"/>
      <c r="VW524" s="71"/>
      <c r="VX524" s="71"/>
      <c r="VY524" s="71"/>
      <c r="VZ524" s="71"/>
      <c r="WA524" s="71"/>
      <c r="WB524" s="71"/>
      <c r="WC524" s="71"/>
      <c r="WD524" s="71"/>
      <c r="WE524" s="71"/>
      <c r="WF524" s="71"/>
      <c r="WG524" s="71"/>
      <c r="WH524" s="71"/>
      <c r="WI524" s="71"/>
      <c r="WJ524" s="71"/>
      <c r="WK524" s="71"/>
      <c r="WL524" s="71"/>
      <c r="WM524" s="71"/>
      <c r="WN524" s="71"/>
      <c r="WO524" s="71"/>
      <c r="WP524" s="71"/>
      <c r="WQ524" s="71"/>
      <c r="WR524" s="71"/>
      <c r="WS524" s="71"/>
      <c r="WT524" s="71"/>
      <c r="WU524" s="71"/>
      <c r="WV524" s="71"/>
      <c r="WW524" s="71"/>
      <c r="WX524" s="71"/>
      <c r="WY524" s="71"/>
      <c r="WZ524" s="71"/>
      <c r="XA524" s="71"/>
      <c r="XB524" s="71"/>
      <c r="XC524" s="71"/>
      <c r="XD524" s="71"/>
      <c r="XE524" s="71"/>
      <c r="XF524" s="71"/>
      <c r="XG524" s="71"/>
      <c r="XH524" s="71"/>
      <c r="XI524" s="71"/>
      <c r="XJ524" s="71"/>
      <c r="XK524" s="71"/>
      <c r="XL524" s="71"/>
      <c r="XM524" s="71"/>
      <c r="XN524" s="71"/>
      <c r="XO524" s="71"/>
      <c r="XP524" s="71"/>
      <c r="XQ524" s="71"/>
      <c r="XR524" s="71"/>
      <c r="XS524" s="71"/>
      <c r="XT524" s="71"/>
      <c r="XU524" s="71"/>
      <c r="XV524" s="71"/>
      <c r="XW524" s="71"/>
      <c r="XX524" s="71"/>
      <c r="XY524" s="71"/>
      <c r="XZ524" s="71"/>
      <c r="YA524" s="71"/>
      <c r="YB524" s="71"/>
      <c r="YC524" s="71"/>
      <c r="YD524" s="71"/>
      <c r="YE524" s="71"/>
      <c r="YF524" s="71"/>
      <c r="YG524" s="71"/>
      <c r="YH524" s="71"/>
      <c r="YI524" s="71"/>
      <c r="YJ524" s="71"/>
      <c r="YK524" s="71"/>
      <c r="YL524" s="71"/>
      <c r="YM524" s="71"/>
      <c r="YN524" s="71"/>
      <c r="YO524" s="71"/>
      <c r="YP524" s="71"/>
      <c r="YQ524" s="71"/>
      <c r="YR524" s="71"/>
      <c r="YS524" s="71"/>
      <c r="YT524" s="71"/>
      <c r="YU524" s="71"/>
      <c r="YV524" s="71"/>
      <c r="YW524" s="71"/>
      <c r="YX524" s="71"/>
      <c r="YY524" s="71"/>
      <c r="YZ524" s="71"/>
      <c r="ZA524" s="71"/>
      <c r="ZB524" s="71"/>
      <c r="ZC524" s="71"/>
      <c r="ZD524" s="71"/>
      <c r="ZE524" s="71"/>
      <c r="ZF524" s="71"/>
      <c r="ZG524" s="71"/>
      <c r="ZH524" s="71"/>
      <c r="ZI524" s="71"/>
      <c r="ZJ524" s="71"/>
      <c r="ZK524" s="71"/>
      <c r="ZL524" s="71"/>
      <c r="ZM524" s="71"/>
      <c r="ZN524" s="71"/>
      <c r="ZO524" s="71"/>
      <c r="ZP524" s="71"/>
      <c r="ZQ524" s="71"/>
      <c r="ZR524" s="71"/>
      <c r="ZS524" s="71"/>
      <c r="ZT524" s="71"/>
      <c r="ZU524" s="71"/>
      <c r="ZV524" s="71"/>
      <c r="ZW524" s="71"/>
      <c r="ZX524" s="71"/>
      <c r="ZY524" s="71"/>
      <c r="ZZ524" s="71"/>
      <c r="AAA524" s="71"/>
      <c r="AAB524" s="71"/>
      <c r="AAC524" s="71"/>
      <c r="AAD524" s="71"/>
      <c r="AAE524" s="71"/>
      <c r="AAF524" s="71"/>
      <c r="AAG524" s="71"/>
      <c r="AAH524" s="71"/>
      <c r="AAI524" s="71"/>
      <c r="AAJ524" s="71"/>
      <c r="AAK524" s="71"/>
      <c r="AAL524" s="71"/>
      <c r="AAM524" s="71"/>
      <c r="AAN524" s="71"/>
      <c r="AAO524" s="71"/>
      <c r="AAP524" s="71"/>
      <c r="AAQ524" s="71"/>
      <c r="AAR524" s="71"/>
      <c r="AAS524" s="71"/>
      <c r="AAT524" s="71"/>
      <c r="AAU524" s="71"/>
      <c r="AAV524" s="71"/>
      <c r="AAW524" s="71"/>
      <c r="AAX524" s="71"/>
      <c r="AAY524" s="71"/>
      <c r="AAZ524" s="71"/>
      <c r="ABA524" s="71"/>
      <c r="ABB524" s="71"/>
      <c r="ABC524" s="71"/>
      <c r="ABD524" s="71"/>
      <c r="ABE524" s="71"/>
      <c r="ABF524" s="71"/>
      <c r="ABG524" s="71"/>
      <c r="ABH524" s="71"/>
      <c r="ABI524" s="71"/>
      <c r="ABJ524" s="71"/>
      <c r="ABK524" s="71"/>
      <c r="ABL524" s="71"/>
      <c r="ABM524" s="71"/>
      <c r="ABN524" s="71"/>
      <c r="ABO524" s="71"/>
      <c r="ABP524" s="71"/>
      <c r="ABQ524" s="71"/>
      <c r="ABR524" s="71"/>
      <c r="ABS524" s="71"/>
      <c r="ABT524" s="71"/>
      <c r="ABU524" s="71"/>
      <c r="ABV524" s="71"/>
      <c r="ABW524" s="71"/>
      <c r="ABX524" s="71"/>
      <c r="ABY524" s="71"/>
      <c r="ABZ524" s="71"/>
      <c r="ACA524" s="71"/>
      <c r="ACB524" s="71"/>
      <c r="ACC524" s="71"/>
      <c r="ACD524" s="71"/>
      <c r="ACE524" s="71"/>
      <c r="ACF524" s="71"/>
      <c r="ACG524" s="71"/>
      <c r="ACH524" s="71"/>
      <c r="ACI524" s="71"/>
      <c r="ACJ524" s="71"/>
      <c r="ACK524" s="71"/>
      <c r="ACL524" s="71"/>
      <c r="ACM524" s="71"/>
      <c r="ACN524" s="71"/>
      <c r="ACO524" s="71"/>
      <c r="ACP524" s="71"/>
      <c r="ACQ524" s="71"/>
      <c r="ACR524" s="71"/>
      <c r="ACS524" s="71"/>
      <c r="ACT524" s="71"/>
      <c r="ACU524" s="71"/>
      <c r="ACV524" s="71"/>
      <c r="ACW524" s="71"/>
      <c r="ACX524" s="71"/>
      <c r="ACY524" s="71"/>
      <c r="ACZ524" s="71"/>
      <c r="ADA524" s="71"/>
      <c r="ADB524" s="71"/>
      <c r="ADC524" s="71"/>
      <c r="ADD524" s="71"/>
      <c r="ADE524" s="71"/>
      <c r="ADF524" s="71"/>
      <c r="ADG524" s="71"/>
      <c r="ADH524" s="71"/>
      <c r="ADI524" s="71"/>
      <c r="ADJ524" s="71"/>
      <c r="ADK524" s="71"/>
      <c r="ADL524" s="71"/>
      <c r="ADM524" s="71"/>
      <c r="ADN524" s="71"/>
      <c r="ADO524" s="71"/>
      <c r="ADP524" s="71"/>
      <c r="ADQ524" s="71"/>
      <c r="ADR524" s="71"/>
      <c r="ADS524" s="71"/>
      <c r="ADT524" s="71"/>
      <c r="ADU524" s="71"/>
      <c r="ADV524" s="71"/>
      <c r="ADW524" s="71"/>
      <c r="ADX524" s="71"/>
      <c r="ADY524" s="71"/>
      <c r="ADZ524" s="71"/>
      <c r="AEA524" s="71"/>
      <c r="AEB524" s="71"/>
      <c r="AEC524" s="71"/>
      <c r="AED524" s="71"/>
      <c r="AEE524" s="71"/>
      <c r="AEF524" s="71"/>
      <c r="AEG524" s="71"/>
      <c r="AEH524" s="71"/>
      <c r="AEI524" s="71"/>
      <c r="AEJ524" s="71"/>
      <c r="AEK524" s="71"/>
      <c r="AEL524" s="71"/>
      <c r="AEM524" s="71"/>
      <c r="AEN524" s="71"/>
      <c r="AEO524" s="71"/>
      <c r="AEP524" s="71"/>
      <c r="AEQ524" s="71"/>
      <c r="AER524" s="71"/>
      <c r="AES524" s="71"/>
      <c r="AET524" s="71"/>
      <c r="AEU524" s="71"/>
      <c r="AEV524" s="71"/>
      <c r="AEW524" s="71"/>
      <c r="AEX524" s="71"/>
      <c r="AEY524" s="71"/>
      <c r="AEZ524" s="71"/>
      <c r="AFA524" s="71"/>
      <c r="AFB524" s="71"/>
      <c r="AFC524" s="71"/>
      <c r="AFD524" s="71"/>
      <c r="AFE524" s="71"/>
      <c r="AFF524" s="71"/>
      <c r="AFG524" s="71"/>
      <c r="AFH524" s="71"/>
      <c r="AFI524" s="71"/>
      <c r="AFJ524" s="71"/>
      <c r="AFK524" s="71"/>
      <c r="AFL524" s="71"/>
      <c r="AFM524" s="71"/>
      <c r="AFN524" s="71"/>
      <c r="AFO524" s="71"/>
      <c r="AFP524" s="71"/>
      <c r="AFQ524" s="71"/>
      <c r="AFR524" s="71"/>
      <c r="AFS524" s="71"/>
      <c r="AFT524" s="71"/>
      <c r="AFU524" s="71"/>
      <c r="AFV524" s="71"/>
      <c r="AFW524" s="71"/>
      <c r="AFX524" s="71"/>
      <c r="AFY524" s="71"/>
      <c r="AFZ524" s="71"/>
      <c r="AGA524" s="71"/>
      <c r="AGB524" s="71"/>
      <c r="AGC524" s="71"/>
      <c r="AGD524" s="71"/>
      <c r="AGE524" s="71"/>
      <c r="AGF524" s="71"/>
      <c r="AGG524" s="71"/>
      <c r="AGH524" s="71"/>
      <c r="AGI524" s="71"/>
      <c r="AGJ524" s="71"/>
      <c r="AGK524" s="71"/>
      <c r="AGL524" s="71"/>
      <c r="AGM524" s="71"/>
      <c r="AGN524" s="71"/>
      <c r="AGO524" s="71"/>
      <c r="AGP524" s="71"/>
      <c r="AGQ524" s="71"/>
      <c r="AGR524" s="71"/>
      <c r="AGS524" s="71"/>
      <c r="AGT524" s="71"/>
      <c r="AGU524" s="71"/>
      <c r="AGV524" s="71"/>
      <c r="AGW524" s="71"/>
      <c r="AGX524" s="71"/>
      <c r="AGY524" s="71"/>
      <c r="AGZ524" s="71"/>
      <c r="AHA524" s="71"/>
      <c r="AHB524" s="71"/>
      <c r="AHC524" s="71"/>
      <c r="AHD524" s="71"/>
      <c r="AHE524" s="71"/>
      <c r="AHF524" s="71"/>
      <c r="AHG524" s="71"/>
      <c r="AHH524" s="71"/>
      <c r="AHI524" s="71"/>
      <c r="AHJ524" s="71"/>
      <c r="AHK524" s="71"/>
      <c r="AHL524" s="71"/>
      <c r="AHM524" s="71"/>
      <c r="AHN524" s="71"/>
      <c r="AHO524" s="71"/>
      <c r="AHP524" s="71"/>
      <c r="AHQ524" s="71"/>
      <c r="AHR524" s="71"/>
      <c r="AHS524" s="71"/>
      <c r="AHT524" s="71"/>
      <c r="AHU524" s="71"/>
      <c r="AHV524" s="71"/>
      <c r="AHW524" s="71"/>
      <c r="AHX524" s="71"/>
      <c r="AHY524" s="71"/>
      <c r="AHZ524" s="71"/>
      <c r="AIA524" s="71"/>
      <c r="AIB524" s="71"/>
      <c r="AIC524" s="71"/>
      <c r="AID524" s="71"/>
      <c r="AIE524" s="71"/>
      <c r="AIF524" s="71"/>
      <c r="AIG524" s="71"/>
      <c r="AIH524" s="71"/>
      <c r="AII524" s="71"/>
      <c r="AIJ524" s="71"/>
      <c r="AIK524" s="71"/>
      <c r="AIL524" s="71"/>
      <c r="AIM524" s="71"/>
      <c r="AIN524" s="71"/>
      <c r="AIO524" s="71"/>
      <c r="AIP524" s="71"/>
      <c r="AIQ524" s="71"/>
      <c r="AIR524" s="71"/>
      <c r="AIS524" s="71"/>
      <c r="AIT524" s="71"/>
      <c r="AIU524" s="71"/>
      <c r="AIV524" s="71"/>
      <c r="AIW524" s="71"/>
      <c r="AIX524" s="71"/>
      <c r="AIY524" s="71"/>
      <c r="AIZ524" s="71"/>
      <c r="AJA524" s="71"/>
      <c r="AJB524" s="71"/>
      <c r="AJC524" s="71"/>
      <c r="AJD524" s="71"/>
      <c r="AJE524" s="71"/>
      <c r="AJF524" s="71"/>
      <c r="AJG524" s="71"/>
      <c r="AJH524" s="71"/>
      <c r="AJI524" s="71"/>
      <c r="AJJ524" s="71"/>
      <c r="AJK524" s="71"/>
      <c r="AJL524" s="71"/>
      <c r="AJM524" s="71"/>
      <c r="AJN524" s="71"/>
      <c r="AJO524" s="71"/>
      <c r="AJP524" s="71"/>
      <c r="AJQ524" s="71"/>
      <c r="AJR524" s="71"/>
      <c r="AJS524" s="71"/>
      <c r="AJT524" s="71"/>
      <c r="AJU524" s="71"/>
      <c r="AJV524" s="71"/>
      <c r="AJW524" s="71"/>
      <c r="AJX524" s="71"/>
      <c r="AJY524" s="71"/>
      <c r="AJZ524" s="71"/>
      <c r="AKA524" s="71"/>
      <c r="AKB524" s="71"/>
      <c r="AKC524" s="71"/>
      <c r="AKD524" s="71"/>
      <c r="AKE524" s="71"/>
      <c r="AKF524" s="71"/>
      <c r="AKG524" s="71"/>
      <c r="AKH524" s="71"/>
      <c r="AKI524" s="71"/>
      <c r="AKJ524" s="71"/>
      <c r="AKK524" s="71"/>
      <c r="AKL524" s="71"/>
      <c r="AKM524" s="71"/>
      <c r="AKN524" s="71"/>
      <c r="AKO524" s="71"/>
      <c r="AKP524" s="71"/>
      <c r="AKQ524" s="71"/>
      <c r="AKR524" s="71"/>
      <c r="AKS524" s="71"/>
      <c r="AKT524" s="71"/>
      <c r="AKU524" s="71"/>
      <c r="AKV524" s="71"/>
      <c r="AKW524" s="71"/>
      <c r="AKX524" s="71"/>
      <c r="AKY524" s="71"/>
      <c r="AKZ524" s="71"/>
      <c r="ALA524" s="71"/>
      <c r="ALB524" s="71"/>
      <c r="ALC524" s="71"/>
      <c r="ALD524" s="71"/>
      <c r="ALE524" s="71"/>
      <c r="ALF524" s="71"/>
      <c r="ALG524" s="71"/>
      <c r="ALH524" s="71"/>
      <c r="ALI524" s="71"/>
      <c r="ALJ524" s="71"/>
      <c r="ALK524" s="71"/>
      <c r="ALL524" s="71"/>
      <c r="ALM524" s="71"/>
      <c r="ALN524" s="71"/>
      <c r="ALO524" s="71"/>
      <c r="ALP524" s="71"/>
      <c r="ALQ524" s="71"/>
      <c r="ALR524" s="71"/>
      <c r="ALS524" s="71"/>
      <c r="ALT524" s="71"/>
      <c r="ALU524" s="71"/>
      <c r="ALV524" s="71"/>
      <c r="ALW524" s="71"/>
      <c r="ALX524" s="71"/>
      <c r="ALY524" s="71"/>
      <c r="ALZ524" s="71"/>
      <c r="AMA524" s="71"/>
      <c r="AMB524" s="71"/>
      <c r="AMC524" s="71"/>
      <c r="AMD524" s="71"/>
      <c r="AME524" s="71"/>
      <c r="AMF524" s="71"/>
      <c r="AMG524" s="71"/>
      <c r="AMH524" s="71"/>
      <c r="AMI524" s="71"/>
    </row>
    <row r="525" spans="1:1023" s="22" customFormat="1">
      <c r="A525" s="71" t="s">
        <v>77</v>
      </c>
      <c r="B525" s="83">
        <v>1998</v>
      </c>
      <c r="C525" s="71" t="s">
        <v>249</v>
      </c>
      <c r="D525" s="83">
        <v>344</v>
      </c>
      <c r="E525" s="71" t="s">
        <v>250</v>
      </c>
      <c r="F525" s="71" t="s">
        <v>251</v>
      </c>
      <c r="G525" s="30">
        <v>33446</v>
      </c>
      <c r="H525" s="30">
        <v>34326</v>
      </c>
      <c r="I525" s="45">
        <v>1</v>
      </c>
      <c r="J525" s="71">
        <v>3</v>
      </c>
      <c r="K525" s="71">
        <v>3</v>
      </c>
      <c r="L525" s="71">
        <v>29</v>
      </c>
      <c r="M525" s="71">
        <v>5000</v>
      </c>
      <c r="N525" s="71">
        <v>18000</v>
      </c>
      <c r="O525" s="71">
        <v>4800000</v>
      </c>
      <c r="P525" s="75">
        <f t="shared" si="139"/>
        <v>0.10416666666666667</v>
      </c>
      <c r="Q525" s="75">
        <f t="shared" si="149"/>
        <v>0.375</v>
      </c>
      <c r="R525" s="71">
        <v>-1</v>
      </c>
      <c r="S525" s="71">
        <v>-1</v>
      </c>
      <c r="T525" s="71">
        <v>-1</v>
      </c>
      <c r="U525" s="71">
        <v>0</v>
      </c>
      <c r="V525" s="71">
        <v>-1</v>
      </c>
      <c r="W525" s="71">
        <v>0</v>
      </c>
      <c r="X525" s="76">
        <f t="shared" si="152"/>
        <v>-0.66666666666666663</v>
      </c>
      <c r="Y525" s="71">
        <v>-1</v>
      </c>
      <c r="Z525" s="71">
        <v>-1</v>
      </c>
      <c r="AA525" s="71" t="s">
        <v>47</v>
      </c>
      <c r="AB525" s="71" t="s">
        <v>47</v>
      </c>
      <c r="AC525" s="71">
        <v>-1</v>
      </c>
      <c r="AD525" s="71">
        <v>-1</v>
      </c>
      <c r="AE525" s="71">
        <v>-1</v>
      </c>
      <c r="AF525" s="74" t="s">
        <v>33</v>
      </c>
      <c r="AG525" s="71" t="s">
        <v>47</v>
      </c>
      <c r="AH525" s="76">
        <f t="shared" si="153"/>
        <v>-1</v>
      </c>
      <c r="AI525" s="76">
        <f t="shared" si="154"/>
        <v>-0.83333333333333326</v>
      </c>
      <c r="AJ525" s="7">
        <v>5577.960590028496</v>
      </c>
      <c r="AK525" s="71">
        <v>-1</v>
      </c>
      <c r="AL525" s="71">
        <v>-1</v>
      </c>
      <c r="AM525" s="71" t="s">
        <v>47</v>
      </c>
      <c r="AN525" s="71">
        <v>0</v>
      </c>
      <c r="AO525" s="71">
        <v>-1</v>
      </c>
      <c r="AP525" s="71" t="s">
        <v>47</v>
      </c>
      <c r="AQ525" s="71" t="s">
        <v>47</v>
      </c>
      <c r="AR525" s="71" t="s">
        <v>47</v>
      </c>
      <c r="AS525" s="71" t="s">
        <v>47</v>
      </c>
      <c r="AT525" s="74" t="s">
        <v>33</v>
      </c>
      <c r="AU525" s="71" t="s">
        <v>47</v>
      </c>
      <c r="AV525" s="71">
        <v>-1</v>
      </c>
      <c r="AW525" s="71" t="s">
        <v>47</v>
      </c>
      <c r="AX525" s="74" t="s">
        <v>33</v>
      </c>
      <c r="AY525" s="71" t="s">
        <v>33</v>
      </c>
      <c r="AZ525" s="76">
        <f t="shared" si="158"/>
        <v>-0.8</v>
      </c>
      <c r="BA525" s="71">
        <v>0</v>
      </c>
      <c r="BB525" s="71" t="s">
        <v>33</v>
      </c>
      <c r="BC525" s="71">
        <v>60</v>
      </c>
      <c r="BD525" s="71">
        <v>0</v>
      </c>
      <c r="BE525" s="71" t="s">
        <v>33</v>
      </c>
      <c r="BF525" s="71">
        <v>60</v>
      </c>
      <c r="BG525" s="71"/>
      <c r="BH525" s="71"/>
      <c r="BI525" s="71"/>
      <c r="BJ525" s="71"/>
      <c r="BK525" s="71"/>
      <c r="BL525" s="71"/>
      <c r="BM525" s="71"/>
      <c r="BN525" s="71"/>
      <c r="BO525" s="71"/>
      <c r="BP525" s="71"/>
      <c r="BQ525" s="71"/>
      <c r="BR525" s="71"/>
      <c r="BS525" s="71"/>
      <c r="BT525" s="71"/>
      <c r="BU525" s="71"/>
      <c r="BV525" s="71"/>
      <c r="BW525" s="71"/>
      <c r="BX525" s="71"/>
      <c r="BY525" s="71"/>
      <c r="BZ525" s="71"/>
      <c r="CA525" s="71"/>
      <c r="CB525" s="71"/>
      <c r="CC525" s="71"/>
      <c r="CD525" s="71"/>
      <c r="CE525" s="71"/>
      <c r="CF525" s="71"/>
      <c r="CG525" s="71"/>
      <c r="CH525" s="71"/>
      <c r="CI525" s="71"/>
      <c r="CJ525" s="71"/>
      <c r="CK525" s="71"/>
      <c r="CL525" s="71"/>
      <c r="CM525" s="71"/>
      <c r="CN525" s="71"/>
      <c r="CO525" s="71"/>
      <c r="CP525" s="71"/>
      <c r="CQ525" s="71"/>
      <c r="CR525" s="71"/>
      <c r="CS525" s="71"/>
      <c r="CT525" s="71"/>
      <c r="CU525" s="71"/>
      <c r="CV525" s="71"/>
      <c r="CW525" s="71"/>
      <c r="CX525" s="71"/>
      <c r="CY525" s="71"/>
      <c r="CZ525" s="71"/>
      <c r="DA525" s="71"/>
      <c r="DB525" s="71"/>
      <c r="DC525" s="71"/>
      <c r="DD525" s="71"/>
      <c r="DE525" s="71"/>
      <c r="DF525" s="71"/>
      <c r="DG525" s="71"/>
      <c r="DH525" s="71"/>
      <c r="DI525" s="71"/>
      <c r="DJ525" s="71"/>
      <c r="DK525" s="71"/>
      <c r="DL525" s="71"/>
      <c r="DM525" s="71"/>
      <c r="DN525" s="71"/>
      <c r="DO525" s="71"/>
      <c r="DP525" s="71"/>
      <c r="DQ525" s="71"/>
      <c r="DR525" s="71"/>
      <c r="DS525" s="71"/>
      <c r="DT525" s="71"/>
      <c r="DU525" s="71"/>
      <c r="DV525" s="71"/>
      <c r="DW525" s="71"/>
      <c r="DX525" s="71"/>
      <c r="DY525" s="71"/>
      <c r="DZ525" s="71"/>
      <c r="EA525" s="71"/>
      <c r="EB525" s="71"/>
      <c r="EC525" s="71"/>
      <c r="ED525" s="71"/>
      <c r="EE525" s="71"/>
      <c r="EF525" s="71"/>
      <c r="EG525" s="71"/>
      <c r="EH525" s="71"/>
      <c r="EI525" s="71"/>
      <c r="EJ525" s="71"/>
      <c r="EK525" s="71"/>
      <c r="EL525" s="71"/>
      <c r="EM525" s="71"/>
      <c r="EN525" s="71"/>
      <c r="EO525" s="71"/>
      <c r="EP525" s="71"/>
      <c r="EQ525" s="71"/>
      <c r="ER525" s="71"/>
      <c r="ES525" s="71"/>
      <c r="ET525" s="71"/>
      <c r="EU525" s="71"/>
      <c r="EV525" s="71"/>
      <c r="EW525" s="71"/>
      <c r="EX525" s="71"/>
      <c r="EY525" s="71"/>
      <c r="EZ525" s="71"/>
      <c r="FA525" s="71"/>
      <c r="FB525" s="71"/>
      <c r="FC525" s="71"/>
      <c r="FD525" s="71"/>
      <c r="FE525" s="71"/>
      <c r="FF525" s="71"/>
      <c r="FG525" s="71"/>
      <c r="FH525" s="71"/>
      <c r="FI525" s="71"/>
      <c r="FJ525" s="71"/>
      <c r="FK525" s="71"/>
      <c r="FL525" s="71"/>
      <c r="FM525" s="71"/>
      <c r="FN525" s="71"/>
      <c r="FO525" s="71"/>
      <c r="FP525" s="71"/>
      <c r="FQ525" s="71"/>
      <c r="FR525" s="71"/>
      <c r="FS525" s="71"/>
      <c r="FT525" s="71"/>
      <c r="FU525" s="71"/>
      <c r="FV525" s="71"/>
      <c r="FW525" s="71"/>
      <c r="FX525" s="71"/>
      <c r="FY525" s="71"/>
      <c r="FZ525" s="71"/>
      <c r="GA525" s="71"/>
      <c r="GB525" s="71"/>
      <c r="GC525" s="71"/>
      <c r="GD525" s="71"/>
      <c r="GE525" s="71"/>
      <c r="GF525" s="71"/>
      <c r="GG525" s="71"/>
      <c r="GH525" s="71"/>
      <c r="GI525" s="71"/>
      <c r="GJ525" s="71"/>
      <c r="GK525" s="71"/>
      <c r="GL525" s="71"/>
      <c r="GM525" s="71"/>
      <c r="GN525" s="71"/>
      <c r="GO525" s="71"/>
      <c r="GP525" s="71"/>
      <c r="GQ525" s="71"/>
      <c r="GR525" s="71"/>
      <c r="GS525" s="71"/>
      <c r="GT525" s="71"/>
      <c r="GU525" s="71"/>
      <c r="GV525" s="71"/>
      <c r="GW525" s="71"/>
      <c r="GX525" s="71"/>
      <c r="GY525" s="71"/>
      <c r="GZ525" s="71"/>
      <c r="HA525" s="71"/>
      <c r="HB525" s="71"/>
      <c r="HC525" s="71"/>
      <c r="HD525" s="71"/>
      <c r="HE525" s="71"/>
      <c r="HF525" s="71"/>
      <c r="HG525" s="71"/>
      <c r="HH525" s="71"/>
      <c r="HI525" s="71"/>
      <c r="HJ525" s="71"/>
      <c r="HK525" s="71"/>
      <c r="HL525" s="71"/>
      <c r="HM525" s="71"/>
      <c r="HN525" s="71"/>
      <c r="HO525" s="71"/>
      <c r="HP525" s="71"/>
      <c r="HQ525" s="71"/>
      <c r="HR525" s="71"/>
      <c r="HS525" s="71"/>
      <c r="HT525" s="71"/>
      <c r="HU525" s="71"/>
      <c r="HV525" s="71"/>
      <c r="HW525" s="71"/>
      <c r="HX525" s="71"/>
      <c r="HY525" s="71"/>
      <c r="HZ525" s="71"/>
      <c r="IA525" s="71"/>
      <c r="IB525" s="71"/>
      <c r="IC525" s="71"/>
      <c r="ID525" s="71"/>
      <c r="IE525" s="71"/>
      <c r="IF525" s="71"/>
      <c r="IG525" s="71"/>
      <c r="IH525" s="71"/>
      <c r="II525" s="71"/>
      <c r="IJ525" s="71"/>
      <c r="IK525" s="71"/>
      <c r="IL525" s="71"/>
      <c r="IM525" s="71"/>
      <c r="IN525" s="71"/>
      <c r="IO525" s="71"/>
      <c r="IP525" s="71"/>
      <c r="IQ525" s="71"/>
      <c r="IR525" s="71"/>
      <c r="IS525" s="71"/>
      <c r="IT525" s="71"/>
      <c r="IU525" s="71"/>
      <c r="IV525" s="71"/>
      <c r="IW525" s="71"/>
      <c r="IX525" s="71"/>
      <c r="IY525" s="71"/>
      <c r="IZ525" s="71"/>
      <c r="JA525" s="71"/>
      <c r="JB525" s="71"/>
      <c r="JC525" s="71"/>
      <c r="JD525" s="71"/>
      <c r="JE525" s="71"/>
      <c r="JF525" s="71"/>
      <c r="JG525" s="71"/>
      <c r="JH525" s="71"/>
      <c r="JI525" s="71"/>
      <c r="JJ525" s="71"/>
      <c r="JK525" s="71"/>
      <c r="JL525" s="71"/>
      <c r="JM525" s="71"/>
      <c r="JN525" s="71"/>
      <c r="JO525" s="71"/>
      <c r="JP525" s="71"/>
      <c r="JQ525" s="71"/>
      <c r="JR525" s="71"/>
      <c r="JS525" s="71"/>
      <c r="JT525" s="71"/>
      <c r="JU525" s="71"/>
      <c r="JV525" s="71"/>
      <c r="JW525" s="71"/>
      <c r="JX525" s="71"/>
      <c r="JY525" s="71"/>
      <c r="JZ525" s="71"/>
      <c r="KA525" s="71"/>
      <c r="KB525" s="71"/>
      <c r="KC525" s="71"/>
      <c r="KD525" s="71"/>
      <c r="KE525" s="71"/>
      <c r="KF525" s="71"/>
      <c r="KG525" s="71"/>
      <c r="KH525" s="71"/>
      <c r="KI525" s="71"/>
      <c r="KJ525" s="71"/>
      <c r="KK525" s="71"/>
      <c r="KL525" s="71"/>
      <c r="KM525" s="71"/>
      <c r="KN525" s="71"/>
      <c r="KO525" s="71"/>
      <c r="KP525" s="71"/>
      <c r="KQ525" s="71"/>
      <c r="KR525" s="71"/>
      <c r="KS525" s="71"/>
      <c r="KT525" s="71"/>
      <c r="KU525" s="71"/>
      <c r="KV525" s="71"/>
      <c r="KW525" s="71"/>
      <c r="KX525" s="71"/>
      <c r="KY525" s="71"/>
      <c r="KZ525" s="71"/>
      <c r="LA525" s="71"/>
      <c r="LB525" s="71"/>
      <c r="LC525" s="71"/>
      <c r="LD525" s="71"/>
      <c r="LE525" s="71"/>
      <c r="LF525" s="71"/>
      <c r="LG525" s="71"/>
      <c r="LH525" s="71"/>
      <c r="LI525" s="71"/>
      <c r="LJ525" s="71"/>
      <c r="LK525" s="71"/>
      <c r="LL525" s="71"/>
      <c r="LM525" s="71"/>
      <c r="LN525" s="71"/>
      <c r="LO525" s="71"/>
      <c r="LP525" s="71"/>
      <c r="LQ525" s="71"/>
      <c r="LR525" s="71"/>
      <c r="LS525" s="71"/>
      <c r="LT525" s="71"/>
      <c r="LU525" s="71"/>
      <c r="LV525" s="71"/>
      <c r="LW525" s="71"/>
      <c r="LX525" s="71"/>
      <c r="LY525" s="71"/>
      <c r="LZ525" s="71"/>
      <c r="MA525" s="71"/>
      <c r="MB525" s="71"/>
      <c r="MC525" s="71"/>
      <c r="MD525" s="71"/>
      <c r="ME525" s="71"/>
      <c r="MF525" s="71"/>
      <c r="MG525" s="71"/>
      <c r="MH525" s="71"/>
      <c r="MI525" s="71"/>
      <c r="MJ525" s="71"/>
      <c r="MK525" s="71"/>
      <c r="ML525" s="71"/>
      <c r="MM525" s="71"/>
      <c r="MN525" s="71"/>
      <c r="MO525" s="71"/>
      <c r="MP525" s="71"/>
      <c r="MQ525" s="71"/>
      <c r="MR525" s="71"/>
      <c r="MS525" s="71"/>
      <c r="MT525" s="71"/>
      <c r="MU525" s="71"/>
      <c r="MV525" s="71"/>
      <c r="MW525" s="71"/>
      <c r="MX525" s="71"/>
      <c r="MY525" s="71"/>
      <c r="MZ525" s="71"/>
      <c r="NA525" s="71"/>
      <c r="NB525" s="71"/>
      <c r="NC525" s="71"/>
      <c r="ND525" s="71"/>
      <c r="NE525" s="71"/>
      <c r="NF525" s="71"/>
      <c r="NG525" s="71"/>
      <c r="NH525" s="71"/>
      <c r="NI525" s="71"/>
      <c r="NJ525" s="71"/>
      <c r="NK525" s="71"/>
      <c r="NL525" s="71"/>
      <c r="NM525" s="71"/>
      <c r="NN525" s="71"/>
      <c r="NO525" s="71"/>
      <c r="NP525" s="71"/>
      <c r="NQ525" s="71"/>
      <c r="NR525" s="71"/>
      <c r="NS525" s="71"/>
      <c r="NT525" s="71"/>
      <c r="NU525" s="71"/>
      <c r="NV525" s="71"/>
      <c r="NW525" s="71"/>
      <c r="NX525" s="71"/>
      <c r="NY525" s="71"/>
      <c r="NZ525" s="71"/>
      <c r="OA525" s="71"/>
      <c r="OB525" s="71"/>
      <c r="OC525" s="71"/>
      <c r="OD525" s="71"/>
      <c r="OE525" s="71"/>
      <c r="OF525" s="71"/>
      <c r="OG525" s="71"/>
      <c r="OH525" s="71"/>
      <c r="OI525" s="71"/>
      <c r="OJ525" s="71"/>
      <c r="OK525" s="71"/>
      <c r="OL525" s="71"/>
      <c r="OM525" s="71"/>
      <c r="ON525" s="71"/>
      <c r="OO525" s="71"/>
      <c r="OP525" s="71"/>
      <c r="OQ525" s="71"/>
      <c r="OR525" s="71"/>
      <c r="OS525" s="71"/>
      <c r="OT525" s="71"/>
      <c r="OU525" s="71"/>
      <c r="OV525" s="71"/>
      <c r="OW525" s="71"/>
      <c r="OX525" s="71"/>
      <c r="OY525" s="71"/>
      <c r="OZ525" s="71"/>
      <c r="PA525" s="71"/>
      <c r="PB525" s="71"/>
      <c r="PC525" s="71"/>
      <c r="PD525" s="71"/>
      <c r="PE525" s="71"/>
      <c r="PF525" s="71"/>
      <c r="PG525" s="71"/>
      <c r="PH525" s="71"/>
      <c r="PI525" s="71"/>
      <c r="PJ525" s="71"/>
      <c r="PK525" s="71"/>
      <c r="PL525" s="71"/>
      <c r="PM525" s="71"/>
      <c r="PN525" s="71"/>
      <c r="PO525" s="71"/>
      <c r="PP525" s="71"/>
      <c r="PQ525" s="71"/>
      <c r="PR525" s="71"/>
      <c r="PS525" s="71"/>
      <c r="PT525" s="71"/>
      <c r="PU525" s="71"/>
      <c r="PV525" s="71"/>
      <c r="PW525" s="71"/>
      <c r="PX525" s="71"/>
      <c r="PY525" s="71"/>
      <c r="PZ525" s="71"/>
      <c r="QA525" s="71"/>
      <c r="QB525" s="71"/>
      <c r="QC525" s="71"/>
      <c r="QD525" s="71"/>
      <c r="QE525" s="71"/>
      <c r="QF525" s="71"/>
      <c r="QG525" s="71"/>
      <c r="QH525" s="71"/>
      <c r="QI525" s="71"/>
      <c r="QJ525" s="71"/>
      <c r="QK525" s="71"/>
      <c r="QL525" s="71"/>
      <c r="QM525" s="71"/>
      <c r="QN525" s="71"/>
      <c r="QO525" s="71"/>
      <c r="QP525" s="71"/>
      <c r="QQ525" s="71"/>
      <c r="QR525" s="71"/>
      <c r="QS525" s="71"/>
      <c r="QT525" s="71"/>
      <c r="QU525" s="71"/>
      <c r="QV525" s="71"/>
      <c r="QW525" s="71"/>
      <c r="QX525" s="71"/>
      <c r="QY525" s="71"/>
      <c r="QZ525" s="71"/>
      <c r="RA525" s="71"/>
      <c r="RB525" s="71"/>
      <c r="RC525" s="71"/>
      <c r="RD525" s="71"/>
      <c r="RE525" s="71"/>
      <c r="RF525" s="71"/>
      <c r="RG525" s="71"/>
      <c r="RH525" s="71"/>
      <c r="RI525" s="71"/>
      <c r="RJ525" s="71"/>
      <c r="RK525" s="71"/>
      <c r="RL525" s="71"/>
      <c r="RM525" s="71"/>
      <c r="RN525" s="71"/>
      <c r="RO525" s="71"/>
      <c r="RP525" s="71"/>
      <c r="RQ525" s="71"/>
      <c r="RR525" s="71"/>
      <c r="RS525" s="71"/>
      <c r="RT525" s="71"/>
      <c r="RU525" s="71"/>
      <c r="RV525" s="71"/>
      <c r="RW525" s="71"/>
      <c r="RX525" s="71"/>
      <c r="RY525" s="71"/>
      <c r="RZ525" s="71"/>
      <c r="SA525" s="71"/>
      <c r="SB525" s="71"/>
      <c r="SC525" s="71"/>
      <c r="SD525" s="71"/>
      <c r="SE525" s="71"/>
      <c r="SF525" s="71"/>
      <c r="SG525" s="71"/>
      <c r="SH525" s="71"/>
      <c r="SI525" s="71"/>
      <c r="SJ525" s="71"/>
      <c r="SK525" s="71"/>
      <c r="SL525" s="71"/>
      <c r="SM525" s="71"/>
      <c r="SN525" s="71"/>
      <c r="SO525" s="71"/>
      <c r="SP525" s="71"/>
      <c r="SQ525" s="71"/>
      <c r="SR525" s="71"/>
      <c r="SS525" s="71"/>
      <c r="ST525" s="71"/>
      <c r="SU525" s="71"/>
      <c r="SV525" s="71"/>
      <c r="SW525" s="71"/>
      <c r="SX525" s="71"/>
      <c r="SY525" s="71"/>
      <c r="SZ525" s="71"/>
      <c r="TA525" s="71"/>
      <c r="TB525" s="71"/>
      <c r="TC525" s="71"/>
      <c r="TD525" s="71"/>
      <c r="TE525" s="71"/>
      <c r="TF525" s="71"/>
      <c r="TG525" s="71"/>
      <c r="TH525" s="71"/>
      <c r="TI525" s="71"/>
      <c r="TJ525" s="71"/>
      <c r="TK525" s="71"/>
      <c r="TL525" s="71"/>
      <c r="TM525" s="71"/>
      <c r="TN525" s="71"/>
      <c r="TO525" s="71"/>
      <c r="TP525" s="71"/>
      <c r="TQ525" s="71"/>
      <c r="TR525" s="71"/>
      <c r="TS525" s="71"/>
      <c r="TT525" s="71"/>
      <c r="TU525" s="71"/>
      <c r="TV525" s="71"/>
      <c r="TW525" s="71"/>
      <c r="TX525" s="71"/>
      <c r="TY525" s="71"/>
      <c r="TZ525" s="71"/>
      <c r="UA525" s="71"/>
      <c r="UB525" s="71"/>
      <c r="UC525" s="71"/>
      <c r="UD525" s="71"/>
      <c r="UE525" s="71"/>
      <c r="UF525" s="71"/>
      <c r="UG525" s="71"/>
      <c r="UH525" s="71"/>
      <c r="UI525" s="71"/>
      <c r="UJ525" s="71"/>
      <c r="UK525" s="71"/>
      <c r="UL525" s="71"/>
      <c r="UM525" s="71"/>
      <c r="UN525" s="71"/>
      <c r="UO525" s="71"/>
      <c r="UP525" s="71"/>
      <c r="UQ525" s="71"/>
      <c r="UR525" s="71"/>
      <c r="US525" s="71"/>
      <c r="UT525" s="71"/>
      <c r="UU525" s="71"/>
      <c r="UV525" s="71"/>
      <c r="UW525" s="71"/>
      <c r="UX525" s="71"/>
      <c r="UY525" s="71"/>
      <c r="UZ525" s="71"/>
      <c r="VA525" s="71"/>
      <c r="VB525" s="71"/>
      <c r="VC525" s="71"/>
      <c r="VD525" s="71"/>
      <c r="VE525" s="71"/>
      <c r="VF525" s="71"/>
      <c r="VG525" s="71"/>
      <c r="VH525" s="71"/>
      <c r="VI525" s="71"/>
      <c r="VJ525" s="71"/>
      <c r="VK525" s="71"/>
      <c r="VL525" s="71"/>
      <c r="VM525" s="71"/>
      <c r="VN525" s="71"/>
      <c r="VO525" s="71"/>
      <c r="VP525" s="71"/>
      <c r="VQ525" s="71"/>
      <c r="VR525" s="71"/>
      <c r="VS525" s="71"/>
      <c r="VT525" s="71"/>
      <c r="VU525" s="71"/>
      <c r="VV525" s="71"/>
      <c r="VW525" s="71"/>
      <c r="VX525" s="71"/>
      <c r="VY525" s="71"/>
      <c r="VZ525" s="71"/>
      <c r="WA525" s="71"/>
      <c r="WB525" s="71"/>
      <c r="WC525" s="71"/>
      <c r="WD525" s="71"/>
      <c r="WE525" s="71"/>
      <c r="WF525" s="71"/>
      <c r="WG525" s="71"/>
      <c r="WH525" s="71"/>
      <c r="WI525" s="71"/>
      <c r="WJ525" s="71"/>
      <c r="WK525" s="71"/>
      <c r="WL525" s="71"/>
      <c r="WM525" s="71"/>
      <c r="WN525" s="71"/>
      <c r="WO525" s="71"/>
      <c r="WP525" s="71"/>
      <c r="WQ525" s="71"/>
      <c r="WR525" s="71"/>
      <c r="WS525" s="71"/>
      <c r="WT525" s="71"/>
      <c r="WU525" s="71"/>
      <c r="WV525" s="71"/>
      <c r="WW525" s="71"/>
      <c r="WX525" s="71"/>
      <c r="WY525" s="71"/>
      <c r="WZ525" s="71"/>
      <c r="XA525" s="71"/>
      <c r="XB525" s="71"/>
      <c r="XC525" s="71"/>
      <c r="XD525" s="71"/>
      <c r="XE525" s="71"/>
      <c r="XF525" s="71"/>
      <c r="XG525" s="71"/>
      <c r="XH525" s="71"/>
      <c r="XI525" s="71"/>
      <c r="XJ525" s="71"/>
      <c r="XK525" s="71"/>
      <c r="XL525" s="71"/>
      <c r="XM525" s="71"/>
      <c r="XN525" s="71"/>
      <c r="XO525" s="71"/>
      <c r="XP525" s="71"/>
      <c r="XQ525" s="71"/>
      <c r="XR525" s="71"/>
      <c r="XS525" s="71"/>
      <c r="XT525" s="71"/>
      <c r="XU525" s="71"/>
      <c r="XV525" s="71"/>
      <c r="XW525" s="71"/>
      <c r="XX525" s="71"/>
      <c r="XY525" s="71"/>
      <c r="XZ525" s="71"/>
      <c r="YA525" s="71"/>
      <c r="YB525" s="71"/>
      <c r="YC525" s="71"/>
      <c r="YD525" s="71"/>
      <c r="YE525" s="71"/>
      <c r="YF525" s="71"/>
      <c r="YG525" s="71"/>
      <c r="YH525" s="71"/>
      <c r="YI525" s="71"/>
      <c r="YJ525" s="71"/>
      <c r="YK525" s="71"/>
      <c r="YL525" s="71"/>
      <c r="YM525" s="71"/>
      <c r="YN525" s="71"/>
      <c r="YO525" s="71"/>
      <c r="YP525" s="71"/>
      <c r="YQ525" s="71"/>
      <c r="YR525" s="71"/>
      <c r="YS525" s="71"/>
      <c r="YT525" s="71"/>
      <c r="YU525" s="71"/>
      <c r="YV525" s="71"/>
      <c r="YW525" s="71"/>
      <c r="YX525" s="71"/>
      <c r="YY525" s="71"/>
      <c r="YZ525" s="71"/>
      <c r="ZA525" s="71"/>
      <c r="ZB525" s="71"/>
      <c r="ZC525" s="71"/>
      <c r="ZD525" s="71"/>
      <c r="ZE525" s="71"/>
      <c r="ZF525" s="71"/>
      <c r="ZG525" s="71"/>
      <c r="ZH525" s="71"/>
      <c r="ZI525" s="71"/>
      <c r="ZJ525" s="71"/>
      <c r="ZK525" s="71"/>
      <c r="ZL525" s="71"/>
      <c r="ZM525" s="71"/>
      <c r="ZN525" s="71"/>
      <c r="ZO525" s="71"/>
      <c r="ZP525" s="71"/>
      <c r="ZQ525" s="71"/>
      <c r="ZR525" s="71"/>
      <c r="ZS525" s="71"/>
      <c r="ZT525" s="71"/>
      <c r="ZU525" s="71"/>
      <c r="ZV525" s="71"/>
      <c r="ZW525" s="71"/>
      <c r="ZX525" s="71"/>
      <c r="ZY525" s="71"/>
      <c r="ZZ525" s="71"/>
      <c r="AAA525" s="71"/>
      <c r="AAB525" s="71"/>
      <c r="AAC525" s="71"/>
      <c r="AAD525" s="71"/>
      <c r="AAE525" s="71"/>
      <c r="AAF525" s="71"/>
      <c r="AAG525" s="71"/>
      <c r="AAH525" s="71"/>
      <c r="AAI525" s="71"/>
      <c r="AAJ525" s="71"/>
      <c r="AAK525" s="71"/>
      <c r="AAL525" s="71"/>
      <c r="AAM525" s="71"/>
      <c r="AAN525" s="71"/>
      <c r="AAO525" s="71"/>
      <c r="AAP525" s="71"/>
      <c r="AAQ525" s="71"/>
      <c r="AAR525" s="71"/>
      <c r="AAS525" s="71"/>
      <c r="AAT525" s="71"/>
      <c r="AAU525" s="71"/>
      <c r="AAV525" s="71"/>
      <c r="AAW525" s="71"/>
      <c r="AAX525" s="71"/>
      <c r="AAY525" s="71"/>
      <c r="AAZ525" s="71"/>
      <c r="ABA525" s="71"/>
      <c r="ABB525" s="71"/>
      <c r="ABC525" s="71"/>
      <c r="ABD525" s="71"/>
      <c r="ABE525" s="71"/>
      <c r="ABF525" s="71"/>
      <c r="ABG525" s="71"/>
      <c r="ABH525" s="71"/>
      <c r="ABI525" s="71"/>
      <c r="ABJ525" s="71"/>
      <c r="ABK525" s="71"/>
      <c r="ABL525" s="71"/>
      <c r="ABM525" s="71"/>
      <c r="ABN525" s="71"/>
      <c r="ABO525" s="71"/>
      <c r="ABP525" s="71"/>
      <c r="ABQ525" s="71"/>
      <c r="ABR525" s="71"/>
      <c r="ABS525" s="71"/>
      <c r="ABT525" s="71"/>
      <c r="ABU525" s="71"/>
      <c r="ABV525" s="71"/>
      <c r="ABW525" s="71"/>
      <c r="ABX525" s="71"/>
      <c r="ABY525" s="71"/>
      <c r="ABZ525" s="71"/>
      <c r="ACA525" s="71"/>
      <c r="ACB525" s="71"/>
      <c r="ACC525" s="71"/>
      <c r="ACD525" s="71"/>
      <c r="ACE525" s="71"/>
      <c r="ACF525" s="71"/>
      <c r="ACG525" s="71"/>
      <c r="ACH525" s="71"/>
      <c r="ACI525" s="71"/>
      <c r="ACJ525" s="71"/>
      <c r="ACK525" s="71"/>
      <c r="ACL525" s="71"/>
      <c r="ACM525" s="71"/>
      <c r="ACN525" s="71"/>
      <c r="ACO525" s="71"/>
      <c r="ACP525" s="71"/>
      <c r="ACQ525" s="71"/>
      <c r="ACR525" s="71"/>
      <c r="ACS525" s="71"/>
      <c r="ACT525" s="71"/>
      <c r="ACU525" s="71"/>
      <c r="ACV525" s="71"/>
      <c r="ACW525" s="71"/>
      <c r="ACX525" s="71"/>
      <c r="ACY525" s="71"/>
      <c r="ACZ525" s="71"/>
      <c r="ADA525" s="71"/>
      <c r="ADB525" s="71"/>
      <c r="ADC525" s="71"/>
      <c r="ADD525" s="71"/>
      <c r="ADE525" s="71"/>
      <c r="ADF525" s="71"/>
      <c r="ADG525" s="71"/>
      <c r="ADH525" s="71"/>
      <c r="ADI525" s="71"/>
      <c r="ADJ525" s="71"/>
      <c r="ADK525" s="71"/>
      <c r="ADL525" s="71"/>
      <c r="ADM525" s="71"/>
      <c r="ADN525" s="71"/>
      <c r="ADO525" s="71"/>
      <c r="ADP525" s="71"/>
      <c r="ADQ525" s="71"/>
      <c r="ADR525" s="71"/>
      <c r="ADS525" s="71"/>
      <c r="ADT525" s="71"/>
      <c r="ADU525" s="71"/>
      <c r="ADV525" s="71"/>
      <c r="ADW525" s="71"/>
      <c r="ADX525" s="71"/>
      <c r="ADY525" s="71"/>
      <c r="ADZ525" s="71"/>
      <c r="AEA525" s="71"/>
      <c r="AEB525" s="71"/>
      <c r="AEC525" s="71"/>
      <c r="AED525" s="71"/>
      <c r="AEE525" s="71"/>
      <c r="AEF525" s="71"/>
      <c r="AEG525" s="71"/>
      <c r="AEH525" s="71"/>
      <c r="AEI525" s="71"/>
      <c r="AEJ525" s="71"/>
      <c r="AEK525" s="71"/>
      <c r="AEL525" s="71"/>
      <c r="AEM525" s="71"/>
      <c r="AEN525" s="71"/>
      <c r="AEO525" s="71"/>
      <c r="AEP525" s="71"/>
      <c r="AEQ525" s="71"/>
      <c r="AER525" s="71"/>
      <c r="AES525" s="71"/>
      <c r="AET525" s="71"/>
      <c r="AEU525" s="71"/>
      <c r="AEV525" s="71"/>
      <c r="AEW525" s="71"/>
      <c r="AEX525" s="71"/>
      <c r="AEY525" s="71"/>
      <c r="AEZ525" s="71"/>
      <c r="AFA525" s="71"/>
      <c r="AFB525" s="71"/>
      <c r="AFC525" s="71"/>
      <c r="AFD525" s="71"/>
      <c r="AFE525" s="71"/>
      <c r="AFF525" s="71"/>
      <c r="AFG525" s="71"/>
      <c r="AFH525" s="71"/>
      <c r="AFI525" s="71"/>
      <c r="AFJ525" s="71"/>
      <c r="AFK525" s="71"/>
      <c r="AFL525" s="71"/>
      <c r="AFM525" s="71"/>
      <c r="AFN525" s="71"/>
      <c r="AFO525" s="71"/>
      <c r="AFP525" s="71"/>
      <c r="AFQ525" s="71"/>
      <c r="AFR525" s="71"/>
      <c r="AFS525" s="71"/>
      <c r="AFT525" s="71"/>
      <c r="AFU525" s="71"/>
      <c r="AFV525" s="71"/>
      <c r="AFW525" s="71"/>
      <c r="AFX525" s="71"/>
      <c r="AFY525" s="71"/>
      <c r="AFZ525" s="71"/>
      <c r="AGA525" s="71"/>
      <c r="AGB525" s="71"/>
      <c r="AGC525" s="71"/>
      <c r="AGD525" s="71"/>
      <c r="AGE525" s="71"/>
      <c r="AGF525" s="71"/>
      <c r="AGG525" s="71"/>
      <c r="AGH525" s="71"/>
      <c r="AGI525" s="71"/>
      <c r="AGJ525" s="71"/>
      <c r="AGK525" s="71"/>
      <c r="AGL525" s="71"/>
      <c r="AGM525" s="71"/>
      <c r="AGN525" s="71"/>
      <c r="AGO525" s="71"/>
      <c r="AGP525" s="71"/>
      <c r="AGQ525" s="71"/>
      <c r="AGR525" s="71"/>
      <c r="AGS525" s="71"/>
      <c r="AGT525" s="71"/>
      <c r="AGU525" s="71"/>
      <c r="AGV525" s="71"/>
      <c r="AGW525" s="71"/>
      <c r="AGX525" s="71"/>
      <c r="AGY525" s="71"/>
      <c r="AGZ525" s="71"/>
      <c r="AHA525" s="71"/>
      <c r="AHB525" s="71"/>
      <c r="AHC525" s="71"/>
      <c r="AHD525" s="71"/>
      <c r="AHE525" s="71"/>
      <c r="AHF525" s="71"/>
      <c r="AHG525" s="71"/>
      <c r="AHH525" s="71"/>
      <c r="AHI525" s="71"/>
      <c r="AHJ525" s="71"/>
      <c r="AHK525" s="71"/>
      <c r="AHL525" s="71"/>
      <c r="AHM525" s="71"/>
      <c r="AHN525" s="71"/>
      <c r="AHO525" s="71"/>
      <c r="AHP525" s="71"/>
      <c r="AHQ525" s="71"/>
      <c r="AHR525" s="71"/>
      <c r="AHS525" s="71"/>
      <c r="AHT525" s="71"/>
      <c r="AHU525" s="71"/>
      <c r="AHV525" s="71"/>
      <c r="AHW525" s="71"/>
      <c r="AHX525" s="71"/>
      <c r="AHY525" s="71"/>
      <c r="AHZ525" s="71"/>
      <c r="AIA525" s="71"/>
      <c r="AIB525" s="71"/>
      <c r="AIC525" s="71"/>
      <c r="AID525" s="71"/>
      <c r="AIE525" s="71"/>
      <c r="AIF525" s="71"/>
      <c r="AIG525" s="71"/>
      <c r="AIH525" s="71"/>
      <c r="AII525" s="71"/>
      <c r="AIJ525" s="71"/>
      <c r="AIK525" s="71"/>
      <c r="AIL525" s="71"/>
      <c r="AIM525" s="71"/>
      <c r="AIN525" s="71"/>
      <c r="AIO525" s="71"/>
      <c r="AIP525" s="71"/>
      <c r="AIQ525" s="71"/>
      <c r="AIR525" s="71"/>
      <c r="AIS525" s="71"/>
      <c r="AIT525" s="71"/>
      <c r="AIU525" s="71"/>
      <c r="AIV525" s="71"/>
      <c r="AIW525" s="71"/>
      <c r="AIX525" s="71"/>
      <c r="AIY525" s="71"/>
      <c r="AIZ525" s="71"/>
      <c r="AJA525" s="71"/>
      <c r="AJB525" s="71"/>
      <c r="AJC525" s="71"/>
      <c r="AJD525" s="71"/>
      <c r="AJE525" s="71"/>
      <c r="AJF525" s="71"/>
      <c r="AJG525" s="71"/>
      <c r="AJH525" s="71"/>
      <c r="AJI525" s="71"/>
      <c r="AJJ525" s="71"/>
      <c r="AJK525" s="71"/>
      <c r="AJL525" s="71"/>
      <c r="AJM525" s="71"/>
      <c r="AJN525" s="71"/>
      <c r="AJO525" s="71"/>
      <c r="AJP525" s="71"/>
      <c r="AJQ525" s="71"/>
      <c r="AJR525" s="71"/>
      <c r="AJS525" s="71"/>
      <c r="AJT525" s="71"/>
      <c r="AJU525" s="71"/>
      <c r="AJV525" s="71"/>
      <c r="AJW525" s="71"/>
      <c r="AJX525" s="71"/>
      <c r="AJY525" s="71"/>
      <c r="AJZ525" s="71"/>
      <c r="AKA525" s="71"/>
      <c r="AKB525" s="71"/>
      <c r="AKC525" s="71"/>
      <c r="AKD525" s="71"/>
      <c r="AKE525" s="71"/>
      <c r="AKF525" s="71"/>
      <c r="AKG525" s="71"/>
      <c r="AKH525" s="71"/>
      <c r="AKI525" s="71"/>
      <c r="AKJ525" s="71"/>
      <c r="AKK525" s="71"/>
      <c r="AKL525" s="71"/>
      <c r="AKM525" s="71"/>
      <c r="AKN525" s="71"/>
      <c r="AKO525" s="71"/>
      <c r="AKP525" s="71"/>
      <c r="AKQ525" s="71"/>
      <c r="AKR525" s="71"/>
      <c r="AKS525" s="71"/>
      <c r="AKT525" s="71"/>
      <c r="AKU525" s="71"/>
      <c r="AKV525" s="71"/>
      <c r="AKW525" s="71"/>
      <c r="AKX525" s="71"/>
      <c r="AKY525" s="71"/>
      <c r="AKZ525" s="71"/>
      <c r="ALA525" s="71"/>
      <c r="ALB525" s="71"/>
      <c r="ALC525" s="71"/>
      <c r="ALD525" s="71"/>
      <c r="ALE525" s="71"/>
      <c r="ALF525" s="71"/>
      <c r="ALG525" s="71"/>
      <c r="ALH525" s="71"/>
      <c r="ALI525" s="71"/>
      <c r="ALJ525" s="71"/>
      <c r="ALK525" s="71"/>
      <c r="ALL525" s="71"/>
      <c r="ALM525" s="71"/>
      <c r="ALN525" s="71"/>
      <c r="ALO525" s="71"/>
      <c r="ALP525" s="71"/>
      <c r="ALQ525" s="71"/>
      <c r="ALR525" s="71"/>
      <c r="ALS525" s="71"/>
      <c r="ALT525" s="71"/>
      <c r="ALU525" s="71"/>
      <c r="ALV525" s="71"/>
      <c r="ALW525" s="71"/>
      <c r="ALX525" s="71"/>
      <c r="ALY525" s="71"/>
      <c r="ALZ525" s="71"/>
      <c r="AMA525" s="71"/>
      <c r="AMB525" s="71"/>
      <c r="AMC525" s="71"/>
      <c r="AMD525" s="71"/>
      <c r="AME525" s="71"/>
      <c r="AMF525" s="71"/>
      <c r="AMG525" s="71"/>
      <c r="AMH525" s="71"/>
      <c r="AMI525" s="71"/>
    </row>
    <row r="526" spans="1:1023" s="22" customFormat="1">
      <c r="A526" s="71" t="s">
        <v>77</v>
      </c>
      <c r="B526" s="83">
        <v>1999</v>
      </c>
      <c r="C526" s="71" t="s">
        <v>249</v>
      </c>
      <c r="D526" s="83">
        <v>344</v>
      </c>
      <c r="E526" s="71" t="s">
        <v>250</v>
      </c>
      <c r="F526" s="71" t="s">
        <v>251</v>
      </c>
      <c r="G526" s="30">
        <v>33446</v>
      </c>
      <c r="H526" s="30">
        <v>34326</v>
      </c>
      <c r="I526" s="45">
        <v>1</v>
      </c>
      <c r="J526" s="71">
        <v>3</v>
      </c>
      <c r="K526" s="71">
        <v>3</v>
      </c>
      <c r="L526" s="71">
        <v>29</v>
      </c>
      <c r="M526" s="71">
        <v>5000</v>
      </c>
      <c r="N526" s="71">
        <v>18000</v>
      </c>
      <c r="O526" s="71">
        <v>4800000</v>
      </c>
      <c r="P526" s="75">
        <f t="shared" ref="P526:P553" si="159">M526/O526*100</f>
        <v>0.10416666666666667</v>
      </c>
      <c r="Q526" s="75">
        <f t="shared" si="149"/>
        <v>0.375</v>
      </c>
      <c r="R526" s="71">
        <v>-1</v>
      </c>
      <c r="S526" s="71">
        <v>-1</v>
      </c>
      <c r="T526" s="71">
        <v>-1</v>
      </c>
      <c r="U526" s="71">
        <v>0</v>
      </c>
      <c r="V526" s="71">
        <v>-1</v>
      </c>
      <c r="W526" s="71">
        <v>0</v>
      </c>
      <c r="X526" s="76">
        <f t="shared" si="152"/>
        <v>-0.66666666666666663</v>
      </c>
      <c r="Y526" s="71">
        <v>-1</v>
      </c>
      <c r="Z526" s="71">
        <v>-1</v>
      </c>
      <c r="AA526" s="71" t="s">
        <v>47</v>
      </c>
      <c r="AB526" s="71" t="s">
        <v>47</v>
      </c>
      <c r="AC526" s="71">
        <v>-1</v>
      </c>
      <c r="AD526" s="71">
        <v>-1</v>
      </c>
      <c r="AE526" s="71">
        <v>-1</v>
      </c>
      <c r="AF526" s="74" t="s">
        <v>33</v>
      </c>
      <c r="AG526" s="71" t="s">
        <v>47</v>
      </c>
      <c r="AH526" s="76">
        <f t="shared" si="153"/>
        <v>-1</v>
      </c>
      <c r="AI526" s="76">
        <f t="shared" si="154"/>
        <v>-0.83333333333333326</v>
      </c>
      <c r="AJ526" s="7">
        <v>5067.5584746690538</v>
      </c>
      <c r="AK526" s="71">
        <v>-1</v>
      </c>
      <c r="AL526" s="71">
        <v>-1</v>
      </c>
      <c r="AM526" s="71" t="s">
        <v>47</v>
      </c>
      <c r="AN526" s="71">
        <v>0</v>
      </c>
      <c r="AO526" s="71">
        <v>-1</v>
      </c>
      <c r="AP526" s="71" t="s">
        <v>47</v>
      </c>
      <c r="AQ526" s="71" t="s">
        <v>47</v>
      </c>
      <c r="AR526" s="71" t="s">
        <v>47</v>
      </c>
      <c r="AS526" s="71" t="s">
        <v>47</v>
      </c>
      <c r="AT526" s="74" t="s">
        <v>33</v>
      </c>
      <c r="AU526" s="71" t="s">
        <v>47</v>
      </c>
      <c r="AV526" s="71">
        <v>-1</v>
      </c>
      <c r="AW526" s="71" t="s">
        <v>47</v>
      </c>
      <c r="AX526" s="74" t="s">
        <v>33</v>
      </c>
      <c r="AY526" s="71" t="s">
        <v>33</v>
      </c>
      <c r="AZ526" s="76">
        <f t="shared" si="158"/>
        <v>-0.8</v>
      </c>
      <c r="BA526" s="71">
        <v>0</v>
      </c>
      <c r="BB526" s="71" t="s">
        <v>33</v>
      </c>
      <c r="BC526" s="71">
        <v>72</v>
      </c>
      <c r="BD526" s="71">
        <v>0</v>
      </c>
      <c r="BE526" s="71" t="s">
        <v>33</v>
      </c>
      <c r="BF526" s="71">
        <v>72</v>
      </c>
      <c r="BG526" s="71"/>
      <c r="BH526" s="71"/>
      <c r="BI526" s="71"/>
      <c r="BJ526" s="71"/>
      <c r="BK526" s="71"/>
      <c r="BL526" s="71"/>
      <c r="BM526" s="71"/>
      <c r="BN526" s="71"/>
      <c r="BO526" s="71"/>
      <c r="BP526" s="71"/>
      <c r="BQ526" s="71"/>
      <c r="BR526" s="71"/>
      <c r="BS526" s="71"/>
      <c r="BT526" s="71"/>
      <c r="BU526" s="71"/>
      <c r="BV526" s="71"/>
      <c r="BW526" s="71"/>
      <c r="BX526" s="71"/>
      <c r="BY526" s="71"/>
      <c r="BZ526" s="71"/>
      <c r="CA526" s="71"/>
      <c r="CB526" s="71"/>
      <c r="CC526" s="71"/>
      <c r="CD526" s="71"/>
      <c r="CE526" s="71"/>
      <c r="CF526" s="71"/>
      <c r="CG526" s="71"/>
      <c r="CH526" s="71"/>
      <c r="CI526" s="71"/>
      <c r="CJ526" s="71"/>
      <c r="CK526" s="71"/>
      <c r="CL526" s="71"/>
      <c r="CM526" s="71"/>
      <c r="CN526" s="71"/>
      <c r="CO526" s="71"/>
      <c r="CP526" s="71"/>
      <c r="CQ526" s="71"/>
      <c r="CR526" s="71"/>
      <c r="CS526" s="71"/>
      <c r="CT526" s="71"/>
      <c r="CU526" s="71"/>
      <c r="CV526" s="71"/>
      <c r="CW526" s="71"/>
      <c r="CX526" s="71"/>
      <c r="CY526" s="71"/>
      <c r="CZ526" s="71"/>
      <c r="DA526" s="71"/>
      <c r="DB526" s="71"/>
      <c r="DC526" s="71"/>
      <c r="DD526" s="71"/>
      <c r="DE526" s="71"/>
      <c r="DF526" s="71"/>
      <c r="DG526" s="71"/>
      <c r="DH526" s="71"/>
      <c r="DI526" s="71"/>
      <c r="DJ526" s="71"/>
      <c r="DK526" s="71"/>
      <c r="DL526" s="71"/>
      <c r="DM526" s="71"/>
      <c r="DN526" s="71"/>
      <c r="DO526" s="71"/>
      <c r="DP526" s="71"/>
      <c r="DQ526" s="71"/>
      <c r="DR526" s="71"/>
      <c r="DS526" s="71"/>
      <c r="DT526" s="71"/>
      <c r="DU526" s="71"/>
      <c r="DV526" s="71"/>
      <c r="DW526" s="71"/>
      <c r="DX526" s="71"/>
      <c r="DY526" s="71"/>
      <c r="DZ526" s="71"/>
      <c r="EA526" s="71"/>
      <c r="EB526" s="71"/>
      <c r="EC526" s="71"/>
      <c r="ED526" s="71"/>
      <c r="EE526" s="71"/>
      <c r="EF526" s="71"/>
      <c r="EG526" s="71"/>
      <c r="EH526" s="71"/>
      <c r="EI526" s="71"/>
      <c r="EJ526" s="71"/>
      <c r="EK526" s="71"/>
      <c r="EL526" s="71"/>
      <c r="EM526" s="71"/>
      <c r="EN526" s="71"/>
      <c r="EO526" s="71"/>
      <c r="EP526" s="71"/>
      <c r="EQ526" s="71"/>
      <c r="ER526" s="71"/>
      <c r="ES526" s="71"/>
      <c r="ET526" s="71"/>
      <c r="EU526" s="71"/>
      <c r="EV526" s="71"/>
      <c r="EW526" s="71"/>
      <c r="EX526" s="71"/>
      <c r="EY526" s="71"/>
      <c r="EZ526" s="71"/>
      <c r="FA526" s="71"/>
      <c r="FB526" s="71"/>
      <c r="FC526" s="71"/>
      <c r="FD526" s="71"/>
      <c r="FE526" s="71"/>
      <c r="FF526" s="71"/>
      <c r="FG526" s="71"/>
      <c r="FH526" s="71"/>
      <c r="FI526" s="71"/>
      <c r="FJ526" s="71"/>
      <c r="FK526" s="71"/>
      <c r="FL526" s="71"/>
      <c r="FM526" s="71"/>
      <c r="FN526" s="71"/>
      <c r="FO526" s="71"/>
      <c r="FP526" s="71"/>
      <c r="FQ526" s="71"/>
      <c r="FR526" s="71"/>
      <c r="FS526" s="71"/>
      <c r="FT526" s="71"/>
      <c r="FU526" s="71"/>
      <c r="FV526" s="71"/>
      <c r="FW526" s="71"/>
      <c r="FX526" s="71"/>
      <c r="FY526" s="71"/>
      <c r="FZ526" s="71"/>
      <c r="GA526" s="71"/>
      <c r="GB526" s="71"/>
      <c r="GC526" s="71"/>
      <c r="GD526" s="71"/>
      <c r="GE526" s="71"/>
      <c r="GF526" s="71"/>
      <c r="GG526" s="71"/>
      <c r="GH526" s="71"/>
      <c r="GI526" s="71"/>
      <c r="GJ526" s="71"/>
      <c r="GK526" s="71"/>
      <c r="GL526" s="71"/>
      <c r="GM526" s="71"/>
      <c r="GN526" s="71"/>
      <c r="GO526" s="71"/>
      <c r="GP526" s="71"/>
      <c r="GQ526" s="71"/>
      <c r="GR526" s="71"/>
      <c r="GS526" s="71"/>
      <c r="GT526" s="71"/>
      <c r="GU526" s="71"/>
      <c r="GV526" s="71"/>
      <c r="GW526" s="71"/>
      <c r="GX526" s="71"/>
      <c r="GY526" s="71"/>
      <c r="GZ526" s="71"/>
      <c r="HA526" s="71"/>
      <c r="HB526" s="71"/>
      <c r="HC526" s="71"/>
      <c r="HD526" s="71"/>
      <c r="HE526" s="71"/>
      <c r="HF526" s="71"/>
      <c r="HG526" s="71"/>
      <c r="HH526" s="71"/>
      <c r="HI526" s="71"/>
      <c r="HJ526" s="71"/>
      <c r="HK526" s="71"/>
      <c r="HL526" s="71"/>
      <c r="HM526" s="71"/>
      <c r="HN526" s="71"/>
      <c r="HO526" s="71"/>
      <c r="HP526" s="71"/>
      <c r="HQ526" s="71"/>
      <c r="HR526" s="71"/>
      <c r="HS526" s="71"/>
      <c r="HT526" s="71"/>
      <c r="HU526" s="71"/>
      <c r="HV526" s="71"/>
      <c r="HW526" s="71"/>
      <c r="HX526" s="71"/>
      <c r="HY526" s="71"/>
      <c r="HZ526" s="71"/>
      <c r="IA526" s="71"/>
      <c r="IB526" s="71"/>
      <c r="IC526" s="71"/>
      <c r="ID526" s="71"/>
      <c r="IE526" s="71"/>
      <c r="IF526" s="71"/>
      <c r="IG526" s="71"/>
      <c r="IH526" s="71"/>
      <c r="II526" s="71"/>
      <c r="IJ526" s="71"/>
      <c r="IK526" s="71"/>
      <c r="IL526" s="71"/>
      <c r="IM526" s="71"/>
      <c r="IN526" s="71"/>
      <c r="IO526" s="71"/>
      <c r="IP526" s="71"/>
      <c r="IQ526" s="71"/>
      <c r="IR526" s="71"/>
      <c r="IS526" s="71"/>
      <c r="IT526" s="71"/>
      <c r="IU526" s="71"/>
      <c r="IV526" s="71"/>
      <c r="IW526" s="71"/>
      <c r="IX526" s="71"/>
      <c r="IY526" s="71"/>
      <c r="IZ526" s="71"/>
      <c r="JA526" s="71"/>
      <c r="JB526" s="71"/>
      <c r="JC526" s="71"/>
      <c r="JD526" s="71"/>
      <c r="JE526" s="71"/>
      <c r="JF526" s="71"/>
      <c r="JG526" s="71"/>
      <c r="JH526" s="71"/>
      <c r="JI526" s="71"/>
      <c r="JJ526" s="71"/>
      <c r="JK526" s="71"/>
      <c r="JL526" s="71"/>
      <c r="JM526" s="71"/>
      <c r="JN526" s="71"/>
      <c r="JO526" s="71"/>
      <c r="JP526" s="71"/>
      <c r="JQ526" s="71"/>
      <c r="JR526" s="71"/>
      <c r="JS526" s="71"/>
      <c r="JT526" s="71"/>
      <c r="JU526" s="71"/>
      <c r="JV526" s="71"/>
      <c r="JW526" s="71"/>
      <c r="JX526" s="71"/>
      <c r="JY526" s="71"/>
      <c r="JZ526" s="71"/>
      <c r="KA526" s="71"/>
      <c r="KB526" s="71"/>
      <c r="KC526" s="71"/>
      <c r="KD526" s="71"/>
      <c r="KE526" s="71"/>
      <c r="KF526" s="71"/>
      <c r="KG526" s="71"/>
      <c r="KH526" s="71"/>
      <c r="KI526" s="71"/>
      <c r="KJ526" s="71"/>
      <c r="KK526" s="71"/>
      <c r="KL526" s="71"/>
      <c r="KM526" s="71"/>
      <c r="KN526" s="71"/>
      <c r="KO526" s="71"/>
      <c r="KP526" s="71"/>
      <c r="KQ526" s="71"/>
      <c r="KR526" s="71"/>
      <c r="KS526" s="71"/>
      <c r="KT526" s="71"/>
      <c r="KU526" s="71"/>
      <c r="KV526" s="71"/>
      <c r="KW526" s="71"/>
      <c r="KX526" s="71"/>
      <c r="KY526" s="71"/>
      <c r="KZ526" s="71"/>
      <c r="LA526" s="71"/>
      <c r="LB526" s="71"/>
      <c r="LC526" s="71"/>
      <c r="LD526" s="71"/>
      <c r="LE526" s="71"/>
      <c r="LF526" s="71"/>
      <c r="LG526" s="71"/>
      <c r="LH526" s="71"/>
      <c r="LI526" s="71"/>
      <c r="LJ526" s="71"/>
      <c r="LK526" s="71"/>
      <c r="LL526" s="71"/>
      <c r="LM526" s="71"/>
      <c r="LN526" s="71"/>
      <c r="LO526" s="71"/>
      <c r="LP526" s="71"/>
      <c r="LQ526" s="71"/>
      <c r="LR526" s="71"/>
      <c r="LS526" s="71"/>
      <c r="LT526" s="71"/>
      <c r="LU526" s="71"/>
      <c r="LV526" s="71"/>
      <c r="LW526" s="71"/>
      <c r="LX526" s="71"/>
      <c r="LY526" s="71"/>
      <c r="LZ526" s="71"/>
      <c r="MA526" s="71"/>
      <c r="MB526" s="71"/>
      <c r="MC526" s="71"/>
      <c r="MD526" s="71"/>
      <c r="ME526" s="71"/>
      <c r="MF526" s="71"/>
      <c r="MG526" s="71"/>
      <c r="MH526" s="71"/>
      <c r="MI526" s="71"/>
      <c r="MJ526" s="71"/>
      <c r="MK526" s="71"/>
      <c r="ML526" s="71"/>
      <c r="MM526" s="71"/>
      <c r="MN526" s="71"/>
      <c r="MO526" s="71"/>
      <c r="MP526" s="71"/>
      <c r="MQ526" s="71"/>
      <c r="MR526" s="71"/>
      <c r="MS526" s="71"/>
      <c r="MT526" s="71"/>
      <c r="MU526" s="71"/>
      <c r="MV526" s="71"/>
      <c r="MW526" s="71"/>
      <c r="MX526" s="71"/>
      <c r="MY526" s="71"/>
      <c r="MZ526" s="71"/>
      <c r="NA526" s="71"/>
      <c r="NB526" s="71"/>
      <c r="NC526" s="71"/>
      <c r="ND526" s="71"/>
      <c r="NE526" s="71"/>
      <c r="NF526" s="71"/>
      <c r="NG526" s="71"/>
      <c r="NH526" s="71"/>
      <c r="NI526" s="71"/>
      <c r="NJ526" s="71"/>
      <c r="NK526" s="71"/>
      <c r="NL526" s="71"/>
      <c r="NM526" s="71"/>
      <c r="NN526" s="71"/>
      <c r="NO526" s="71"/>
      <c r="NP526" s="71"/>
      <c r="NQ526" s="71"/>
      <c r="NR526" s="71"/>
      <c r="NS526" s="71"/>
      <c r="NT526" s="71"/>
      <c r="NU526" s="71"/>
      <c r="NV526" s="71"/>
      <c r="NW526" s="71"/>
      <c r="NX526" s="71"/>
      <c r="NY526" s="71"/>
      <c r="NZ526" s="71"/>
      <c r="OA526" s="71"/>
      <c r="OB526" s="71"/>
      <c r="OC526" s="71"/>
      <c r="OD526" s="71"/>
      <c r="OE526" s="71"/>
      <c r="OF526" s="71"/>
      <c r="OG526" s="71"/>
      <c r="OH526" s="71"/>
      <c r="OI526" s="71"/>
      <c r="OJ526" s="71"/>
      <c r="OK526" s="71"/>
      <c r="OL526" s="71"/>
      <c r="OM526" s="71"/>
      <c r="ON526" s="71"/>
      <c r="OO526" s="71"/>
      <c r="OP526" s="71"/>
      <c r="OQ526" s="71"/>
      <c r="OR526" s="71"/>
      <c r="OS526" s="71"/>
      <c r="OT526" s="71"/>
      <c r="OU526" s="71"/>
      <c r="OV526" s="71"/>
      <c r="OW526" s="71"/>
      <c r="OX526" s="71"/>
      <c r="OY526" s="71"/>
      <c r="OZ526" s="71"/>
      <c r="PA526" s="71"/>
      <c r="PB526" s="71"/>
      <c r="PC526" s="71"/>
      <c r="PD526" s="71"/>
      <c r="PE526" s="71"/>
      <c r="PF526" s="71"/>
      <c r="PG526" s="71"/>
      <c r="PH526" s="71"/>
      <c r="PI526" s="71"/>
      <c r="PJ526" s="71"/>
      <c r="PK526" s="71"/>
      <c r="PL526" s="71"/>
      <c r="PM526" s="71"/>
      <c r="PN526" s="71"/>
      <c r="PO526" s="71"/>
      <c r="PP526" s="71"/>
      <c r="PQ526" s="71"/>
      <c r="PR526" s="71"/>
      <c r="PS526" s="71"/>
      <c r="PT526" s="71"/>
      <c r="PU526" s="71"/>
      <c r="PV526" s="71"/>
      <c r="PW526" s="71"/>
      <c r="PX526" s="71"/>
      <c r="PY526" s="71"/>
      <c r="PZ526" s="71"/>
      <c r="QA526" s="71"/>
      <c r="QB526" s="71"/>
      <c r="QC526" s="71"/>
      <c r="QD526" s="71"/>
      <c r="QE526" s="71"/>
      <c r="QF526" s="71"/>
      <c r="QG526" s="71"/>
      <c r="QH526" s="71"/>
      <c r="QI526" s="71"/>
      <c r="QJ526" s="71"/>
      <c r="QK526" s="71"/>
      <c r="QL526" s="71"/>
      <c r="QM526" s="71"/>
      <c r="QN526" s="71"/>
      <c r="QO526" s="71"/>
      <c r="QP526" s="71"/>
      <c r="QQ526" s="71"/>
      <c r="QR526" s="71"/>
      <c r="QS526" s="71"/>
      <c r="QT526" s="71"/>
      <c r="QU526" s="71"/>
      <c r="QV526" s="71"/>
      <c r="QW526" s="71"/>
      <c r="QX526" s="71"/>
      <c r="QY526" s="71"/>
      <c r="QZ526" s="71"/>
      <c r="RA526" s="71"/>
      <c r="RB526" s="71"/>
      <c r="RC526" s="71"/>
      <c r="RD526" s="71"/>
      <c r="RE526" s="71"/>
      <c r="RF526" s="71"/>
      <c r="RG526" s="71"/>
      <c r="RH526" s="71"/>
      <c r="RI526" s="71"/>
      <c r="RJ526" s="71"/>
      <c r="RK526" s="71"/>
      <c r="RL526" s="71"/>
      <c r="RM526" s="71"/>
      <c r="RN526" s="71"/>
      <c r="RO526" s="71"/>
      <c r="RP526" s="71"/>
      <c r="RQ526" s="71"/>
      <c r="RR526" s="71"/>
      <c r="RS526" s="71"/>
      <c r="RT526" s="71"/>
      <c r="RU526" s="71"/>
      <c r="RV526" s="71"/>
      <c r="RW526" s="71"/>
      <c r="RX526" s="71"/>
      <c r="RY526" s="71"/>
      <c r="RZ526" s="71"/>
      <c r="SA526" s="71"/>
      <c r="SB526" s="71"/>
      <c r="SC526" s="71"/>
      <c r="SD526" s="71"/>
      <c r="SE526" s="71"/>
      <c r="SF526" s="71"/>
      <c r="SG526" s="71"/>
      <c r="SH526" s="71"/>
      <c r="SI526" s="71"/>
      <c r="SJ526" s="71"/>
      <c r="SK526" s="71"/>
      <c r="SL526" s="71"/>
      <c r="SM526" s="71"/>
      <c r="SN526" s="71"/>
      <c r="SO526" s="71"/>
      <c r="SP526" s="71"/>
      <c r="SQ526" s="71"/>
      <c r="SR526" s="71"/>
      <c r="SS526" s="71"/>
      <c r="ST526" s="71"/>
      <c r="SU526" s="71"/>
      <c r="SV526" s="71"/>
      <c r="SW526" s="71"/>
      <c r="SX526" s="71"/>
      <c r="SY526" s="71"/>
      <c r="SZ526" s="71"/>
      <c r="TA526" s="71"/>
      <c r="TB526" s="71"/>
      <c r="TC526" s="71"/>
      <c r="TD526" s="71"/>
      <c r="TE526" s="71"/>
      <c r="TF526" s="71"/>
      <c r="TG526" s="71"/>
      <c r="TH526" s="71"/>
      <c r="TI526" s="71"/>
      <c r="TJ526" s="71"/>
      <c r="TK526" s="71"/>
      <c r="TL526" s="71"/>
      <c r="TM526" s="71"/>
      <c r="TN526" s="71"/>
      <c r="TO526" s="71"/>
      <c r="TP526" s="71"/>
      <c r="TQ526" s="71"/>
      <c r="TR526" s="71"/>
      <c r="TS526" s="71"/>
      <c r="TT526" s="71"/>
      <c r="TU526" s="71"/>
      <c r="TV526" s="71"/>
      <c r="TW526" s="71"/>
      <c r="TX526" s="71"/>
      <c r="TY526" s="71"/>
      <c r="TZ526" s="71"/>
      <c r="UA526" s="71"/>
      <c r="UB526" s="71"/>
      <c r="UC526" s="71"/>
      <c r="UD526" s="71"/>
      <c r="UE526" s="71"/>
      <c r="UF526" s="71"/>
      <c r="UG526" s="71"/>
      <c r="UH526" s="71"/>
      <c r="UI526" s="71"/>
      <c r="UJ526" s="71"/>
      <c r="UK526" s="71"/>
      <c r="UL526" s="71"/>
      <c r="UM526" s="71"/>
      <c r="UN526" s="71"/>
      <c r="UO526" s="71"/>
      <c r="UP526" s="71"/>
      <c r="UQ526" s="71"/>
      <c r="UR526" s="71"/>
      <c r="US526" s="71"/>
      <c r="UT526" s="71"/>
      <c r="UU526" s="71"/>
      <c r="UV526" s="71"/>
      <c r="UW526" s="71"/>
      <c r="UX526" s="71"/>
      <c r="UY526" s="71"/>
      <c r="UZ526" s="71"/>
      <c r="VA526" s="71"/>
      <c r="VB526" s="71"/>
      <c r="VC526" s="71"/>
      <c r="VD526" s="71"/>
      <c r="VE526" s="71"/>
      <c r="VF526" s="71"/>
      <c r="VG526" s="71"/>
      <c r="VH526" s="71"/>
      <c r="VI526" s="71"/>
      <c r="VJ526" s="71"/>
      <c r="VK526" s="71"/>
      <c r="VL526" s="71"/>
      <c r="VM526" s="71"/>
      <c r="VN526" s="71"/>
      <c r="VO526" s="71"/>
      <c r="VP526" s="71"/>
      <c r="VQ526" s="71"/>
      <c r="VR526" s="71"/>
      <c r="VS526" s="71"/>
      <c r="VT526" s="71"/>
      <c r="VU526" s="71"/>
      <c r="VV526" s="71"/>
      <c r="VW526" s="71"/>
      <c r="VX526" s="71"/>
      <c r="VY526" s="71"/>
      <c r="VZ526" s="71"/>
      <c r="WA526" s="71"/>
      <c r="WB526" s="71"/>
      <c r="WC526" s="71"/>
      <c r="WD526" s="71"/>
      <c r="WE526" s="71"/>
      <c r="WF526" s="71"/>
      <c r="WG526" s="71"/>
      <c r="WH526" s="71"/>
      <c r="WI526" s="71"/>
      <c r="WJ526" s="71"/>
      <c r="WK526" s="71"/>
      <c r="WL526" s="71"/>
      <c r="WM526" s="71"/>
      <c r="WN526" s="71"/>
      <c r="WO526" s="71"/>
      <c r="WP526" s="71"/>
      <c r="WQ526" s="71"/>
      <c r="WR526" s="71"/>
      <c r="WS526" s="71"/>
      <c r="WT526" s="71"/>
      <c r="WU526" s="71"/>
      <c r="WV526" s="71"/>
      <c r="WW526" s="71"/>
      <c r="WX526" s="71"/>
      <c r="WY526" s="71"/>
      <c r="WZ526" s="71"/>
      <c r="XA526" s="71"/>
      <c r="XB526" s="71"/>
      <c r="XC526" s="71"/>
      <c r="XD526" s="71"/>
      <c r="XE526" s="71"/>
      <c r="XF526" s="71"/>
      <c r="XG526" s="71"/>
      <c r="XH526" s="71"/>
      <c r="XI526" s="71"/>
      <c r="XJ526" s="71"/>
      <c r="XK526" s="71"/>
      <c r="XL526" s="71"/>
      <c r="XM526" s="71"/>
      <c r="XN526" s="71"/>
      <c r="XO526" s="71"/>
      <c r="XP526" s="71"/>
      <c r="XQ526" s="71"/>
      <c r="XR526" s="71"/>
      <c r="XS526" s="71"/>
      <c r="XT526" s="71"/>
      <c r="XU526" s="71"/>
      <c r="XV526" s="71"/>
      <c r="XW526" s="71"/>
      <c r="XX526" s="71"/>
      <c r="XY526" s="71"/>
      <c r="XZ526" s="71"/>
      <c r="YA526" s="71"/>
      <c r="YB526" s="71"/>
      <c r="YC526" s="71"/>
      <c r="YD526" s="71"/>
      <c r="YE526" s="71"/>
      <c r="YF526" s="71"/>
      <c r="YG526" s="71"/>
      <c r="YH526" s="71"/>
      <c r="YI526" s="71"/>
      <c r="YJ526" s="71"/>
      <c r="YK526" s="71"/>
      <c r="YL526" s="71"/>
      <c r="YM526" s="71"/>
      <c r="YN526" s="71"/>
      <c r="YO526" s="71"/>
      <c r="YP526" s="71"/>
      <c r="YQ526" s="71"/>
      <c r="YR526" s="71"/>
      <c r="YS526" s="71"/>
      <c r="YT526" s="71"/>
      <c r="YU526" s="71"/>
      <c r="YV526" s="71"/>
      <c r="YW526" s="71"/>
      <c r="YX526" s="71"/>
      <c r="YY526" s="71"/>
      <c r="YZ526" s="71"/>
      <c r="ZA526" s="71"/>
      <c r="ZB526" s="71"/>
      <c r="ZC526" s="71"/>
      <c r="ZD526" s="71"/>
      <c r="ZE526" s="71"/>
      <c r="ZF526" s="71"/>
      <c r="ZG526" s="71"/>
      <c r="ZH526" s="71"/>
      <c r="ZI526" s="71"/>
      <c r="ZJ526" s="71"/>
      <c r="ZK526" s="71"/>
      <c r="ZL526" s="71"/>
      <c r="ZM526" s="71"/>
      <c r="ZN526" s="71"/>
      <c r="ZO526" s="71"/>
      <c r="ZP526" s="71"/>
      <c r="ZQ526" s="71"/>
      <c r="ZR526" s="71"/>
      <c r="ZS526" s="71"/>
      <c r="ZT526" s="71"/>
      <c r="ZU526" s="71"/>
      <c r="ZV526" s="71"/>
      <c r="ZW526" s="71"/>
      <c r="ZX526" s="71"/>
      <c r="ZY526" s="71"/>
      <c r="ZZ526" s="71"/>
      <c r="AAA526" s="71"/>
      <c r="AAB526" s="71"/>
      <c r="AAC526" s="71"/>
      <c r="AAD526" s="71"/>
      <c r="AAE526" s="71"/>
      <c r="AAF526" s="71"/>
      <c r="AAG526" s="71"/>
      <c r="AAH526" s="71"/>
      <c r="AAI526" s="71"/>
      <c r="AAJ526" s="71"/>
      <c r="AAK526" s="71"/>
      <c r="AAL526" s="71"/>
      <c r="AAM526" s="71"/>
      <c r="AAN526" s="71"/>
      <c r="AAO526" s="71"/>
      <c r="AAP526" s="71"/>
      <c r="AAQ526" s="71"/>
      <c r="AAR526" s="71"/>
      <c r="AAS526" s="71"/>
      <c r="AAT526" s="71"/>
      <c r="AAU526" s="71"/>
      <c r="AAV526" s="71"/>
      <c r="AAW526" s="71"/>
      <c r="AAX526" s="71"/>
      <c r="AAY526" s="71"/>
      <c r="AAZ526" s="71"/>
      <c r="ABA526" s="71"/>
      <c r="ABB526" s="71"/>
      <c r="ABC526" s="71"/>
      <c r="ABD526" s="71"/>
      <c r="ABE526" s="71"/>
      <c r="ABF526" s="71"/>
      <c r="ABG526" s="71"/>
      <c r="ABH526" s="71"/>
      <c r="ABI526" s="71"/>
      <c r="ABJ526" s="71"/>
      <c r="ABK526" s="71"/>
      <c r="ABL526" s="71"/>
      <c r="ABM526" s="71"/>
      <c r="ABN526" s="71"/>
      <c r="ABO526" s="71"/>
      <c r="ABP526" s="71"/>
      <c r="ABQ526" s="71"/>
      <c r="ABR526" s="71"/>
      <c r="ABS526" s="71"/>
      <c r="ABT526" s="71"/>
      <c r="ABU526" s="71"/>
      <c r="ABV526" s="71"/>
      <c r="ABW526" s="71"/>
      <c r="ABX526" s="71"/>
      <c r="ABY526" s="71"/>
      <c r="ABZ526" s="71"/>
      <c r="ACA526" s="71"/>
      <c r="ACB526" s="71"/>
      <c r="ACC526" s="71"/>
      <c r="ACD526" s="71"/>
      <c r="ACE526" s="71"/>
      <c r="ACF526" s="71"/>
      <c r="ACG526" s="71"/>
      <c r="ACH526" s="71"/>
      <c r="ACI526" s="71"/>
      <c r="ACJ526" s="71"/>
      <c r="ACK526" s="71"/>
      <c r="ACL526" s="71"/>
      <c r="ACM526" s="71"/>
      <c r="ACN526" s="71"/>
      <c r="ACO526" s="71"/>
      <c r="ACP526" s="71"/>
      <c r="ACQ526" s="71"/>
      <c r="ACR526" s="71"/>
      <c r="ACS526" s="71"/>
      <c r="ACT526" s="71"/>
      <c r="ACU526" s="71"/>
      <c r="ACV526" s="71"/>
      <c r="ACW526" s="71"/>
      <c r="ACX526" s="71"/>
      <c r="ACY526" s="71"/>
      <c r="ACZ526" s="71"/>
      <c r="ADA526" s="71"/>
      <c r="ADB526" s="71"/>
      <c r="ADC526" s="71"/>
      <c r="ADD526" s="71"/>
      <c r="ADE526" s="71"/>
      <c r="ADF526" s="71"/>
      <c r="ADG526" s="71"/>
      <c r="ADH526" s="71"/>
      <c r="ADI526" s="71"/>
      <c r="ADJ526" s="71"/>
      <c r="ADK526" s="71"/>
      <c r="ADL526" s="71"/>
      <c r="ADM526" s="71"/>
      <c r="ADN526" s="71"/>
      <c r="ADO526" s="71"/>
      <c r="ADP526" s="71"/>
      <c r="ADQ526" s="71"/>
      <c r="ADR526" s="71"/>
      <c r="ADS526" s="71"/>
      <c r="ADT526" s="71"/>
      <c r="ADU526" s="71"/>
      <c r="ADV526" s="71"/>
      <c r="ADW526" s="71"/>
      <c r="ADX526" s="71"/>
      <c r="ADY526" s="71"/>
      <c r="ADZ526" s="71"/>
      <c r="AEA526" s="71"/>
      <c r="AEB526" s="71"/>
      <c r="AEC526" s="71"/>
      <c r="AED526" s="71"/>
      <c r="AEE526" s="71"/>
      <c r="AEF526" s="71"/>
      <c r="AEG526" s="71"/>
      <c r="AEH526" s="71"/>
      <c r="AEI526" s="71"/>
      <c r="AEJ526" s="71"/>
      <c r="AEK526" s="71"/>
      <c r="AEL526" s="71"/>
      <c r="AEM526" s="71"/>
      <c r="AEN526" s="71"/>
      <c r="AEO526" s="71"/>
      <c r="AEP526" s="71"/>
      <c r="AEQ526" s="71"/>
      <c r="AER526" s="71"/>
      <c r="AES526" s="71"/>
      <c r="AET526" s="71"/>
      <c r="AEU526" s="71"/>
      <c r="AEV526" s="71"/>
      <c r="AEW526" s="71"/>
      <c r="AEX526" s="71"/>
      <c r="AEY526" s="71"/>
      <c r="AEZ526" s="71"/>
      <c r="AFA526" s="71"/>
      <c r="AFB526" s="71"/>
      <c r="AFC526" s="71"/>
      <c r="AFD526" s="71"/>
      <c r="AFE526" s="71"/>
      <c r="AFF526" s="71"/>
      <c r="AFG526" s="71"/>
      <c r="AFH526" s="71"/>
      <c r="AFI526" s="71"/>
      <c r="AFJ526" s="71"/>
      <c r="AFK526" s="71"/>
      <c r="AFL526" s="71"/>
      <c r="AFM526" s="71"/>
      <c r="AFN526" s="71"/>
      <c r="AFO526" s="71"/>
      <c r="AFP526" s="71"/>
      <c r="AFQ526" s="71"/>
      <c r="AFR526" s="71"/>
      <c r="AFS526" s="71"/>
      <c r="AFT526" s="71"/>
      <c r="AFU526" s="71"/>
      <c r="AFV526" s="71"/>
      <c r="AFW526" s="71"/>
      <c r="AFX526" s="71"/>
      <c r="AFY526" s="71"/>
      <c r="AFZ526" s="71"/>
      <c r="AGA526" s="71"/>
      <c r="AGB526" s="71"/>
      <c r="AGC526" s="71"/>
      <c r="AGD526" s="71"/>
      <c r="AGE526" s="71"/>
      <c r="AGF526" s="71"/>
      <c r="AGG526" s="71"/>
      <c r="AGH526" s="71"/>
      <c r="AGI526" s="71"/>
      <c r="AGJ526" s="71"/>
      <c r="AGK526" s="71"/>
      <c r="AGL526" s="71"/>
      <c r="AGM526" s="71"/>
      <c r="AGN526" s="71"/>
      <c r="AGO526" s="71"/>
      <c r="AGP526" s="71"/>
      <c r="AGQ526" s="71"/>
      <c r="AGR526" s="71"/>
      <c r="AGS526" s="71"/>
      <c r="AGT526" s="71"/>
      <c r="AGU526" s="71"/>
      <c r="AGV526" s="71"/>
      <c r="AGW526" s="71"/>
      <c r="AGX526" s="71"/>
      <c r="AGY526" s="71"/>
      <c r="AGZ526" s="71"/>
      <c r="AHA526" s="71"/>
      <c r="AHB526" s="71"/>
      <c r="AHC526" s="71"/>
      <c r="AHD526" s="71"/>
      <c r="AHE526" s="71"/>
      <c r="AHF526" s="71"/>
      <c r="AHG526" s="71"/>
      <c r="AHH526" s="71"/>
      <c r="AHI526" s="71"/>
      <c r="AHJ526" s="71"/>
      <c r="AHK526" s="71"/>
      <c r="AHL526" s="71"/>
      <c r="AHM526" s="71"/>
      <c r="AHN526" s="71"/>
      <c r="AHO526" s="71"/>
      <c r="AHP526" s="71"/>
      <c r="AHQ526" s="71"/>
      <c r="AHR526" s="71"/>
      <c r="AHS526" s="71"/>
      <c r="AHT526" s="71"/>
      <c r="AHU526" s="71"/>
      <c r="AHV526" s="71"/>
      <c r="AHW526" s="71"/>
      <c r="AHX526" s="71"/>
      <c r="AHY526" s="71"/>
      <c r="AHZ526" s="71"/>
      <c r="AIA526" s="71"/>
      <c r="AIB526" s="71"/>
      <c r="AIC526" s="71"/>
      <c r="AID526" s="71"/>
      <c r="AIE526" s="71"/>
      <c r="AIF526" s="71"/>
      <c r="AIG526" s="71"/>
      <c r="AIH526" s="71"/>
      <c r="AII526" s="71"/>
      <c r="AIJ526" s="71"/>
      <c r="AIK526" s="71"/>
      <c r="AIL526" s="71"/>
      <c r="AIM526" s="71"/>
      <c r="AIN526" s="71"/>
      <c r="AIO526" s="71"/>
      <c r="AIP526" s="71"/>
      <c r="AIQ526" s="71"/>
      <c r="AIR526" s="71"/>
      <c r="AIS526" s="71"/>
      <c r="AIT526" s="71"/>
      <c r="AIU526" s="71"/>
      <c r="AIV526" s="71"/>
      <c r="AIW526" s="71"/>
      <c r="AIX526" s="71"/>
      <c r="AIY526" s="71"/>
      <c r="AIZ526" s="71"/>
      <c r="AJA526" s="71"/>
      <c r="AJB526" s="71"/>
      <c r="AJC526" s="71"/>
      <c r="AJD526" s="71"/>
      <c r="AJE526" s="71"/>
      <c r="AJF526" s="71"/>
      <c r="AJG526" s="71"/>
      <c r="AJH526" s="71"/>
      <c r="AJI526" s="71"/>
      <c r="AJJ526" s="71"/>
      <c r="AJK526" s="71"/>
      <c r="AJL526" s="71"/>
      <c r="AJM526" s="71"/>
      <c r="AJN526" s="71"/>
      <c r="AJO526" s="71"/>
      <c r="AJP526" s="71"/>
      <c r="AJQ526" s="71"/>
      <c r="AJR526" s="71"/>
      <c r="AJS526" s="71"/>
      <c r="AJT526" s="71"/>
      <c r="AJU526" s="71"/>
      <c r="AJV526" s="71"/>
      <c r="AJW526" s="71"/>
      <c r="AJX526" s="71"/>
      <c r="AJY526" s="71"/>
      <c r="AJZ526" s="71"/>
      <c r="AKA526" s="71"/>
      <c r="AKB526" s="71"/>
      <c r="AKC526" s="71"/>
      <c r="AKD526" s="71"/>
      <c r="AKE526" s="71"/>
      <c r="AKF526" s="71"/>
      <c r="AKG526" s="71"/>
      <c r="AKH526" s="71"/>
      <c r="AKI526" s="71"/>
      <c r="AKJ526" s="71"/>
      <c r="AKK526" s="71"/>
      <c r="AKL526" s="71"/>
      <c r="AKM526" s="71"/>
      <c r="AKN526" s="71"/>
      <c r="AKO526" s="71"/>
      <c r="AKP526" s="71"/>
      <c r="AKQ526" s="71"/>
      <c r="AKR526" s="71"/>
      <c r="AKS526" s="71"/>
      <c r="AKT526" s="71"/>
      <c r="AKU526" s="71"/>
      <c r="AKV526" s="71"/>
      <c r="AKW526" s="71"/>
      <c r="AKX526" s="71"/>
      <c r="AKY526" s="71"/>
      <c r="AKZ526" s="71"/>
      <c r="ALA526" s="71"/>
      <c r="ALB526" s="71"/>
      <c r="ALC526" s="71"/>
      <c r="ALD526" s="71"/>
      <c r="ALE526" s="71"/>
      <c r="ALF526" s="71"/>
      <c r="ALG526" s="71"/>
      <c r="ALH526" s="71"/>
      <c r="ALI526" s="71"/>
      <c r="ALJ526" s="71"/>
      <c r="ALK526" s="71"/>
      <c r="ALL526" s="71"/>
      <c r="ALM526" s="71"/>
      <c r="ALN526" s="71"/>
      <c r="ALO526" s="71"/>
      <c r="ALP526" s="71"/>
      <c r="ALQ526" s="71"/>
      <c r="ALR526" s="71"/>
      <c r="ALS526" s="71"/>
      <c r="ALT526" s="71"/>
      <c r="ALU526" s="71"/>
      <c r="ALV526" s="71"/>
      <c r="ALW526" s="71"/>
      <c r="ALX526" s="71"/>
      <c r="ALY526" s="71"/>
      <c r="ALZ526" s="71"/>
      <c r="AMA526" s="71"/>
      <c r="AMB526" s="71"/>
      <c r="AMC526" s="71"/>
      <c r="AMD526" s="71"/>
      <c r="AME526" s="71"/>
      <c r="AMF526" s="71"/>
      <c r="AMG526" s="71"/>
      <c r="AMH526" s="71"/>
      <c r="AMI526" s="71"/>
    </row>
    <row r="527" spans="1:1023" s="22" customFormat="1">
      <c r="A527" s="71" t="s">
        <v>77</v>
      </c>
      <c r="B527" s="83">
        <v>2000</v>
      </c>
      <c r="C527" s="71" t="s">
        <v>249</v>
      </c>
      <c r="D527" s="83">
        <v>344</v>
      </c>
      <c r="E527" s="71" t="s">
        <v>250</v>
      </c>
      <c r="F527" s="71" t="s">
        <v>251</v>
      </c>
      <c r="G527" s="30">
        <v>33446</v>
      </c>
      <c r="H527" s="30">
        <v>34326</v>
      </c>
      <c r="I527" s="45">
        <v>1</v>
      </c>
      <c r="J527" s="71">
        <v>3</v>
      </c>
      <c r="K527" s="71">
        <v>3</v>
      </c>
      <c r="L527" s="71">
        <v>29</v>
      </c>
      <c r="M527" s="71">
        <v>5000</v>
      </c>
      <c r="N527" s="71">
        <v>18000</v>
      </c>
      <c r="O527" s="71">
        <v>4800000</v>
      </c>
      <c r="P527" s="75">
        <f t="shared" si="159"/>
        <v>0.10416666666666667</v>
      </c>
      <c r="Q527" s="75">
        <f t="shared" si="149"/>
        <v>0.375</v>
      </c>
      <c r="R527" s="71">
        <v>-1</v>
      </c>
      <c r="S527" s="71">
        <v>-1</v>
      </c>
      <c r="T527" s="71">
        <v>-1</v>
      </c>
      <c r="U527" s="71">
        <v>0</v>
      </c>
      <c r="V527" s="71">
        <v>-1</v>
      </c>
      <c r="W527" s="71">
        <v>0</v>
      </c>
      <c r="X527" s="76">
        <f t="shared" si="152"/>
        <v>-0.66666666666666663</v>
      </c>
      <c r="Y527" s="71">
        <v>-1</v>
      </c>
      <c r="Z527" s="71">
        <v>-1</v>
      </c>
      <c r="AA527" s="71" t="s">
        <v>47</v>
      </c>
      <c r="AB527" s="71" t="s">
        <v>47</v>
      </c>
      <c r="AC527" s="71">
        <v>-1</v>
      </c>
      <c r="AD527" s="71">
        <v>-1</v>
      </c>
      <c r="AE527" s="71">
        <v>-1</v>
      </c>
      <c r="AF527" s="74" t="s">
        <v>33</v>
      </c>
      <c r="AG527" s="71" t="s">
        <v>47</v>
      </c>
      <c r="AH527" s="76">
        <f t="shared" si="153"/>
        <v>-1</v>
      </c>
      <c r="AI527" s="76">
        <f t="shared" si="154"/>
        <v>-0.83333333333333326</v>
      </c>
      <c r="AJ527" s="7">
        <v>4861.6775099465985</v>
      </c>
      <c r="AK527" s="71">
        <v>-1</v>
      </c>
      <c r="AL527" s="71">
        <v>-1</v>
      </c>
      <c r="AM527" s="71" t="s">
        <v>47</v>
      </c>
      <c r="AN527" s="71">
        <v>0</v>
      </c>
      <c r="AO527" s="71">
        <v>-1</v>
      </c>
      <c r="AP527" s="71" t="s">
        <v>47</v>
      </c>
      <c r="AQ527" s="71" t="s">
        <v>47</v>
      </c>
      <c r="AR527" s="71" t="s">
        <v>47</v>
      </c>
      <c r="AS527" s="71" t="s">
        <v>47</v>
      </c>
      <c r="AT527" s="74" t="s">
        <v>33</v>
      </c>
      <c r="AU527" s="71" t="s">
        <v>47</v>
      </c>
      <c r="AV527" s="71">
        <v>-1</v>
      </c>
      <c r="AW527" s="71" t="s">
        <v>47</v>
      </c>
      <c r="AX527" s="74" t="s">
        <v>33</v>
      </c>
      <c r="AY527" s="71" t="s">
        <v>33</v>
      </c>
      <c r="AZ527" s="76">
        <f t="shared" si="158"/>
        <v>-0.8</v>
      </c>
      <c r="BA527" s="71">
        <v>0</v>
      </c>
      <c r="BB527" s="71" t="s">
        <v>33</v>
      </c>
      <c r="BC527" s="71">
        <v>84</v>
      </c>
      <c r="BD527" s="71">
        <v>0</v>
      </c>
      <c r="BE527" s="71" t="s">
        <v>33</v>
      </c>
      <c r="BF527" s="71">
        <v>84</v>
      </c>
      <c r="BG527" s="71"/>
      <c r="BH527" s="71"/>
      <c r="BI527" s="71"/>
      <c r="BJ527" s="71"/>
      <c r="BK527" s="71"/>
      <c r="BL527" s="71"/>
      <c r="BM527" s="71"/>
      <c r="BN527" s="71"/>
      <c r="BO527" s="71"/>
      <c r="BP527" s="71"/>
      <c r="BQ527" s="71"/>
      <c r="BR527" s="71"/>
      <c r="BS527" s="71"/>
      <c r="BT527" s="71"/>
      <c r="BU527" s="71"/>
      <c r="BV527" s="71"/>
      <c r="BW527" s="71"/>
      <c r="BX527" s="71"/>
      <c r="BY527" s="71"/>
      <c r="BZ527" s="71"/>
      <c r="CA527" s="71"/>
      <c r="CB527" s="71"/>
      <c r="CC527" s="71"/>
      <c r="CD527" s="71"/>
      <c r="CE527" s="71"/>
      <c r="CF527" s="71"/>
      <c r="CG527" s="71"/>
      <c r="CH527" s="71"/>
      <c r="CI527" s="71"/>
      <c r="CJ527" s="71"/>
      <c r="CK527" s="71"/>
      <c r="CL527" s="71"/>
      <c r="CM527" s="71"/>
      <c r="CN527" s="71"/>
      <c r="CO527" s="71"/>
      <c r="CP527" s="71"/>
      <c r="CQ527" s="71"/>
      <c r="CR527" s="71"/>
      <c r="CS527" s="71"/>
      <c r="CT527" s="71"/>
      <c r="CU527" s="71"/>
      <c r="CV527" s="71"/>
      <c r="CW527" s="71"/>
      <c r="CX527" s="71"/>
      <c r="CY527" s="71"/>
      <c r="CZ527" s="71"/>
      <c r="DA527" s="71"/>
      <c r="DB527" s="71"/>
      <c r="DC527" s="71"/>
      <c r="DD527" s="71"/>
      <c r="DE527" s="71"/>
      <c r="DF527" s="71"/>
      <c r="DG527" s="71"/>
      <c r="DH527" s="71"/>
      <c r="DI527" s="71"/>
      <c r="DJ527" s="71"/>
      <c r="DK527" s="71"/>
      <c r="DL527" s="71"/>
      <c r="DM527" s="71"/>
      <c r="DN527" s="71"/>
      <c r="DO527" s="71"/>
      <c r="DP527" s="71"/>
      <c r="DQ527" s="71"/>
      <c r="DR527" s="71"/>
      <c r="DS527" s="71"/>
      <c r="DT527" s="71"/>
      <c r="DU527" s="71"/>
      <c r="DV527" s="71"/>
      <c r="DW527" s="71"/>
      <c r="DX527" s="71"/>
      <c r="DY527" s="71"/>
      <c r="DZ527" s="71"/>
      <c r="EA527" s="71"/>
      <c r="EB527" s="71"/>
      <c r="EC527" s="71"/>
      <c r="ED527" s="71"/>
      <c r="EE527" s="71"/>
      <c r="EF527" s="71"/>
      <c r="EG527" s="71"/>
      <c r="EH527" s="71"/>
      <c r="EI527" s="71"/>
      <c r="EJ527" s="71"/>
      <c r="EK527" s="71"/>
      <c r="EL527" s="71"/>
      <c r="EM527" s="71"/>
      <c r="EN527" s="71"/>
      <c r="EO527" s="71"/>
      <c r="EP527" s="71"/>
      <c r="EQ527" s="71"/>
      <c r="ER527" s="71"/>
      <c r="ES527" s="71"/>
      <c r="ET527" s="71"/>
      <c r="EU527" s="71"/>
      <c r="EV527" s="71"/>
      <c r="EW527" s="71"/>
      <c r="EX527" s="71"/>
      <c r="EY527" s="71"/>
      <c r="EZ527" s="71"/>
      <c r="FA527" s="71"/>
      <c r="FB527" s="71"/>
      <c r="FC527" s="71"/>
      <c r="FD527" s="71"/>
      <c r="FE527" s="71"/>
      <c r="FF527" s="71"/>
      <c r="FG527" s="71"/>
      <c r="FH527" s="71"/>
      <c r="FI527" s="71"/>
      <c r="FJ527" s="71"/>
      <c r="FK527" s="71"/>
      <c r="FL527" s="71"/>
      <c r="FM527" s="71"/>
      <c r="FN527" s="71"/>
      <c r="FO527" s="71"/>
      <c r="FP527" s="71"/>
      <c r="FQ527" s="71"/>
      <c r="FR527" s="71"/>
      <c r="FS527" s="71"/>
      <c r="FT527" s="71"/>
      <c r="FU527" s="71"/>
      <c r="FV527" s="71"/>
      <c r="FW527" s="71"/>
      <c r="FX527" s="71"/>
      <c r="FY527" s="71"/>
      <c r="FZ527" s="71"/>
      <c r="GA527" s="71"/>
      <c r="GB527" s="71"/>
      <c r="GC527" s="71"/>
      <c r="GD527" s="71"/>
      <c r="GE527" s="71"/>
      <c r="GF527" s="71"/>
      <c r="GG527" s="71"/>
      <c r="GH527" s="71"/>
      <c r="GI527" s="71"/>
      <c r="GJ527" s="71"/>
      <c r="GK527" s="71"/>
      <c r="GL527" s="71"/>
      <c r="GM527" s="71"/>
      <c r="GN527" s="71"/>
      <c r="GO527" s="71"/>
      <c r="GP527" s="71"/>
      <c r="GQ527" s="71"/>
      <c r="GR527" s="71"/>
      <c r="GS527" s="71"/>
      <c r="GT527" s="71"/>
      <c r="GU527" s="71"/>
      <c r="GV527" s="71"/>
      <c r="GW527" s="71"/>
      <c r="GX527" s="71"/>
      <c r="GY527" s="71"/>
      <c r="GZ527" s="71"/>
      <c r="HA527" s="71"/>
      <c r="HB527" s="71"/>
      <c r="HC527" s="71"/>
      <c r="HD527" s="71"/>
      <c r="HE527" s="71"/>
      <c r="HF527" s="71"/>
      <c r="HG527" s="71"/>
      <c r="HH527" s="71"/>
      <c r="HI527" s="71"/>
      <c r="HJ527" s="71"/>
      <c r="HK527" s="71"/>
      <c r="HL527" s="71"/>
      <c r="HM527" s="71"/>
      <c r="HN527" s="71"/>
      <c r="HO527" s="71"/>
      <c r="HP527" s="71"/>
      <c r="HQ527" s="71"/>
      <c r="HR527" s="71"/>
      <c r="HS527" s="71"/>
      <c r="HT527" s="71"/>
      <c r="HU527" s="71"/>
      <c r="HV527" s="71"/>
      <c r="HW527" s="71"/>
      <c r="HX527" s="71"/>
      <c r="HY527" s="71"/>
      <c r="HZ527" s="71"/>
      <c r="IA527" s="71"/>
      <c r="IB527" s="71"/>
      <c r="IC527" s="71"/>
      <c r="ID527" s="71"/>
      <c r="IE527" s="71"/>
      <c r="IF527" s="71"/>
      <c r="IG527" s="71"/>
      <c r="IH527" s="71"/>
      <c r="II527" s="71"/>
      <c r="IJ527" s="71"/>
      <c r="IK527" s="71"/>
      <c r="IL527" s="71"/>
      <c r="IM527" s="71"/>
      <c r="IN527" s="71"/>
      <c r="IO527" s="71"/>
      <c r="IP527" s="71"/>
      <c r="IQ527" s="71"/>
      <c r="IR527" s="71"/>
      <c r="IS527" s="71"/>
      <c r="IT527" s="71"/>
      <c r="IU527" s="71"/>
      <c r="IV527" s="71"/>
      <c r="IW527" s="71"/>
      <c r="IX527" s="71"/>
      <c r="IY527" s="71"/>
      <c r="IZ527" s="71"/>
      <c r="JA527" s="71"/>
      <c r="JB527" s="71"/>
      <c r="JC527" s="71"/>
      <c r="JD527" s="71"/>
      <c r="JE527" s="71"/>
      <c r="JF527" s="71"/>
      <c r="JG527" s="71"/>
      <c r="JH527" s="71"/>
      <c r="JI527" s="71"/>
      <c r="JJ527" s="71"/>
      <c r="JK527" s="71"/>
      <c r="JL527" s="71"/>
      <c r="JM527" s="71"/>
      <c r="JN527" s="71"/>
      <c r="JO527" s="71"/>
      <c r="JP527" s="71"/>
      <c r="JQ527" s="71"/>
      <c r="JR527" s="71"/>
      <c r="JS527" s="71"/>
      <c r="JT527" s="71"/>
      <c r="JU527" s="71"/>
      <c r="JV527" s="71"/>
      <c r="JW527" s="71"/>
      <c r="JX527" s="71"/>
      <c r="JY527" s="71"/>
      <c r="JZ527" s="71"/>
      <c r="KA527" s="71"/>
      <c r="KB527" s="71"/>
      <c r="KC527" s="71"/>
      <c r="KD527" s="71"/>
      <c r="KE527" s="71"/>
      <c r="KF527" s="71"/>
      <c r="KG527" s="71"/>
      <c r="KH527" s="71"/>
      <c r="KI527" s="71"/>
      <c r="KJ527" s="71"/>
      <c r="KK527" s="71"/>
      <c r="KL527" s="71"/>
      <c r="KM527" s="71"/>
      <c r="KN527" s="71"/>
      <c r="KO527" s="71"/>
      <c r="KP527" s="71"/>
      <c r="KQ527" s="71"/>
      <c r="KR527" s="71"/>
      <c r="KS527" s="71"/>
      <c r="KT527" s="71"/>
      <c r="KU527" s="71"/>
      <c r="KV527" s="71"/>
      <c r="KW527" s="71"/>
      <c r="KX527" s="71"/>
      <c r="KY527" s="71"/>
      <c r="KZ527" s="71"/>
      <c r="LA527" s="71"/>
      <c r="LB527" s="71"/>
      <c r="LC527" s="71"/>
      <c r="LD527" s="71"/>
      <c r="LE527" s="71"/>
      <c r="LF527" s="71"/>
      <c r="LG527" s="71"/>
      <c r="LH527" s="71"/>
      <c r="LI527" s="71"/>
      <c r="LJ527" s="71"/>
      <c r="LK527" s="71"/>
      <c r="LL527" s="71"/>
      <c r="LM527" s="71"/>
      <c r="LN527" s="71"/>
      <c r="LO527" s="71"/>
      <c r="LP527" s="71"/>
      <c r="LQ527" s="71"/>
      <c r="LR527" s="71"/>
      <c r="LS527" s="71"/>
      <c r="LT527" s="71"/>
      <c r="LU527" s="71"/>
      <c r="LV527" s="71"/>
      <c r="LW527" s="71"/>
      <c r="LX527" s="71"/>
      <c r="LY527" s="71"/>
      <c r="LZ527" s="71"/>
      <c r="MA527" s="71"/>
      <c r="MB527" s="71"/>
      <c r="MC527" s="71"/>
      <c r="MD527" s="71"/>
      <c r="ME527" s="71"/>
      <c r="MF527" s="71"/>
      <c r="MG527" s="71"/>
      <c r="MH527" s="71"/>
      <c r="MI527" s="71"/>
      <c r="MJ527" s="71"/>
      <c r="MK527" s="71"/>
      <c r="ML527" s="71"/>
      <c r="MM527" s="71"/>
      <c r="MN527" s="71"/>
      <c r="MO527" s="71"/>
      <c r="MP527" s="71"/>
      <c r="MQ527" s="71"/>
      <c r="MR527" s="71"/>
      <c r="MS527" s="71"/>
      <c r="MT527" s="71"/>
      <c r="MU527" s="71"/>
      <c r="MV527" s="71"/>
      <c r="MW527" s="71"/>
      <c r="MX527" s="71"/>
      <c r="MY527" s="71"/>
      <c r="MZ527" s="71"/>
      <c r="NA527" s="71"/>
      <c r="NB527" s="71"/>
      <c r="NC527" s="71"/>
      <c r="ND527" s="71"/>
      <c r="NE527" s="71"/>
      <c r="NF527" s="71"/>
      <c r="NG527" s="71"/>
      <c r="NH527" s="71"/>
      <c r="NI527" s="71"/>
      <c r="NJ527" s="71"/>
      <c r="NK527" s="71"/>
      <c r="NL527" s="71"/>
      <c r="NM527" s="71"/>
      <c r="NN527" s="71"/>
      <c r="NO527" s="71"/>
      <c r="NP527" s="71"/>
      <c r="NQ527" s="71"/>
      <c r="NR527" s="71"/>
      <c r="NS527" s="71"/>
      <c r="NT527" s="71"/>
      <c r="NU527" s="71"/>
      <c r="NV527" s="71"/>
      <c r="NW527" s="71"/>
      <c r="NX527" s="71"/>
      <c r="NY527" s="71"/>
      <c r="NZ527" s="71"/>
      <c r="OA527" s="71"/>
      <c r="OB527" s="71"/>
      <c r="OC527" s="71"/>
      <c r="OD527" s="71"/>
      <c r="OE527" s="71"/>
      <c r="OF527" s="71"/>
      <c r="OG527" s="71"/>
      <c r="OH527" s="71"/>
      <c r="OI527" s="71"/>
      <c r="OJ527" s="71"/>
      <c r="OK527" s="71"/>
      <c r="OL527" s="71"/>
      <c r="OM527" s="71"/>
      <c r="ON527" s="71"/>
      <c r="OO527" s="71"/>
      <c r="OP527" s="71"/>
      <c r="OQ527" s="71"/>
      <c r="OR527" s="71"/>
      <c r="OS527" s="71"/>
      <c r="OT527" s="71"/>
      <c r="OU527" s="71"/>
      <c r="OV527" s="71"/>
      <c r="OW527" s="71"/>
      <c r="OX527" s="71"/>
      <c r="OY527" s="71"/>
      <c r="OZ527" s="71"/>
      <c r="PA527" s="71"/>
      <c r="PB527" s="71"/>
      <c r="PC527" s="71"/>
      <c r="PD527" s="71"/>
      <c r="PE527" s="71"/>
      <c r="PF527" s="71"/>
      <c r="PG527" s="71"/>
      <c r="PH527" s="71"/>
      <c r="PI527" s="71"/>
      <c r="PJ527" s="71"/>
      <c r="PK527" s="71"/>
      <c r="PL527" s="71"/>
      <c r="PM527" s="71"/>
      <c r="PN527" s="71"/>
      <c r="PO527" s="71"/>
      <c r="PP527" s="71"/>
      <c r="PQ527" s="71"/>
      <c r="PR527" s="71"/>
      <c r="PS527" s="71"/>
      <c r="PT527" s="71"/>
      <c r="PU527" s="71"/>
      <c r="PV527" s="71"/>
      <c r="PW527" s="71"/>
      <c r="PX527" s="71"/>
      <c r="PY527" s="71"/>
      <c r="PZ527" s="71"/>
      <c r="QA527" s="71"/>
      <c r="QB527" s="71"/>
      <c r="QC527" s="71"/>
      <c r="QD527" s="71"/>
      <c r="QE527" s="71"/>
      <c r="QF527" s="71"/>
      <c r="QG527" s="71"/>
      <c r="QH527" s="71"/>
      <c r="QI527" s="71"/>
      <c r="QJ527" s="71"/>
      <c r="QK527" s="71"/>
      <c r="QL527" s="71"/>
      <c r="QM527" s="71"/>
      <c r="QN527" s="71"/>
      <c r="QO527" s="71"/>
      <c r="QP527" s="71"/>
      <c r="QQ527" s="71"/>
      <c r="QR527" s="71"/>
      <c r="QS527" s="71"/>
      <c r="QT527" s="71"/>
      <c r="QU527" s="71"/>
      <c r="QV527" s="71"/>
      <c r="QW527" s="71"/>
      <c r="QX527" s="71"/>
      <c r="QY527" s="71"/>
      <c r="QZ527" s="71"/>
      <c r="RA527" s="71"/>
      <c r="RB527" s="71"/>
      <c r="RC527" s="71"/>
      <c r="RD527" s="71"/>
      <c r="RE527" s="71"/>
      <c r="RF527" s="71"/>
      <c r="RG527" s="71"/>
      <c r="RH527" s="71"/>
      <c r="RI527" s="71"/>
      <c r="RJ527" s="71"/>
      <c r="RK527" s="71"/>
      <c r="RL527" s="71"/>
      <c r="RM527" s="71"/>
      <c r="RN527" s="71"/>
      <c r="RO527" s="71"/>
      <c r="RP527" s="71"/>
      <c r="RQ527" s="71"/>
      <c r="RR527" s="71"/>
      <c r="RS527" s="71"/>
      <c r="RT527" s="71"/>
      <c r="RU527" s="71"/>
      <c r="RV527" s="71"/>
      <c r="RW527" s="71"/>
      <c r="RX527" s="71"/>
      <c r="RY527" s="71"/>
      <c r="RZ527" s="71"/>
      <c r="SA527" s="71"/>
      <c r="SB527" s="71"/>
      <c r="SC527" s="71"/>
      <c r="SD527" s="71"/>
      <c r="SE527" s="71"/>
      <c r="SF527" s="71"/>
      <c r="SG527" s="71"/>
      <c r="SH527" s="71"/>
      <c r="SI527" s="71"/>
      <c r="SJ527" s="71"/>
      <c r="SK527" s="71"/>
      <c r="SL527" s="71"/>
      <c r="SM527" s="71"/>
      <c r="SN527" s="71"/>
      <c r="SO527" s="71"/>
      <c r="SP527" s="71"/>
      <c r="SQ527" s="71"/>
      <c r="SR527" s="71"/>
      <c r="SS527" s="71"/>
      <c r="ST527" s="71"/>
      <c r="SU527" s="71"/>
      <c r="SV527" s="71"/>
      <c r="SW527" s="71"/>
      <c r="SX527" s="71"/>
      <c r="SY527" s="71"/>
      <c r="SZ527" s="71"/>
      <c r="TA527" s="71"/>
      <c r="TB527" s="71"/>
      <c r="TC527" s="71"/>
      <c r="TD527" s="71"/>
      <c r="TE527" s="71"/>
      <c r="TF527" s="71"/>
      <c r="TG527" s="71"/>
      <c r="TH527" s="71"/>
      <c r="TI527" s="71"/>
      <c r="TJ527" s="71"/>
      <c r="TK527" s="71"/>
      <c r="TL527" s="71"/>
      <c r="TM527" s="71"/>
      <c r="TN527" s="71"/>
      <c r="TO527" s="71"/>
      <c r="TP527" s="71"/>
      <c r="TQ527" s="71"/>
      <c r="TR527" s="71"/>
      <c r="TS527" s="71"/>
      <c r="TT527" s="71"/>
      <c r="TU527" s="71"/>
      <c r="TV527" s="71"/>
      <c r="TW527" s="71"/>
      <c r="TX527" s="71"/>
      <c r="TY527" s="71"/>
      <c r="TZ527" s="71"/>
      <c r="UA527" s="71"/>
      <c r="UB527" s="71"/>
      <c r="UC527" s="71"/>
      <c r="UD527" s="71"/>
      <c r="UE527" s="71"/>
      <c r="UF527" s="71"/>
      <c r="UG527" s="71"/>
      <c r="UH527" s="71"/>
      <c r="UI527" s="71"/>
      <c r="UJ527" s="71"/>
      <c r="UK527" s="71"/>
      <c r="UL527" s="71"/>
      <c r="UM527" s="71"/>
      <c r="UN527" s="71"/>
      <c r="UO527" s="71"/>
      <c r="UP527" s="71"/>
      <c r="UQ527" s="71"/>
      <c r="UR527" s="71"/>
      <c r="US527" s="71"/>
      <c r="UT527" s="71"/>
      <c r="UU527" s="71"/>
      <c r="UV527" s="71"/>
      <c r="UW527" s="71"/>
      <c r="UX527" s="71"/>
      <c r="UY527" s="71"/>
      <c r="UZ527" s="71"/>
      <c r="VA527" s="71"/>
      <c r="VB527" s="71"/>
      <c r="VC527" s="71"/>
      <c r="VD527" s="71"/>
      <c r="VE527" s="71"/>
      <c r="VF527" s="71"/>
      <c r="VG527" s="71"/>
      <c r="VH527" s="71"/>
      <c r="VI527" s="71"/>
      <c r="VJ527" s="71"/>
      <c r="VK527" s="71"/>
      <c r="VL527" s="71"/>
      <c r="VM527" s="71"/>
      <c r="VN527" s="71"/>
      <c r="VO527" s="71"/>
      <c r="VP527" s="71"/>
      <c r="VQ527" s="71"/>
      <c r="VR527" s="71"/>
      <c r="VS527" s="71"/>
      <c r="VT527" s="71"/>
      <c r="VU527" s="71"/>
      <c r="VV527" s="71"/>
      <c r="VW527" s="71"/>
      <c r="VX527" s="71"/>
      <c r="VY527" s="71"/>
      <c r="VZ527" s="71"/>
      <c r="WA527" s="71"/>
      <c r="WB527" s="71"/>
      <c r="WC527" s="71"/>
      <c r="WD527" s="71"/>
      <c r="WE527" s="71"/>
      <c r="WF527" s="71"/>
      <c r="WG527" s="71"/>
      <c r="WH527" s="71"/>
      <c r="WI527" s="71"/>
      <c r="WJ527" s="71"/>
      <c r="WK527" s="71"/>
      <c r="WL527" s="71"/>
      <c r="WM527" s="71"/>
      <c r="WN527" s="71"/>
      <c r="WO527" s="71"/>
      <c r="WP527" s="71"/>
      <c r="WQ527" s="71"/>
      <c r="WR527" s="71"/>
      <c r="WS527" s="71"/>
      <c r="WT527" s="71"/>
      <c r="WU527" s="71"/>
      <c r="WV527" s="71"/>
      <c r="WW527" s="71"/>
      <c r="WX527" s="71"/>
      <c r="WY527" s="71"/>
      <c r="WZ527" s="71"/>
      <c r="XA527" s="71"/>
      <c r="XB527" s="71"/>
      <c r="XC527" s="71"/>
      <c r="XD527" s="71"/>
      <c r="XE527" s="71"/>
      <c r="XF527" s="71"/>
      <c r="XG527" s="71"/>
      <c r="XH527" s="71"/>
      <c r="XI527" s="71"/>
      <c r="XJ527" s="71"/>
      <c r="XK527" s="71"/>
      <c r="XL527" s="71"/>
      <c r="XM527" s="71"/>
      <c r="XN527" s="71"/>
      <c r="XO527" s="71"/>
      <c r="XP527" s="71"/>
      <c r="XQ527" s="71"/>
      <c r="XR527" s="71"/>
      <c r="XS527" s="71"/>
      <c r="XT527" s="71"/>
      <c r="XU527" s="71"/>
      <c r="XV527" s="71"/>
      <c r="XW527" s="71"/>
      <c r="XX527" s="71"/>
      <c r="XY527" s="71"/>
      <c r="XZ527" s="71"/>
      <c r="YA527" s="71"/>
      <c r="YB527" s="71"/>
      <c r="YC527" s="71"/>
      <c r="YD527" s="71"/>
      <c r="YE527" s="71"/>
      <c r="YF527" s="71"/>
      <c r="YG527" s="71"/>
      <c r="YH527" s="71"/>
      <c r="YI527" s="71"/>
      <c r="YJ527" s="71"/>
      <c r="YK527" s="71"/>
      <c r="YL527" s="71"/>
      <c r="YM527" s="71"/>
      <c r="YN527" s="71"/>
      <c r="YO527" s="71"/>
      <c r="YP527" s="71"/>
      <c r="YQ527" s="71"/>
      <c r="YR527" s="71"/>
      <c r="YS527" s="71"/>
      <c r="YT527" s="71"/>
      <c r="YU527" s="71"/>
      <c r="YV527" s="71"/>
      <c r="YW527" s="71"/>
      <c r="YX527" s="71"/>
      <c r="YY527" s="71"/>
      <c r="YZ527" s="71"/>
      <c r="ZA527" s="71"/>
      <c r="ZB527" s="71"/>
      <c r="ZC527" s="71"/>
      <c r="ZD527" s="71"/>
      <c r="ZE527" s="71"/>
      <c r="ZF527" s="71"/>
      <c r="ZG527" s="71"/>
      <c r="ZH527" s="71"/>
      <c r="ZI527" s="71"/>
      <c r="ZJ527" s="71"/>
      <c r="ZK527" s="71"/>
      <c r="ZL527" s="71"/>
      <c r="ZM527" s="71"/>
      <c r="ZN527" s="71"/>
      <c r="ZO527" s="71"/>
      <c r="ZP527" s="71"/>
      <c r="ZQ527" s="71"/>
      <c r="ZR527" s="71"/>
      <c r="ZS527" s="71"/>
      <c r="ZT527" s="71"/>
      <c r="ZU527" s="71"/>
      <c r="ZV527" s="71"/>
      <c r="ZW527" s="71"/>
      <c r="ZX527" s="71"/>
      <c r="ZY527" s="71"/>
      <c r="ZZ527" s="71"/>
      <c r="AAA527" s="71"/>
      <c r="AAB527" s="71"/>
      <c r="AAC527" s="71"/>
      <c r="AAD527" s="71"/>
      <c r="AAE527" s="71"/>
      <c r="AAF527" s="71"/>
      <c r="AAG527" s="71"/>
      <c r="AAH527" s="71"/>
      <c r="AAI527" s="71"/>
      <c r="AAJ527" s="71"/>
      <c r="AAK527" s="71"/>
      <c r="AAL527" s="71"/>
      <c r="AAM527" s="71"/>
      <c r="AAN527" s="71"/>
      <c r="AAO527" s="71"/>
      <c r="AAP527" s="71"/>
      <c r="AAQ527" s="71"/>
      <c r="AAR527" s="71"/>
      <c r="AAS527" s="71"/>
      <c r="AAT527" s="71"/>
      <c r="AAU527" s="71"/>
      <c r="AAV527" s="71"/>
      <c r="AAW527" s="71"/>
      <c r="AAX527" s="71"/>
      <c r="AAY527" s="71"/>
      <c r="AAZ527" s="71"/>
      <c r="ABA527" s="71"/>
      <c r="ABB527" s="71"/>
      <c r="ABC527" s="71"/>
      <c r="ABD527" s="71"/>
      <c r="ABE527" s="71"/>
      <c r="ABF527" s="71"/>
      <c r="ABG527" s="71"/>
      <c r="ABH527" s="71"/>
      <c r="ABI527" s="71"/>
      <c r="ABJ527" s="71"/>
      <c r="ABK527" s="71"/>
      <c r="ABL527" s="71"/>
      <c r="ABM527" s="71"/>
      <c r="ABN527" s="71"/>
      <c r="ABO527" s="71"/>
      <c r="ABP527" s="71"/>
      <c r="ABQ527" s="71"/>
      <c r="ABR527" s="71"/>
      <c r="ABS527" s="71"/>
      <c r="ABT527" s="71"/>
      <c r="ABU527" s="71"/>
      <c r="ABV527" s="71"/>
      <c r="ABW527" s="71"/>
      <c r="ABX527" s="71"/>
      <c r="ABY527" s="71"/>
      <c r="ABZ527" s="71"/>
      <c r="ACA527" s="71"/>
      <c r="ACB527" s="71"/>
      <c r="ACC527" s="71"/>
      <c r="ACD527" s="71"/>
      <c r="ACE527" s="71"/>
      <c r="ACF527" s="71"/>
      <c r="ACG527" s="71"/>
      <c r="ACH527" s="71"/>
      <c r="ACI527" s="71"/>
      <c r="ACJ527" s="71"/>
      <c r="ACK527" s="71"/>
      <c r="ACL527" s="71"/>
      <c r="ACM527" s="71"/>
      <c r="ACN527" s="71"/>
      <c r="ACO527" s="71"/>
      <c r="ACP527" s="71"/>
      <c r="ACQ527" s="71"/>
      <c r="ACR527" s="71"/>
      <c r="ACS527" s="71"/>
      <c r="ACT527" s="71"/>
      <c r="ACU527" s="71"/>
      <c r="ACV527" s="71"/>
      <c r="ACW527" s="71"/>
      <c r="ACX527" s="71"/>
      <c r="ACY527" s="71"/>
      <c r="ACZ527" s="71"/>
      <c r="ADA527" s="71"/>
      <c r="ADB527" s="71"/>
      <c r="ADC527" s="71"/>
      <c r="ADD527" s="71"/>
      <c r="ADE527" s="71"/>
      <c r="ADF527" s="71"/>
      <c r="ADG527" s="71"/>
      <c r="ADH527" s="71"/>
      <c r="ADI527" s="71"/>
      <c r="ADJ527" s="71"/>
      <c r="ADK527" s="71"/>
      <c r="ADL527" s="71"/>
      <c r="ADM527" s="71"/>
      <c r="ADN527" s="71"/>
      <c r="ADO527" s="71"/>
      <c r="ADP527" s="71"/>
      <c r="ADQ527" s="71"/>
      <c r="ADR527" s="71"/>
      <c r="ADS527" s="71"/>
      <c r="ADT527" s="71"/>
      <c r="ADU527" s="71"/>
      <c r="ADV527" s="71"/>
      <c r="ADW527" s="71"/>
      <c r="ADX527" s="71"/>
      <c r="ADY527" s="71"/>
      <c r="ADZ527" s="71"/>
      <c r="AEA527" s="71"/>
      <c r="AEB527" s="71"/>
      <c r="AEC527" s="71"/>
      <c r="AED527" s="71"/>
      <c r="AEE527" s="71"/>
      <c r="AEF527" s="71"/>
      <c r="AEG527" s="71"/>
      <c r="AEH527" s="71"/>
      <c r="AEI527" s="71"/>
      <c r="AEJ527" s="71"/>
      <c r="AEK527" s="71"/>
      <c r="AEL527" s="71"/>
      <c r="AEM527" s="71"/>
      <c r="AEN527" s="71"/>
      <c r="AEO527" s="71"/>
      <c r="AEP527" s="71"/>
      <c r="AEQ527" s="71"/>
      <c r="AER527" s="71"/>
      <c r="AES527" s="71"/>
      <c r="AET527" s="71"/>
      <c r="AEU527" s="71"/>
      <c r="AEV527" s="71"/>
      <c r="AEW527" s="71"/>
      <c r="AEX527" s="71"/>
      <c r="AEY527" s="71"/>
      <c r="AEZ527" s="71"/>
      <c r="AFA527" s="71"/>
      <c r="AFB527" s="71"/>
      <c r="AFC527" s="71"/>
      <c r="AFD527" s="71"/>
      <c r="AFE527" s="71"/>
      <c r="AFF527" s="71"/>
      <c r="AFG527" s="71"/>
      <c r="AFH527" s="71"/>
      <c r="AFI527" s="71"/>
      <c r="AFJ527" s="71"/>
      <c r="AFK527" s="71"/>
      <c r="AFL527" s="71"/>
      <c r="AFM527" s="71"/>
      <c r="AFN527" s="71"/>
      <c r="AFO527" s="71"/>
      <c r="AFP527" s="71"/>
      <c r="AFQ527" s="71"/>
      <c r="AFR527" s="71"/>
      <c r="AFS527" s="71"/>
      <c r="AFT527" s="71"/>
      <c r="AFU527" s="71"/>
      <c r="AFV527" s="71"/>
      <c r="AFW527" s="71"/>
      <c r="AFX527" s="71"/>
      <c r="AFY527" s="71"/>
      <c r="AFZ527" s="71"/>
      <c r="AGA527" s="71"/>
      <c r="AGB527" s="71"/>
      <c r="AGC527" s="71"/>
      <c r="AGD527" s="71"/>
      <c r="AGE527" s="71"/>
      <c r="AGF527" s="71"/>
      <c r="AGG527" s="71"/>
      <c r="AGH527" s="71"/>
      <c r="AGI527" s="71"/>
      <c r="AGJ527" s="71"/>
      <c r="AGK527" s="71"/>
      <c r="AGL527" s="71"/>
      <c r="AGM527" s="71"/>
      <c r="AGN527" s="71"/>
      <c r="AGO527" s="71"/>
      <c r="AGP527" s="71"/>
      <c r="AGQ527" s="71"/>
      <c r="AGR527" s="71"/>
      <c r="AGS527" s="71"/>
      <c r="AGT527" s="71"/>
      <c r="AGU527" s="71"/>
      <c r="AGV527" s="71"/>
      <c r="AGW527" s="71"/>
      <c r="AGX527" s="71"/>
      <c r="AGY527" s="71"/>
      <c r="AGZ527" s="71"/>
      <c r="AHA527" s="71"/>
      <c r="AHB527" s="71"/>
      <c r="AHC527" s="71"/>
      <c r="AHD527" s="71"/>
      <c r="AHE527" s="71"/>
      <c r="AHF527" s="71"/>
      <c r="AHG527" s="71"/>
      <c r="AHH527" s="71"/>
      <c r="AHI527" s="71"/>
      <c r="AHJ527" s="71"/>
      <c r="AHK527" s="71"/>
      <c r="AHL527" s="71"/>
      <c r="AHM527" s="71"/>
      <c r="AHN527" s="71"/>
      <c r="AHO527" s="71"/>
      <c r="AHP527" s="71"/>
      <c r="AHQ527" s="71"/>
      <c r="AHR527" s="71"/>
      <c r="AHS527" s="71"/>
      <c r="AHT527" s="71"/>
      <c r="AHU527" s="71"/>
      <c r="AHV527" s="71"/>
      <c r="AHW527" s="71"/>
      <c r="AHX527" s="71"/>
      <c r="AHY527" s="71"/>
      <c r="AHZ527" s="71"/>
      <c r="AIA527" s="71"/>
      <c r="AIB527" s="71"/>
      <c r="AIC527" s="71"/>
      <c r="AID527" s="71"/>
      <c r="AIE527" s="71"/>
      <c r="AIF527" s="71"/>
      <c r="AIG527" s="71"/>
      <c r="AIH527" s="71"/>
      <c r="AII527" s="71"/>
      <c r="AIJ527" s="71"/>
      <c r="AIK527" s="71"/>
      <c r="AIL527" s="71"/>
      <c r="AIM527" s="71"/>
      <c r="AIN527" s="71"/>
      <c r="AIO527" s="71"/>
      <c r="AIP527" s="71"/>
      <c r="AIQ527" s="71"/>
      <c r="AIR527" s="71"/>
      <c r="AIS527" s="71"/>
      <c r="AIT527" s="71"/>
      <c r="AIU527" s="71"/>
      <c r="AIV527" s="71"/>
      <c r="AIW527" s="71"/>
      <c r="AIX527" s="71"/>
      <c r="AIY527" s="71"/>
      <c r="AIZ527" s="71"/>
      <c r="AJA527" s="71"/>
      <c r="AJB527" s="71"/>
      <c r="AJC527" s="71"/>
      <c r="AJD527" s="71"/>
      <c r="AJE527" s="71"/>
      <c r="AJF527" s="71"/>
      <c r="AJG527" s="71"/>
      <c r="AJH527" s="71"/>
      <c r="AJI527" s="71"/>
      <c r="AJJ527" s="71"/>
      <c r="AJK527" s="71"/>
      <c r="AJL527" s="71"/>
      <c r="AJM527" s="71"/>
      <c r="AJN527" s="71"/>
      <c r="AJO527" s="71"/>
      <c r="AJP527" s="71"/>
      <c r="AJQ527" s="71"/>
      <c r="AJR527" s="71"/>
      <c r="AJS527" s="71"/>
      <c r="AJT527" s="71"/>
      <c r="AJU527" s="71"/>
      <c r="AJV527" s="71"/>
      <c r="AJW527" s="71"/>
      <c r="AJX527" s="71"/>
      <c r="AJY527" s="71"/>
      <c r="AJZ527" s="71"/>
      <c r="AKA527" s="71"/>
      <c r="AKB527" s="71"/>
      <c r="AKC527" s="71"/>
      <c r="AKD527" s="71"/>
      <c r="AKE527" s="71"/>
      <c r="AKF527" s="71"/>
      <c r="AKG527" s="71"/>
      <c r="AKH527" s="71"/>
      <c r="AKI527" s="71"/>
      <c r="AKJ527" s="71"/>
      <c r="AKK527" s="71"/>
      <c r="AKL527" s="71"/>
      <c r="AKM527" s="71"/>
      <c r="AKN527" s="71"/>
      <c r="AKO527" s="71"/>
      <c r="AKP527" s="71"/>
      <c r="AKQ527" s="71"/>
      <c r="AKR527" s="71"/>
      <c r="AKS527" s="71"/>
      <c r="AKT527" s="71"/>
      <c r="AKU527" s="71"/>
      <c r="AKV527" s="71"/>
      <c r="AKW527" s="71"/>
      <c r="AKX527" s="71"/>
      <c r="AKY527" s="71"/>
      <c r="AKZ527" s="71"/>
      <c r="ALA527" s="71"/>
      <c r="ALB527" s="71"/>
      <c r="ALC527" s="71"/>
      <c r="ALD527" s="71"/>
      <c r="ALE527" s="71"/>
      <c r="ALF527" s="71"/>
      <c r="ALG527" s="71"/>
      <c r="ALH527" s="71"/>
      <c r="ALI527" s="71"/>
      <c r="ALJ527" s="71"/>
      <c r="ALK527" s="71"/>
      <c r="ALL527" s="71"/>
      <c r="ALM527" s="71"/>
      <c r="ALN527" s="71"/>
      <c r="ALO527" s="71"/>
      <c r="ALP527" s="71"/>
      <c r="ALQ527" s="71"/>
      <c r="ALR527" s="71"/>
      <c r="ALS527" s="71"/>
      <c r="ALT527" s="71"/>
      <c r="ALU527" s="71"/>
      <c r="ALV527" s="71"/>
      <c r="ALW527" s="71"/>
      <c r="ALX527" s="71"/>
      <c r="ALY527" s="71"/>
      <c r="ALZ527" s="71"/>
      <c r="AMA527" s="71"/>
      <c r="AMB527" s="71"/>
      <c r="AMC527" s="71"/>
      <c r="AMD527" s="71"/>
      <c r="AME527" s="71"/>
      <c r="AMF527" s="71"/>
      <c r="AMG527" s="71"/>
      <c r="AMH527" s="71"/>
      <c r="AMI527" s="71"/>
    </row>
    <row r="528" spans="1:1023" s="22" customFormat="1">
      <c r="A528" s="71" t="s">
        <v>77</v>
      </c>
      <c r="B528" s="83">
        <v>2001</v>
      </c>
      <c r="C528" s="71" t="s">
        <v>249</v>
      </c>
      <c r="D528" s="83">
        <v>344</v>
      </c>
      <c r="E528" s="71" t="s">
        <v>250</v>
      </c>
      <c r="F528" s="71" t="s">
        <v>251</v>
      </c>
      <c r="G528" s="30">
        <v>33446</v>
      </c>
      <c r="H528" s="30">
        <v>34326</v>
      </c>
      <c r="I528" s="45">
        <v>1</v>
      </c>
      <c r="J528" s="71">
        <v>3</v>
      </c>
      <c r="K528" s="71">
        <v>3</v>
      </c>
      <c r="L528" s="71">
        <v>29</v>
      </c>
      <c r="M528" s="71">
        <v>5000</v>
      </c>
      <c r="N528" s="71">
        <v>18000</v>
      </c>
      <c r="O528" s="71">
        <v>4800000</v>
      </c>
      <c r="P528" s="75">
        <f t="shared" si="159"/>
        <v>0.10416666666666667</v>
      </c>
      <c r="Q528" s="75">
        <f t="shared" si="149"/>
        <v>0.375</v>
      </c>
      <c r="R528" s="71">
        <v>-1</v>
      </c>
      <c r="S528" s="71">
        <v>-1</v>
      </c>
      <c r="T528" s="71">
        <v>-1</v>
      </c>
      <c r="U528" s="71">
        <v>0</v>
      </c>
      <c r="V528" s="71">
        <v>-1</v>
      </c>
      <c r="W528" s="71">
        <v>0</v>
      </c>
      <c r="X528" s="76">
        <f t="shared" si="152"/>
        <v>-0.66666666666666663</v>
      </c>
      <c r="Y528" s="71">
        <v>-1</v>
      </c>
      <c r="Z528" s="71">
        <v>-1</v>
      </c>
      <c r="AA528" s="71" t="s">
        <v>47</v>
      </c>
      <c r="AB528" s="71" t="s">
        <v>47</v>
      </c>
      <c r="AC528" s="71">
        <v>-1</v>
      </c>
      <c r="AD528" s="71">
        <v>-1</v>
      </c>
      <c r="AE528" s="71">
        <v>-1</v>
      </c>
      <c r="AF528" s="74" t="s">
        <v>33</v>
      </c>
      <c r="AG528" s="71" t="s">
        <v>47</v>
      </c>
      <c r="AH528" s="76">
        <f t="shared" si="153"/>
        <v>-1</v>
      </c>
      <c r="AI528" s="76">
        <f t="shared" si="154"/>
        <v>-0.83333333333333326</v>
      </c>
      <c r="AJ528" s="7">
        <v>5191.9019848116413</v>
      </c>
      <c r="AK528" s="71">
        <v>-1</v>
      </c>
      <c r="AL528" s="71">
        <v>-1</v>
      </c>
      <c r="AM528" s="71" t="s">
        <v>47</v>
      </c>
      <c r="AN528" s="71">
        <v>0</v>
      </c>
      <c r="AO528" s="71">
        <v>-1</v>
      </c>
      <c r="AP528" s="71" t="s">
        <v>47</v>
      </c>
      <c r="AQ528" s="71" t="s">
        <v>47</v>
      </c>
      <c r="AR528" s="71" t="s">
        <v>47</v>
      </c>
      <c r="AS528" s="71" t="s">
        <v>47</v>
      </c>
      <c r="AT528" s="74" t="s">
        <v>33</v>
      </c>
      <c r="AU528" s="71" t="s">
        <v>47</v>
      </c>
      <c r="AV528" s="71">
        <v>-1</v>
      </c>
      <c r="AW528" s="71" t="s">
        <v>47</v>
      </c>
      <c r="AX528" s="74" t="s">
        <v>33</v>
      </c>
      <c r="AY528" s="71" t="s">
        <v>33</v>
      </c>
      <c r="AZ528" s="76">
        <f t="shared" si="158"/>
        <v>-0.8</v>
      </c>
      <c r="BA528" s="71">
        <v>0</v>
      </c>
      <c r="BB528" s="71" t="s">
        <v>33</v>
      </c>
      <c r="BC528" s="71">
        <v>96</v>
      </c>
      <c r="BD528" s="71">
        <v>0</v>
      </c>
      <c r="BE528" s="71" t="s">
        <v>33</v>
      </c>
      <c r="BF528" s="71">
        <v>96</v>
      </c>
      <c r="BG528" s="71"/>
      <c r="BH528" s="71"/>
      <c r="BI528" s="71"/>
      <c r="BJ528" s="71"/>
      <c r="BK528" s="71"/>
      <c r="BL528" s="71"/>
      <c r="BM528" s="71"/>
      <c r="BN528" s="71"/>
      <c r="BO528" s="71"/>
      <c r="BP528" s="71"/>
      <c r="BQ528" s="71"/>
      <c r="BR528" s="71"/>
      <c r="BS528" s="71"/>
      <c r="BT528" s="71"/>
      <c r="BU528" s="71"/>
      <c r="BV528" s="71"/>
      <c r="BW528" s="71"/>
      <c r="BX528" s="71"/>
      <c r="BY528" s="71"/>
      <c r="BZ528" s="71"/>
      <c r="CA528" s="71"/>
      <c r="CB528" s="71"/>
      <c r="CC528" s="71"/>
      <c r="CD528" s="71"/>
      <c r="CE528" s="71"/>
      <c r="CF528" s="71"/>
      <c r="CG528" s="71"/>
      <c r="CH528" s="71"/>
      <c r="CI528" s="71"/>
      <c r="CJ528" s="71"/>
      <c r="CK528" s="71"/>
      <c r="CL528" s="71"/>
      <c r="CM528" s="71"/>
      <c r="CN528" s="71"/>
      <c r="CO528" s="71"/>
      <c r="CP528" s="71"/>
      <c r="CQ528" s="71"/>
      <c r="CR528" s="71"/>
      <c r="CS528" s="71"/>
      <c r="CT528" s="71"/>
      <c r="CU528" s="71"/>
      <c r="CV528" s="71"/>
      <c r="CW528" s="71"/>
      <c r="CX528" s="71"/>
      <c r="CY528" s="71"/>
      <c r="CZ528" s="71"/>
      <c r="DA528" s="71"/>
      <c r="DB528" s="71"/>
      <c r="DC528" s="71"/>
      <c r="DD528" s="71"/>
      <c r="DE528" s="71"/>
      <c r="DF528" s="71"/>
      <c r="DG528" s="71"/>
      <c r="DH528" s="71"/>
      <c r="DI528" s="71"/>
      <c r="DJ528" s="71"/>
      <c r="DK528" s="71"/>
      <c r="DL528" s="71"/>
      <c r="DM528" s="71"/>
      <c r="DN528" s="71"/>
      <c r="DO528" s="71"/>
      <c r="DP528" s="71"/>
      <c r="DQ528" s="71"/>
      <c r="DR528" s="71"/>
      <c r="DS528" s="71"/>
      <c r="DT528" s="71"/>
      <c r="DU528" s="71"/>
      <c r="DV528" s="71"/>
      <c r="DW528" s="71"/>
      <c r="DX528" s="71"/>
      <c r="DY528" s="71"/>
      <c r="DZ528" s="71"/>
      <c r="EA528" s="71"/>
      <c r="EB528" s="71"/>
      <c r="EC528" s="71"/>
      <c r="ED528" s="71"/>
      <c r="EE528" s="71"/>
      <c r="EF528" s="71"/>
      <c r="EG528" s="71"/>
      <c r="EH528" s="71"/>
      <c r="EI528" s="71"/>
      <c r="EJ528" s="71"/>
      <c r="EK528" s="71"/>
      <c r="EL528" s="71"/>
      <c r="EM528" s="71"/>
      <c r="EN528" s="71"/>
      <c r="EO528" s="71"/>
      <c r="EP528" s="71"/>
      <c r="EQ528" s="71"/>
      <c r="ER528" s="71"/>
      <c r="ES528" s="71"/>
      <c r="ET528" s="71"/>
      <c r="EU528" s="71"/>
      <c r="EV528" s="71"/>
      <c r="EW528" s="71"/>
      <c r="EX528" s="71"/>
      <c r="EY528" s="71"/>
      <c r="EZ528" s="71"/>
      <c r="FA528" s="71"/>
      <c r="FB528" s="71"/>
      <c r="FC528" s="71"/>
      <c r="FD528" s="71"/>
      <c r="FE528" s="71"/>
      <c r="FF528" s="71"/>
      <c r="FG528" s="71"/>
      <c r="FH528" s="71"/>
      <c r="FI528" s="71"/>
      <c r="FJ528" s="71"/>
      <c r="FK528" s="71"/>
      <c r="FL528" s="71"/>
      <c r="FM528" s="71"/>
      <c r="FN528" s="71"/>
      <c r="FO528" s="71"/>
      <c r="FP528" s="71"/>
      <c r="FQ528" s="71"/>
      <c r="FR528" s="71"/>
      <c r="FS528" s="71"/>
      <c r="FT528" s="71"/>
      <c r="FU528" s="71"/>
      <c r="FV528" s="71"/>
      <c r="FW528" s="71"/>
      <c r="FX528" s="71"/>
      <c r="FY528" s="71"/>
      <c r="FZ528" s="71"/>
      <c r="GA528" s="71"/>
      <c r="GB528" s="71"/>
      <c r="GC528" s="71"/>
      <c r="GD528" s="71"/>
      <c r="GE528" s="71"/>
      <c r="GF528" s="71"/>
      <c r="GG528" s="71"/>
      <c r="GH528" s="71"/>
      <c r="GI528" s="71"/>
      <c r="GJ528" s="71"/>
      <c r="GK528" s="71"/>
      <c r="GL528" s="71"/>
      <c r="GM528" s="71"/>
      <c r="GN528" s="71"/>
      <c r="GO528" s="71"/>
      <c r="GP528" s="71"/>
      <c r="GQ528" s="71"/>
      <c r="GR528" s="71"/>
      <c r="GS528" s="71"/>
      <c r="GT528" s="71"/>
      <c r="GU528" s="71"/>
      <c r="GV528" s="71"/>
      <c r="GW528" s="71"/>
      <c r="GX528" s="71"/>
      <c r="GY528" s="71"/>
      <c r="GZ528" s="71"/>
      <c r="HA528" s="71"/>
      <c r="HB528" s="71"/>
      <c r="HC528" s="71"/>
      <c r="HD528" s="71"/>
      <c r="HE528" s="71"/>
      <c r="HF528" s="71"/>
      <c r="HG528" s="71"/>
      <c r="HH528" s="71"/>
      <c r="HI528" s="71"/>
      <c r="HJ528" s="71"/>
      <c r="HK528" s="71"/>
      <c r="HL528" s="71"/>
      <c r="HM528" s="71"/>
      <c r="HN528" s="71"/>
      <c r="HO528" s="71"/>
      <c r="HP528" s="71"/>
      <c r="HQ528" s="71"/>
      <c r="HR528" s="71"/>
      <c r="HS528" s="71"/>
      <c r="HT528" s="71"/>
      <c r="HU528" s="71"/>
      <c r="HV528" s="71"/>
      <c r="HW528" s="71"/>
      <c r="HX528" s="71"/>
      <c r="HY528" s="71"/>
      <c r="HZ528" s="71"/>
      <c r="IA528" s="71"/>
      <c r="IB528" s="71"/>
      <c r="IC528" s="71"/>
      <c r="ID528" s="71"/>
      <c r="IE528" s="71"/>
      <c r="IF528" s="71"/>
      <c r="IG528" s="71"/>
      <c r="IH528" s="71"/>
      <c r="II528" s="71"/>
      <c r="IJ528" s="71"/>
      <c r="IK528" s="71"/>
      <c r="IL528" s="71"/>
      <c r="IM528" s="71"/>
      <c r="IN528" s="71"/>
      <c r="IO528" s="71"/>
      <c r="IP528" s="71"/>
      <c r="IQ528" s="71"/>
      <c r="IR528" s="71"/>
      <c r="IS528" s="71"/>
      <c r="IT528" s="71"/>
      <c r="IU528" s="71"/>
      <c r="IV528" s="71"/>
      <c r="IW528" s="71"/>
      <c r="IX528" s="71"/>
      <c r="IY528" s="71"/>
      <c r="IZ528" s="71"/>
      <c r="JA528" s="71"/>
      <c r="JB528" s="71"/>
      <c r="JC528" s="71"/>
      <c r="JD528" s="71"/>
      <c r="JE528" s="71"/>
      <c r="JF528" s="71"/>
      <c r="JG528" s="71"/>
      <c r="JH528" s="71"/>
      <c r="JI528" s="71"/>
      <c r="JJ528" s="71"/>
      <c r="JK528" s="71"/>
      <c r="JL528" s="71"/>
      <c r="JM528" s="71"/>
      <c r="JN528" s="71"/>
      <c r="JO528" s="71"/>
      <c r="JP528" s="71"/>
      <c r="JQ528" s="71"/>
      <c r="JR528" s="71"/>
      <c r="JS528" s="71"/>
      <c r="JT528" s="71"/>
      <c r="JU528" s="71"/>
      <c r="JV528" s="71"/>
      <c r="JW528" s="71"/>
      <c r="JX528" s="71"/>
      <c r="JY528" s="71"/>
      <c r="JZ528" s="71"/>
      <c r="KA528" s="71"/>
      <c r="KB528" s="71"/>
      <c r="KC528" s="71"/>
      <c r="KD528" s="71"/>
      <c r="KE528" s="71"/>
      <c r="KF528" s="71"/>
      <c r="KG528" s="71"/>
      <c r="KH528" s="71"/>
      <c r="KI528" s="71"/>
      <c r="KJ528" s="71"/>
      <c r="KK528" s="71"/>
      <c r="KL528" s="71"/>
      <c r="KM528" s="71"/>
      <c r="KN528" s="71"/>
      <c r="KO528" s="71"/>
      <c r="KP528" s="71"/>
      <c r="KQ528" s="71"/>
      <c r="KR528" s="71"/>
      <c r="KS528" s="71"/>
      <c r="KT528" s="71"/>
      <c r="KU528" s="71"/>
      <c r="KV528" s="71"/>
      <c r="KW528" s="71"/>
      <c r="KX528" s="71"/>
      <c r="KY528" s="71"/>
      <c r="KZ528" s="71"/>
      <c r="LA528" s="71"/>
      <c r="LB528" s="71"/>
      <c r="LC528" s="71"/>
      <c r="LD528" s="71"/>
      <c r="LE528" s="71"/>
      <c r="LF528" s="71"/>
      <c r="LG528" s="71"/>
      <c r="LH528" s="71"/>
      <c r="LI528" s="71"/>
      <c r="LJ528" s="71"/>
      <c r="LK528" s="71"/>
      <c r="LL528" s="71"/>
      <c r="LM528" s="71"/>
      <c r="LN528" s="71"/>
      <c r="LO528" s="71"/>
      <c r="LP528" s="71"/>
      <c r="LQ528" s="71"/>
      <c r="LR528" s="71"/>
      <c r="LS528" s="71"/>
      <c r="LT528" s="71"/>
      <c r="LU528" s="71"/>
      <c r="LV528" s="71"/>
      <c r="LW528" s="71"/>
      <c r="LX528" s="71"/>
      <c r="LY528" s="71"/>
      <c r="LZ528" s="71"/>
      <c r="MA528" s="71"/>
      <c r="MB528" s="71"/>
      <c r="MC528" s="71"/>
      <c r="MD528" s="71"/>
      <c r="ME528" s="71"/>
      <c r="MF528" s="71"/>
      <c r="MG528" s="71"/>
      <c r="MH528" s="71"/>
      <c r="MI528" s="71"/>
      <c r="MJ528" s="71"/>
      <c r="MK528" s="71"/>
      <c r="ML528" s="71"/>
      <c r="MM528" s="71"/>
      <c r="MN528" s="71"/>
      <c r="MO528" s="71"/>
      <c r="MP528" s="71"/>
      <c r="MQ528" s="71"/>
      <c r="MR528" s="71"/>
      <c r="MS528" s="71"/>
      <c r="MT528" s="71"/>
      <c r="MU528" s="71"/>
      <c r="MV528" s="71"/>
      <c r="MW528" s="71"/>
      <c r="MX528" s="71"/>
      <c r="MY528" s="71"/>
      <c r="MZ528" s="71"/>
      <c r="NA528" s="71"/>
      <c r="NB528" s="71"/>
      <c r="NC528" s="71"/>
      <c r="ND528" s="71"/>
      <c r="NE528" s="71"/>
      <c r="NF528" s="71"/>
      <c r="NG528" s="71"/>
      <c r="NH528" s="71"/>
      <c r="NI528" s="71"/>
      <c r="NJ528" s="71"/>
      <c r="NK528" s="71"/>
      <c r="NL528" s="71"/>
      <c r="NM528" s="71"/>
      <c r="NN528" s="71"/>
      <c r="NO528" s="71"/>
      <c r="NP528" s="71"/>
      <c r="NQ528" s="71"/>
      <c r="NR528" s="71"/>
      <c r="NS528" s="71"/>
      <c r="NT528" s="71"/>
      <c r="NU528" s="71"/>
      <c r="NV528" s="71"/>
      <c r="NW528" s="71"/>
      <c r="NX528" s="71"/>
      <c r="NY528" s="71"/>
      <c r="NZ528" s="71"/>
      <c r="OA528" s="71"/>
      <c r="OB528" s="71"/>
      <c r="OC528" s="71"/>
      <c r="OD528" s="71"/>
      <c r="OE528" s="71"/>
      <c r="OF528" s="71"/>
      <c r="OG528" s="71"/>
      <c r="OH528" s="71"/>
      <c r="OI528" s="71"/>
      <c r="OJ528" s="71"/>
      <c r="OK528" s="71"/>
      <c r="OL528" s="71"/>
      <c r="OM528" s="71"/>
      <c r="ON528" s="71"/>
      <c r="OO528" s="71"/>
      <c r="OP528" s="71"/>
      <c r="OQ528" s="71"/>
      <c r="OR528" s="71"/>
      <c r="OS528" s="71"/>
      <c r="OT528" s="71"/>
      <c r="OU528" s="71"/>
      <c r="OV528" s="71"/>
      <c r="OW528" s="71"/>
      <c r="OX528" s="71"/>
      <c r="OY528" s="71"/>
      <c r="OZ528" s="71"/>
      <c r="PA528" s="71"/>
      <c r="PB528" s="71"/>
      <c r="PC528" s="71"/>
      <c r="PD528" s="71"/>
      <c r="PE528" s="71"/>
      <c r="PF528" s="71"/>
      <c r="PG528" s="71"/>
      <c r="PH528" s="71"/>
      <c r="PI528" s="71"/>
      <c r="PJ528" s="71"/>
      <c r="PK528" s="71"/>
      <c r="PL528" s="71"/>
      <c r="PM528" s="71"/>
      <c r="PN528" s="71"/>
      <c r="PO528" s="71"/>
      <c r="PP528" s="71"/>
      <c r="PQ528" s="71"/>
      <c r="PR528" s="71"/>
      <c r="PS528" s="71"/>
      <c r="PT528" s="71"/>
      <c r="PU528" s="71"/>
      <c r="PV528" s="71"/>
      <c r="PW528" s="71"/>
      <c r="PX528" s="71"/>
      <c r="PY528" s="71"/>
      <c r="PZ528" s="71"/>
      <c r="QA528" s="71"/>
      <c r="QB528" s="71"/>
      <c r="QC528" s="71"/>
      <c r="QD528" s="71"/>
      <c r="QE528" s="71"/>
      <c r="QF528" s="71"/>
      <c r="QG528" s="71"/>
      <c r="QH528" s="71"/>
      <c r="QI528" s="71"/>
      <c r="QJ528" s="71"/>
      <c r="QK528" s="71"/>
      <c r="QL528" s="71"/>
      <c r="QM528" s="71"/>
      <c r="QN528" s="71"/>
      <c r="QO528" s="71"/>
      <c r="QP528" s="71"/>
      <c r="QQ528" s="71"/>
      <c r="QR528" s="71"/>
      <c r="QS528" s="71"/>
      <c r="QT528" s="71"/>
      <c r="QU528" s="71"/>
      <c r="QV528" s="71"/>
      <c r="QW528" s="71"/>
      <c r="QX528" s="71"/>
      <c r="QY528" s="71"/>
      <c r="QZ528" s="71"/>
      <c r="RA528" s="71"/>
      <c r="RB528" s="71"/>
      <c r="RC528" s="71"/>
      <c r="RD528" s="71"/>
      <c r="RE528" s="71"/>
      <c r="RF528" s="71"/>
      <c r="RG528" s="71"/>
      <c r="RH528" s="71"/>
      <c r="RI528" s="71"/>
      <c r="RJ528" s="71"/>
      <c r="RK528" s="71"/>
      <c r="RL528" s="71"/>
      <c r="RM528" s="71"/>
      <c r="RN528" s="71"/>
      <c r="RO528" s="71"/>
      <c r="RP528" s="71"/>
      <c r="RQ528" s="71"/>
      <c r="RR528" s="71"/>
      <c r="RS528" s="71"/>
      <c r="RT528" s="71"/>
      <c r="RU528" s="71"/>
      <c r="RV528" s="71"/>
      <c r="RW528" s="71"/>
      <c r="RX528" s="71"/>
      <c r="RY528" s="71"/>
      <c r="RZ528" s="71"/>
      <c r="SA528" s="71"/>
      <c r="SB528" s="71"/>
      <c r="SC528" s="71"/>
      <c r="SD528" s="71"/>
      <c r="SE528" s="71"/>
      <c r="SF528" s="71"/>
      <c r="SG528" s="71"/>
      <c r="SH528" s="71"/>
      <c r="SI528" s="71"/>
      <c r="SJ528" s="71"/>
      <c r="SK528" s="71"/>
      <c r="SL528" s="71"/>
      <c r="SM528" s="71"/>
      <c r="SN528" s="71"/>
      <c r="SO528" s="71"/>
      <c r="SP528" s="71"/>
      <c r="SQ528" s="71"/>
      <c r="SR528" s="71"/>
      <c r="SS528" s="71"/>
      <c r="ST528" s="71"/>
      <c r="SU528" s="71"/>
      <c r="SV528" s="71"/>
      <c r="SW528" s="71"/>
      <c r="SX528" s="71"/>
      <c r="SY528" s="71"/>
      <c r="SZ528" s="71"/>
      <c r="TA528" s="71"/>
      <c r="TB528" s="71"/>
      <c r="TC528" s="71"/>
      <c r="TD528" s="71"/>
      <c r="TE528" s="71"/>
      <c r="TF528" s="71"/>
      <c r="TG528" s="71"/>
      <c r="TH528" s="71"/>
      <c r="TI528" s="71"/>
      <c r="TJ528" s="71"/>
      <c r="TK528" s="71"/>
      <c r="TL528" s="71"/>
      <c r="TM528" s="71"/>
      <c r="TN528" s="71"/>
      <c r="TO528" s="71"/>
      <c r="TP528" s="71"/>
      <c r="TQ528" s="71"/>
      <c r="TR528" s="71"/>
      <c r="TS528" s="71"/>
      <c r="TT528" s="71"/>
      <c r="TU528" s="71"/>
      <c r="TV528" s="71"/>
      <c r="TW528" s="71"/>
      <c r="TX528" s="71"/>
      <c r="TY528" s="71"/>
      <c r="TZ528" s="71"/>
      <c r="UA528" s="71"/>
      <c r="UB528" s="71"/>
      <c r="UC528" s="71"/>
      <c r="UD528" s="71"/>
      <c r="UE528" s="71"/>
      <c r="UF528" s="71"/>
      <c r="UG528" s="71"/>
      <c r="UH528" s="71"/>
      <c r="UI528" s="71"/>
      <c r="UJ528" s="71"/>
      <c r="UK528" s="71"/>
      <c r="UL528" s="71"/>
      <c r="UM528" s="71"/>
      <c r="UN528" s="71"/>
      <c r="UO528" s="71"/>
      <c r="UP528" s="71"/>
      <c r="UQ528" s="71"/>
      <c r="UR528" s="71"/>
      <c r="US528" s="71"/>
      <c r="UT528" s="71"/>
      <c r="UU528" s="71"/>
      <c r="UV528" s="71"/>
      <c r="UW528" s="71"/>
      <c r="UX528" s="71"/>
      <c r="UY528" s="71"/>
      <c r="UZ528" s="71"/>
      <c r="VA528" s="71"/>
      <c r="VB528" s="71"/>
      <c r="VC528" s="71"/>
      <c r="VD528" s="71"/>
      <c r="VE528" s="71"/>
      <c r="VF528" s="71"/>
      <c r="VG528" s="71"/>
      <c r="VH528" s="71"/>
      <c r="VI528" s="71"/>
      <c r="VJ528" s="71"/>
      <c r="VK528" s="71"/>
      <c r="VL528" s="71"/>
      <c r="VM528" s="71"/>
      <c r="VN528" s="71"/>
      <c r="VO528" s="71"/>
      <c r="VP528" s="71"/>
      <c r="VQ528" s="71"/>
      <c r="VR528" s="71"/>
      <c r="VS528" s="71"/>
      <c r="VT528" s="71"/>
      <c r="VU528" s="71"/>
      <c r="VV528" s="71"/>
      <c r="VW528" s="71"/>
      <c r="VX528" s="71"/>
      <c r="VY528" s="71"/>
      <c r="VZ528" s="71"/>
      <c r="WA528" s="71"/>
      <c r="WB528" s="71"/>
      <c r="WC528" s="71"/>
      <c r="WD528" s="71"/>
      <c r="WE528" s="71"/>
      <c r="WF528" s="71"/>
      <c r="WG528" s="71"/>
      <c r="WH528" s="71"/>
      <c r="WI528" s="71"/>
      <c r="WJ528" s="71"/>
      <c r="WK528" s="71"/>
      <c r="WL528" s="71"/>
      <c r="WM528" s="71"/>
      <c r="WN528" s="71"/>
      <c r="WO528" s="71"/>
      <c r="WP528" s="71"/>
      <c r="WQ528" s="71"/>
      <c r="WR528" s="71"/>
      <c r="WS528" s="71"/>
      <c r="WT528" s="71"/>
      <c r="WU528" s="71"/>
      <c r="WV528" s="71"/>
      <c r="WW528" s="71"/>
      <c r="WX528" s="71"/>
      <c r="WY528" s="71"/>
      <c r="WZ528" s="71"/>
      <c r="XA528" s="71"/>
      <c r="XB528" s="71"/>
      <c r="XC528" s="71"/>
      <c r="XD528" s="71"/>
      <c r="XE528" s="71"/>
      <c r="XF528" s="71"/>
      <c r="XG528" s="71"/>
      <c r="XH528" s="71"/>
      <c r="XI528" s="71"/>
      <c r="XJ528" s="71"/>
      <c r="XK528" s="71"/>
      <c r="XL528" s="71"/>
      <c r="XM528" s="71"/>
      <c r="XN528" s="71"/>
      <c r="XO528" s="71"/>
      <c r="XP528" s="71"/>
      <c r="XQ528" s="71"/>
      <c r="XR528" s="71"/>
      <c r="XS528" s="71"/>
      <c r="XT528" s="71"/>
      <c r="XU528" s="71"/>
      <c r="XV528" s="71"/>
      <c r="XW528" s="71"/>
      <c r="XX528" s="71"/>
      <c r="XY528" s="71"/>
      <c r="XZ528" s="71"/>
      <c r="YA528" s="71"/>
      <c r="YB528" s="71"/>
      <c r="YC528" s="71"/>
      <c r="YD528" s="71"/>
      <c r="YE528" s="71"/>
      <c r="YF528" s="71"/>
      <c r="YG528" s="71"/>
      <c r="YH528" s="71"/>
      <c r="YI528" s="71"/>
      <c r="YJ528" s="71"/>
      <c r="YK528" s="71"/>
      <c r="YL528" s="71"/>
      <c r="YM528" s="71"/>
      <c r="YN528" s="71"/>
      <c r="YO528" s="71"/>
      <c r="YP528" s="71"/>
      <c r="YQ528" s="71"/>
      <c r="YR528" s="71"/>
      <c r="YS528" s="71"/>
      <c r="YT528" s="71"/>
      <c r="YU528" s="71"/>
      <c r="YV528" s="71"/>
      <c r="YW528" s="71"/>
      <c r="YX528" s="71"/>
      <c r="YY528" s="71"/>
      <c r="YZ528" s="71"/>
      <c r="ZA528" s="71"/>
      <c r="ZB528" s="71"/>
      <c r="ZC528" s="71"/>
      <c r="ZD528" s="71"/>
      <c r="ZE528" s="71"/>
      <c r="ZF528" s="71"/>
      <c r="ZG528" s="71"/>
      <c r="ZH528" s="71"/>
      <c r="ZI528" s="71"/>
      <c r="ZJ528" s="71"/>
      <c r="ZK528" s="71"/>
      <c r="ZL528" s="71"/>
      <c r="ZM528" s="71"/>
      <c r="ZN528" s="71"/>
      <c r="ZO528" s="71"/>
      <c r="ZP528" s="71"/>
      <c r="ZQ528" s="71"/>
      <c r="ZR528" s="71"/>
      <c r="ZS528" s="71"/>
      <c r="ZT528" s="71"/>
      <c r="ZU528" s="71"/>
      <c r="ZV528" s="71"/>
      <c r="ZW528" s="71"/>
      <c r="ZX528" s="71"/>
      <c r="ZY528" s="71"/>
      <c r="ZZ528" s="71"/>
      <c r="AAA528" s="71"/>
      <c r="AAB528" s="71"/>
      <c r="AAC528" s="71"/>
      <c r="AAD528" s="71"/>
      <c r="AAE528" s="71"/>
      <c r="AAF528" s="71"/>
      <c r="AAG528" s="71"/>
      <c r="AAH528" s="71"/>
      <c r="AAI528" s="71"/>
      <c r="AAJ528" s="71"/>
      <c r="AAK528" s="71"/>
      <c r="AAL528" s="71"/>
      <c r="AAM528" s="71"/>
      <c r="AAN528" s="71"/>
      <c r="AAO528" s="71"/>
      <c r="AAP528" s="71"/>
      <c r="AAQ528" s="71"/>
      <c r="AAR528" s="71"/>
      <c r="AAS528" s="71"/>
      <c r="AAT528" s="71"/>
      <c r="AAU528" s="71"/>
      <c r="AAV528" s="71"/>
      <c r="AAW528" s="71"/>
      <c r="AAX528" s="71"/>
      <c r="AAY528" s="71"/>
      <c r="AAZ528" s="71"/>
      <c r="ABA528" s="71"/>
      <c r="ABB528" s="71"/>
      <c r="ABC528" s="71"/>
      <c r="ABD528" s="71"/>
      <c r="ABE528" s="71"/>
      <c r="ABF528" s="71"/>
      <c r="ABG528" s="71"/>
      <c r="ABH528" s="71"/>
      <c r="ABI528" s="71"/>
      <c r="ABJ528" s="71"/>
      <c r="ABK528" s="71"/>
      <c r="ABL528" s="71"/>
      <c r="ABM528" s="71"/>
      <c r="ABN528" s="71"/>
      <c r="ABO528" s="71"/>
      <c r="ABP528" s="71"/>
      <c r="ABQ528" s="71"/>
      <c r="ABR528" s="71"/>
      <c r="ABS528" s="71"/>
      <c r="ABT528" s="71"/>
      <c r="ABU528" s="71"/>
      <c r="ABV528" s="71"/>
      <c r="ABW528" s="71"/>
      <c r="ABX528" s="71"/>
      <c r="ABY528" s="71"/>
      <c r="ABZ528" s="71"/>
      <c r="ACA528" s="71"/>
      <c r="ACB528" s="71"/>
      <c r="ACC528" s="71"/>
      <c r="ACD528" s="71"/>
      <c r="ACE528" s="71"/>
      <c r="ACF528" s="71"/>
      <c r="ACG528" s="71"/>
      <c r="ACH528" s="71"/>
      <c r="ACI528" s="71"/>
      <c r="ACJ528" s="71"/>
      <c r="ACK528" s="71"/>
      <c r="ACL528" s="71"/>
      <c r="ACM528" s="71"/>
      <c r="ACN528" s="71"/>
      <c r="ACO528" s="71"/>
      <c r="ACP528" s="71"/>
      <c r="ACQ528" s="71"/>
      <c r="ACR528" s="71"/>
      <c r="ACS528" s="71"/>
      <c r="ACT528" s="71"/>
      <c r="ACU528" s="71"/>
      <c r="ACV528" s="71"/>
      <c r="ACW528" s="71"/>
      <c r="ACX528" s="71"/>
      <c r="ACY528" s="71"/>
      <c r="ACZ528" s="71"/>
      <c r="ADA528" s="71"/>
      <c r="ADB528" s="71"/>
      <c r="ADC528" s="71"/>
      <c r="ADD528" s="71"/>
      <c r="ADE528" s="71"/>
      <c r="ADF528" s="71"/>
      <c r="ADG528" s="71"/>
      <c r="ADH528" s="71"/>
      <c r="ADI528" s="71"/>
      <c r="ADJ528" s="71"/>
      <c r="ADK528" s="71"/>
      <c r="ADL528" s="71"/>
      <c r="ADM528" s="71"/>
      <c r="ADN528" s="71"/>
      <c r="ADO528" s="71"/>
      <c r="ADP528" s="71"/>
      <c r="ADQ528" s="71"/>
      <c r="ADR528" s="71"/>
      <c r="ADS528" s="71"/>
      <c r="ADT528" s="71"/>
      <c r="ADU528" s="71"/>
      <c r="ADV528" s="71"/>
      <c r="ADW528" s="71"/>
      <c r="ADX528" s="71"/>
      <c r="ADY528" s="71"/>
      <c r="ADZ528" s="71"/>
      <c r="AEA528" s="71"/>
      <c r="AEB528" s="71"/>
      <c r="AEC528" s="71"/>
      <c r="AED528" s="71"/>
      <c r="AEE528" s="71"/>
      <c r="AEF528" s="71"/>
      <c r="AEG528" s="71"/>
      <c r="AEH528" s="71"/>
      <c r="AEI528" s="71"/>
      <c r="AEJ528" s="71"/>
      <c r="AEK528" s="71"/>
      <c r="AEL528" s="71"/>
      <c r="AEM528" s="71"/>
      <c r="AEN528" s="71"/>
      <c r="AEO528" s="71"/>
      <c r="AEP528" s="71"/>
      <c r="AEQ528" s="71"/>
      <c r="AER528" s="71"/>
      <c r="AES528" s="71"/>
      <c r="AET528" s="71"/>
      <c r="AEU528" s="71"/>
      <c r="AEV528" s="71"/>
      <c r="AEW528" s="71"/>
      <c r="AEX528" s="71"/>
      <c r="AEY528" s="71"/>
      <c r="AEZ528" s="71"/>
      <c r="AFA528" s="71"/>
      <c r="AFB528" s="71"/>
      <c r="AFC528" s="71"/>
      <c r="AFD528" s="71"/>
      <c r="AFE528" s="71"/>
      <c r="AFF528" s="71"/>
      <c r="AFG528" s="71"/>
      <c r="AFH528" s="71"/>
      <c r="AFI528" s="71"/>
      <c r="AFJ528" s="71"/>
      <c r="AFK528" s="71"/>
      <c r="AFL528" s="71"/>
      <c r="AFM528" s="71"/>
      <c r="AFN528" s="71"/>
      <c r="AFO528" s="71"/>
      <c r="AFP528" s="71"/>
      <c r="AFQ528" s="71"/>
      <c r="AFR528" s="71"/>
      <c r="AFS528" s="71"/>
      <c r="AFT528" s="71"/>
      <c r="AFU528" s="71"/>
      <c r="AFV528" s="71"/>
      <c r="AFW528" s="71"/>
      <c r="AFX528" s="71"/>
      <c r="AFY528" s="71"/>
      <c r="AFZ528" s="71"/>
      <c r="AGA528" s="71"/>
      <c r="AGB528" s="71"/>
      <c r="AGC528" s="71"/>
      <c r="AGD528" s="71"/>
      <c r="AGE528" s="71"/>
      <c r="AGF528" s="71"/>
      <c r="AGG528" s="71"/>
      <c r="AGH528" s="71"/>
      <c r="AGI528" s="71"/>
      <c r="AGJ528" s="71"/>
      <c r="AGK528" s="71"/>
      <c r="AGL528" s="71"/>
      <c r="AGM528" s="71"/>
      <c r="AGN528" s="71"/>
      <c r="AGO528" s="71"/>
      <c r="AGP528" s="71"/>
      <c r="AGQ528" s="71"/>
      <c r="AGR528" s="71"/>
      <c r="AGS528" s="71"/>
      <c r="AGT528" s="71"/>
      <c r="AGU528" s="71"/>
      <c r="AGV528" s="71"/>
      <c r="AGW528" s="71"/>
      <c r="AGX528" s="71"/>
      <c r="AGY528" s="71"/>
      <c r="AGZ528" s="71"/>
      <c r="AHA528" s="71"/>
      <c r="AHB528" s="71"/>
      <c r="AHC528" s="71"/>
      <c r="AHD528" s="71"/>
      <c r="AHE528" s="71"/>
      <c r="AHF528" s="71"/>
      <c r="AHG528" s="71"/>
      <c r="AHH528" s="71"/>
      <c r="AHI528" s="71"/>
      <c r="AHJ528" s="71"/>
      <c r="AHK528" s="71"/>
      <c r="AHL528" s="71"/>
      <c r="AHM528" s="71"/>
      <c r="AHN528" s="71"/>
      <c r="AHO528" s="71"/>
      <c r="AHP528" s="71"/>
      <c r="AHQ528" s="71"/>
      <c r="AHR528" s="71"/>
      <c r="AHS528" s="71"/>
      <c r="AHT528" s="71"/>
      <c r="AHU528" s="71"/>
      <c r="AHV528" s="71"/>
      <c r="AHW528" s="71"/>
      <c r="AHX528" s="71"/>
      <c r="AHY528" s="71"/>
      <c r="AHZ528" s="71"/>
      <c r="AIA528" s="71"/>
      <c r="AIB528" s="71"/>
      <c r="AIC528" s="71"/>
      <c r="AID528" s="71"/>
      <c r="AIE528" s="71"/>
      <c r="AIF528" s="71"/>
      <c r="AIG528" s="71"/>
      <c r="AIH528" s="71"/>
      <c r="AII528" s="71"/>
      <c r="AIJ528" s="71"/>
      <c r="AIK528" s="71"/>
      <c r="AIL528" s="71"/>
      <c r="AIM528" s="71"/>
      <c r="AIN528" s="71"/>
      <c r="AIO528" s="71"/>
      <c r="AIP528" s="71"/>
      <c r="AIQ528" s="71"/>
      <c r="AIR528" s="71"/>
      <c r="AIS528" s="71"/>
      <c r="AIT528" s="71"/>
      <c r="AIU528" s="71"/>
      <c r="AIV528" s="71"/>
      <c r="AIW528" s="71"/>
      <c r="AIX528" s="71"/>
      <c r="AIY528" s="71"/>
      <c r="AIZ528" s="71"/>
      <c r="AJA528" s="71"/>
      <c r="AJB528" s="71"/>
      <c r="AJC528" s="71"/>
      <c r="AJD528" s="71"/>
      <c r="AJE528" s="71"/>
      <c r="AJF528" s="71"/>
      <c r="AJG528" s="71"/>
      <c r="AJH528" s="71"/>
      <c r="AJI528" s="71"/>
      <c r="AJJ528" s="71"/>
      <c r="AJK528" s="71"/>
      <c r="AJL528" s="71"/>
      <c r="AJM528" s="71"/>
      <c r="AJN528" s="71"/>
      <c r="AJO528" s="71"/>
      <c r="AJP528" s="71"/>
      <c r="AJQ528" s="71"/>
      <c r="AJR528" s="71"/>
      <c r="AJS528" s="71"/>
      <c r="AJT528" s="71"/>
      <c r="AJU528" s="71"/>
      <c r="AJV528" s="71"/>
      <c r="AJW528" s="71"/>
      <c r="AJX528" s="71"/>
      <c r="AJY528" s="71"/>
      <c r="AJZ528" s="71"/>
      <c r="AKA528" s="71"/>
      <c r="AKB528" s="71"/>
      <c r="AKC528" s="71"/>
      <c r="AKD528" s="71"/>
      <c r="AKE528" s="71"/>
      <c r="AKF528" s="71"/>
      <c r="AKG528" s="71"/>
      <c r="AKH528" s="71"/>
      <c r="AKI528" s="71"/>
      <c r="AKJ528" s="71"/>
      <c r="AKK528" s="71"/>
      <c r="AKL528" s="71"/>
      <c r="AKM528" s="71"/>
      <c r="AKN528" s="71"/>
      <c r="AKO528" s="71"/>
      <c r="AKP528" s="71"/>
      <c r="AKQ528" s="71"/>
      <c r="AKR528" s="71"/>
      <c r="AKS528" s="71"/>
      <c r="AKT528" s="71"/>
      <c r="AKU528" s="71"/>
      <c r="AKV528" s="71"/>
      <c r="AKW528" s="71"/>
      <c r="AKX528" s="71"/>
      <c r="AKY528" s="71"/>
      <c r="AKZ528" s="71"/>
      <c r="ALA528" s="71"/>
      <c r="ALB528" s="71"/>
      <c r="ALC528" s="71"/>
      <c r="ALD528" s="71"/>
      <c r="ALE528" s="71"/>
      <c r="ALF528" s="71"/>
      <c r="ALG528" s="71"/>
      <c r="ALH528" s="71"/>
      <c r="ALI528" s="71"/>
      <c r="ALJ528" s="71"/>
      <c r="ALK528" s="71"/>
      <c r="ALL528" s="71"/>
      <c r="ALM528" s="71"/>
      <c r="ALN528" s="71"/>
      <c r="ALO528" s="71"/>
      <c r="ALP528" s="71"/>
      <c r="ALQ528" s="71"/>
      <c r="ALR528" s="71"/>
      <c r="ALS528" s="71"/>
      <c r="ALT528" s="71"/>
      <c r="ALU528" s="71"/>
      <c r="ALV528" s="71"/>
      <c r="ALW528" s="71"/>
      <c r="ALX528" s="71"/>
      <c r="ALY528" s="71"/>
      <c r="ALZ528" s="71"/>
      <c r="AMA528" s="71"/>
      <c r="AMB528" s="71"/>
      <c r="AMC528" s="71"/>
      <c r="AMD528" s="71"/>
      <c r="AME528" s="71"/>
      <c r="AMF528" s="71"/>
      <c r="AMG528" s="71"/>
      <c r="AMH528" s="71"/>
      <c r="AMI528" s="71"/>
    </row>
    <row r="529" spans="1:1023" s="22" customFormat="1">
      <c r="A529" s="71" t="s">
        <v>77</v>
      </c>
      <c r="B529" s="83">
        <v>2002</v>
      </c>
      <c r="C529" s="71" t="s">
        <v>249</v>
      </c>
      <c r="D529" s="83">
        <v>344</v>
      </c>
      <c r="E529" s="71" t="s">
        <v>250</v>
      </c>
      <c r="F529" s="71" t="s">
        <v>251</v>
      </c>
      <c r="G529" s="30">
        <v>33446</v>
      </c>
      <c r="H529" s="30">
        <v>34326</v>
      </c>
      <c r="I529" s="45">
        <v>1</v>
      </c>
      <c r="J529" s="71">
        <v>3</v>
      </c>
      <c r="K529" s="71">
        <v>3</v>
      </c>
      <c r="L529" s="71">
        <v>29</v>
      </c>
      <c r="M529" s="71">
        <v>5000</v>
      </c>
      <c r="N529" s="71">
        <v>18000</v>
      </c>
      <c r="O529" s="71">
        <v>4800000</v>
      </c>
      <c r="P529" s="75">
        <f t="shared" si="159"/>
        <v>0.10416666666666667</v>
      </c>
      <c r="Q529" s="75">
        <f t="shared" si="149"/>
        <v>0.375</v>
      </c>
      <c r="R529" s="71">
        <v>-1</v>
      </c>
      <c r="S529" s="71">
        <v>-1</v>
      </c>
      <c r="T529" s="71">
        <v>-1</v>
      </c>
      <c r="U529" s="71">
        <v>0</v>
      </c>
      <c r="V529" s="71">
        <v>-1</v>
      </c>
      <c r="W529" s="71">
        <v>0</v>
      </c>
      <c r="X529" s="76">
        <f t="shared" si="152"/>
        <v>-0.66666666666666663</v>
      </c>
      <c r="Y529" s="71">
        <v>-1</v>
      </c>
      <c r="Z529" s="71">
        <v>-1</v>
      </c>
      <c r="AA529" s="71" t="s">
        <v>47</v>
      </c>
      <c r="AB529" s="71" t="s">
        <v>47</v>
      </c>
      <c r="AC529" s="71">
        <v>-1</v>
      </c>
      <c r="AD529" s="71">
        <v>-1</v>
      </c>
      <c r="AE529" s="71">
        <v>-1</v>
      </c>
      <c r="AF529" s="74" t="s">
        <v>33</v>
      </c>
      <c r="AG529" s="71" t="s">
        <v>47</v>
      </c>
      <c r="AH529" s="76">
        <f t="shared" si="153"/>
        <v>-1</v>
      </c>
      <c r="AI529" s="76">
        <f t="shared" si="154"/>
        <v>-0.83333333333333326</v>
      </c>
      <c r="AJ529" s="7">
        <v>5974.0757653686305</v>
      </c>
      <c r="AK529" s="71">
        <v>-1</v>
      </c>
      <c r="AL529" s="71">
        <v>-1</v>
      </c>
      <c r="AM529" s="71" t="s">
        <v>47</v>
      </c>
      <c r="AN529" s="71">
        <v>0</v>
      </c>
      <c r="AO529" s="71">
        <v>-1</v>
      </c>
      <c r="AP529" s="71" t="s">
        <v>47</v>
      </c>
      <c r="AQ529" s="71" t="s">
        <v>47</v>
      </c>
      <c r="AR529" s="71" t="s">
        <v>47</v>
      </c>
      <c r="AS529" s="71" t="s">
        <v>47</v>
      </c>
      <c r="AT529" s="74" t="s">
        <v>33</v>
      </c>
      <c r="AU529" s="71" t="s">
        <v>47</v>
      </c>
      <c r="AV529" s="71">
        <v>-1</v>
      </c>
      <c r="AW529" s="71" t="s">
        <v>47</v>
      </c>
      <c r="AX529" s="74" t="s">
        <v>33</v>
      </c>
      <c r="AY529" s="71" t="s">
        <v>33</v>
      </c>
      <c r="AZ529" s="76">
        <f t="shared" si="158"/>
        <v>-0.8</v>
      </c>
      <c r="BA529" s="71">
        <v>0</v>
      </c>
      <c r="BB529" s="71" t="s">
        <v>33</v>
      </c>
      <c r="BC529" s="71">
        <v>108</v>
      </c>
      <c r="BD529" s="71">
        <v>0</v>
      </c>
      <c r="BE529" s="71" t="s">
        <v>33</v>
      </c>
      <c r="BF529" s="71">
        <v>108</v>
      </c>
      <c r="BG529" s="71"/>
      <c r="BH529" s="71"/>
      <c r="BI529" s="71"/>
      <c r="BJ529" s="71"/>
      <c r="BK529" s="71"/>
      <c r="BL529" s="71"/>
      <c r="BM529" s="71"/>
      <c r="BN529" s="71"/>
      <c r="BO529" s="71"/>
      <c r="BP529" s="71"/>
      <c r="BQ529" s="71"/>
      <c r="BR529" s="71"/>
      <c r="BS529" s="71"/>
      <c r="BT529" s="71"/>
      <c r="BU529" s="71"/>
      <c r="BV529" s="71"/>
      <c r="BW529" s="71"/>
      <c r="BX529" s="71"/>
      <c r="BY529" s="71"/>
      <c r="BZ529" s="71"/>
      <c r="CA529" s="71"/>
      <c r="CB529" s="71"/>
      <c r="CC529" s="71"/>
      <c r="CD529" s="71"/>
      <c r="CE529" s="71"/>
      <c r="CF529" s="71"/>
      <c r="CG529" s="71"/>
      <c r="CH529" s="71"/>
      <c r="CI529" s="71"/>
      <c r="CJ529" s="71"/>
      <c r="CK529" s="71"/>
      <c r="CL529" s="71"/>
      <c r="CM529" s="71"/>
      <c r="CN529" s="71"/>
      <c r="CO529" s="71"/>
      <c r="CP529" s="71"/>
      <c r="CQ529" s="71"/>
      <c r="CR529" s="71"/>
      <c r="CS529" s="71"/>
      <c r="CT529" s="71"/>
      <c r="CU529" s="71"/>
      <c r="CV529" s="71"/>
      <c r="CW529" s="71"/>
      <c r="CX529" s="71"/>
      <c r="CY529" s="71"/>
      <c r="CZ529" s="71"/>
      <c r="DA529" s="71"/>
      <c r="DB529" s="71"/>
      <c r="DC529" s="71"/>
      <c r="DD529" s="71"/>
      <c r="DE529" s="71"/>
      <c r="DF529" s="71"/>
      <c r="DG529" s="71"/>
      <c r="DH529" s="71"/>
      <c r="DI529" s="71"/>
      <c r="DJ529" s="71"/>
      <c r="DK529" s="71"/>
      <c r="DL529" s="71"/>
      <c r="DM529" s="71"/>
      <c r="DN529" s="71"/>
      <c r="DO529" s="71"/>
      <c r="DP529" s="71"/>
      <c r="DQ529" s="71"/>
      <c r="DR529" s="71"/>
      <c r="DS529" s="71"/>
      <c r="DT529" s="71"/>
      <c r="DU529" s="71"/>
      <c r="DV529" s="71"/>
      <c r="DW529" s="71"/>
      <c r="DX529" s="71"/>
      <c r="DY529" s="71"/>
      <c r="DZ529" s="71"/>
      <c r="EA529" s="71"/>
      <c r="EB529" s="71"/>
      <c r="EC529" s="71"/>
      <c r="ED529" s="71"/>
      <c r="EE529" s="71"/>
      <c r="EF529" s="71"/>
      <c r="EG529" s="71"/>
      <c r="EH529" s="71"/>
      <c r="EI529" s="71"/>
      <c r="EJ529" s="71"/>
      <c r="EK529" s="71"/>
      <c r="EL529" s="71"/>
      <c r="EM529" s="71"/>
      <c r="EN529" s="71"/>
      <c r="EO529" s="71"/>
      <c r="EP529" s="71"/>
      <c r="EQ529" s="71"/>
      <c r="ER529" s="71"/>
      <c r="ES529" s="71"/>
      <c r="ET529" s="71"/>
      <c r="EU529" s="71"/>
      <c r="EV529" s="71"/>
      <c r="EW529" s="71"/>
      <c r="EX529" s="71"/>
      <c r="EY529" s="71"/>
      <c r="EZ529" s="71"/>
      <c r="FA529" s="71"/>
      <c r="FB529" s="71"/>
      <c r="FC529" s="71"/>
      <c r="FD529" s="71"/>
      <c r="FE529" s="71"/>
      <c r="FF529" s="71"/>
      <c r="FG529" s="71"/>
      <c r="FH529" s="71"/>
      <c r="FI529" s="71"/>
      <c r="FJ529" s="71"/>
      <c r="FK529" s="71"/>
      <c r="FL529" s="71"/>
      <c r="FM529" s="71"/>
      <c r="FN529" s="71"/>
      <c r="FO529" s="71"/>
      <c r="FP529" s="71"/>
      <c r="FQ529" s="71"/>
      <c r="FR529" s="71"/>
      <c r="FS529" s="71"/>
      <c r="FT529" s="71"/>
      <c r="FU529" s="71"/>
      <c r="FV529" s="71"/>
      <c r="FW529" s="71"/>
      <c r="FX529" s="71"/>
      <c r="FY529" s="71"/>
      <c r="FZ529" s="71"/>
      <c r="GA529" s="71"/>
      <c r="GB529" s="71"/>
      <c r="GC529" s="71"/>
      <c r="GD529" s="71"/>
      <c r="GE529" s="71"/>
      <c r="GF529" s="71"/>
      <c r="GG529" s="71"/>
      <c r="GH529" s="71"/>
      <c r="GI529" s="71"/>
      <c r="GJ529" s="71"/>
      <c r="GK529" s="71"/>
      <c r="GL529" s="71"/>
      <c r="GM529" s="71"/>
      <c r="GN529" s="71"/>
      <c r="GO529" s="71"/>
      <c r="GP529" s="71"/>
      <c r="GQ529" s="71"/>
      <c r="GR529" s="71"/>
      <c r="GS529" s="71"/>
      <c r="GT529" s="71"/>
      <c r="GU529" s="71"/>
      <c r="GV529" s="71"/>
      <c r="GW529" s="71"/>
      <c r="GX529" s="71"/>
      <c r="GY529" s="71"/>
      <c r="GZ529" s="71"/>
      <c r="HA529" s="71"/>
      <c r="HB529" s="71"/>
      <c r="HC529" s="71"/>
      <c r="HD529" s="71"/>
      <c r="HE529" s="71"/>
      <c r="HF529" s="71"/>
      <c r="HG529" s="71"/>
      <c r="HH529" s="71"/>
      <c r="HI529" s="71"/>
      <c r="HJ529" s="71"/>
      <c r="HK529" s="71"/>
      <c r="HL529" s="71"/>
      <c r="HM529" s="71"/>
      <c r="HN529" s="71"/>
      <c r="HO529" s="71"/>
      <c r="HP529" s="71"/>
      <c r="HQ529" s="71"/>
      <c r="HR529" s="71"/>
      <c r="HS529" s="71"/>
      <c r="HT529" s="71"/>
      <c r="HU529" s="71"/>
      <c r="HV529" s="71"/>
      <c r="HW529" s="71"/>
      <c r="HX529" s="71"/>
      <c r="HY529" s="71"/>
      <c r="HZ529" s="71"/>
      <c r="IA529" s="71"/>
      <c r="IB529" s="71"/>
      <c r="IC529" s="71"/>
      <c r="ID529" s="71"/>
      <c r="IE529" s="71"/>
      <c r="IF529" s="71"/>
      <c r="IG529" s="71"/>
      <c r="IH529" s="71"/>
      <c r="II529" s="71"/>
      <c r="IJ529" s="71"/>
      <c r="IK529" s="71"/>
      <c r="IL529" s="71"/>
      <c r="IM529" s="71"/>
      <c r="IN529" s="71"/>
      <c r="IO529" s="71"/>
      <c r="IP529" s="71"/>
      <c r="IQ529" s="71"/>
      <c r="IR529" s="71"/>
      <c r="IS529" s="71"/>
      <c r="IT529" s="71"/>
      <c r="IU529" s="71"/>
      <c r="IV529" s="71"/>
      <c r="IW529" s="71"/>
      <c r="IX529" s="71"/>
      <c r="IY529" s="71"/>
      <c r="IZ529" s="71"/>
      <c r="JA529" s="71"/>
      <c r="JB529" s="71"/>
      <c r="JC529" s="71"/>
      <c r="JD529" s="71"/>
      <c r="JE529" s="71"/>
      <c r="JF529" s="71"/>
      <c r="JG529" s="71"/>
      <c r="JH529" s="71"/>
      <c r="JI529" s="71"/>
      <c r="JJ529" s="71"/>
      <c r="JK529" s="71"/>
      <c r="JL529" s="71"/>
      <c r="JM529" s="71"/>
      <c r="JN529" s="71"/>
      <c r="JO529" s="71"/>
      <c r="JP529" s="71"/>
      <c r="JQ529" s="71"/>
      <c r="JR529" s="71"/>
      <c r="JS529" s="71"/>
      <c r="JT529" s="71"/>
      <c r="JU529" s="71"/>
      <c r="JV529" s="71"/>
      <c r="JW529" s="71"/>
      <c r="JX529" s="71"/>
      <c r="JY529" s="71"/>
      <c r="JZ529" s="71"/>
      <c r="KA529" s="71"/>
      <c r="KB529" s="71"/>
      <c r="KC529" s="71"/>
      <c r="KD529" s="71"/>
      <c r="KE529" s="71"/>
      <c r="KF529" s="71"/>
      <c r="KG529" s="71"/>
      <c r="KH529" s="71"/>
      <c r="KI529" s="71"/>
      <c r="KJ529" s="71"/>
      <c r="KK529" s="71"/>
      <c r="KL529" s="71"/>
      <c r="KM529" s="71"/>
      <c r="KN529" s="71"/>
      <c r="KO529" s="71"/>
      <c r="KP529" s="71"/>
      <c r="KQ529" s="71"/>
      <c r="KR529" s="71"/>
      <c r="KS529" s="71"/>
      <c r="KT529" s="71"/>
      <c r="KU529" s="71"/>
      <c r="KV529" s="71"/>
      <c r="KW529" s="71"/>
      <c r="KX529" s="71"/>
      <c r="KY529" s="71"/>
      <c r="KZ529" s="71"/>
      <c r="LA529" s="71"/>
      <c r="LB529" s="71"/>
      <c r="LC529" s="71"/>
      <c r="LD529" s="71"/>
      <c r="LE529" s="71"/>
      <c r="LF529" s="71"/>
      <c r="LG529" s="71"/>
      <c r="LH529" s="71"/>
      <c r="LI529" s="71"/>
      <c r="LJ529" s="71"/>
      <c r="LK529" s="71"/>
      <c r="LL529" s="71"/>
      <c r="LM529" s="71"/>
      <c r="LN529" s="71"/>
      <c r="LO529" s="71"/>
      <c r="LP529" s="71"/>
      <c r="LQ529" s="71"/>
      <c r="LR529" s="71"/>
      <c r="LS529" s="71"/>
      <c r="LT529" s="71"/>
      <c r="LU529" s="71"/>
      <c r="LV529" s="71"/>
      <c r="LW529" s="71"/>
      <c r="LX529" s="71"/>
      <c r="LY529" s="71"/>
      <c r="LZ529" s="71"/>
      <c r="MA529" s="71"/>
      <c r="MB529" s="71"/>
      <c r="MC529" s="71"/>
      <c r="MD529" s="71"/>
      <c r="ME529" s="71"/>
      <c r="MF529" s="71"/>
      <c r="MG529" s="71"/>
      <c r="MH529" s="71"/>
      <c r="MI529" s="71"/>
      <c r="MJ529" s="71"/>
      <c r="MK529" s="71"/>
      <c r="ML529" s="71"/>
      <c r="MM529" s="71"/>
      <c r="MN529" s="71"/>
      <c r="MO529" s="71"/>
      <c r="MP529" s="71"/>
      <c r="MQ529" s="71"/>
      <c r="MR529" s="71"/>
      <c r="MS529" s="71"/>
      <c r="MT529" s="71"/>
      <c r="MU529" s="71"/>
      <c r="MV529" s="71"/>
      <c r="MW529" s="71"/>
      <c r="MX529" s="71"/>
      <c r="MY529" s="71"/>
      <c r="MZ529" s="71"/>
      <c r="NA529" s="71"/>
      <c r="NB529" s="71"/>
      <c r="NC529" s="71"/>
      <c r="ND529" s="71"/>
      <c r="NE529" s="71"/>
      <c r="NF529" s="71"/>
      <c r="NG529" s="71"/>
      <c r="NH529" s="71"/>
      <c r="NI529" s="71"/>
      <c r="NJ529" s="71"/>
      <c r="NK529" s="71"/>
      <c r="NL529" s="71"/>
      <c r="NM529" s="71"/>
      <c r="NN529" s="71"/>
      <c r="NO529" s="71"/>
      <c r="NP529" s="71"/>
      <c r="NQ529" s="71"/>
      <c r="NR529" s="71"/>
      <c r="NS529" s="71"/>
      <c r="NT529" s="71"/>
      <c r="NU529" s="71"/>
      <c r="NV529" s="71"/>
      <c r="NW529" s="71"/>
      <c r="NX529" s="71"/>
      <c r="NY529" s="71"/>
      <c r="NZ529" s="71"/>
      <c r="OA529" s="71"/>
      <c r="OB529" s="71"/>
      <c r="OC529" s="71"/>
      <c r="OD529" s="71"/>
      <c r="OE529" s="71"/>
      <c r="OF529" s="71"/>
      <c r="OG529" s="71"/>
      <c r="OH529" s="71"/>
      <c r="OI529" s="71"/>
      <c r="OJ529" s="71"/>
      <c r="OK529" s="71"/>
      <c r="OL529" s="71"/>
      <c r="OM529" s="71"/>
      <c r="ON529" s="71"/>
      <c r="OO529" s="71"/>
      <c r="OP529" s="71"/>
      <c r="OQ529" s="71"/>
      <c r="OR529" s="71"/>
      <c r="OS529" s="71"/>
      <c r="OT529" s="71"/>
      <c r="OU529" s="71"/>
      <c r="OV529" s="71"/>
      <c r="OW529" s="71"/>
      <c r="OX529" s="71"/>
      <c r="OY529" s="71"/>
      <c r="OZ529" s="71"/>
      <c r="PA529" s="71"/>
      <c r="PB529" s="71"/>
      <c r="PC529" s="71"/>
      <c r="PD529" s="71"/>
      <c r="PE529" s="71"/>
      <c r="PF529" s="71"/>
      <c r="PG529" s="71"/>
      <c r="PH529" s="71"/>
      <c r="PI529" s="71"/>
      <c r="PJ529" s="71"/>
      <c r="PK529" s="71"/>
      <c r="PL529" s="71"/>
      <c r="PM529" s="71"/>
      <c r="PN529" s="71"/>
      <c r="PO529" s="71"/>
      <c r="PP529" s="71"/>
      <c r="PQ529" s="71"/>
      <c r="PR529" s="71"/>
      <c r="PS529" s="71"/>
      <c r="PT529" s="71"/>
      <c r="PU529" s="71"/>
      <c r="PV529" s="71"/>
      <c r="PW529" s="71"/>
      <c r="PX529" s="71"/>
      <c r="PY529" s="71"/>
      <c r="PZ529" s="71"/>
      <c r="QA529" s="71"/>
      <c r="QB529" s="71"/>
      <c r="QC529" s="71"/>
      <c r="QD529" s="71"/>
      <c r="QE529" s="71"/>
      <c r="QF529" s="71"/>
      <c r="QG529" s="71"/>
      <c r="QH529" s="71"/>
      <c r="QI529" s="71"/>
      <c r="QJ529" s="71"/>
      <c r="QK529" s="71"/>
      <c r="QL529" s="71"/>
      <c r="QM529" s="71"/>
      <c r="QN529" s="71"/>
      <c r="QO529" s="71"/>
      <c r="QP529" s="71"/>
      <c r="QQ529" s="71"/>
      <c r="QR529" s="71"/>
      <c r="QS529" s="71"/>
      <c r="QT529" s="71"/>
      <c r="QU529" s="71"/>
      <c r="QV529" s="71"/>
      <c r="QW529" s="71"/>
      <c r="QX529" s="71"/>
      <c r="QY529" s="71"/>
      <c r="QZ529" s="71"/>
      <c r="RA529" s="71"/>
      <c r="RB529" s="71"/>
      <c r="RC529" s="71"/>
      <c r="RD529" s="71"/>
      <c r="RE529" s="71"/>
      <c r="RF529" s="71"/>
      <c r="RG529" s="71"/>
      <c r="RH529" s="71"/>
      <c r="RI529" s="71"/>
      <c r="RJ529" s="71"/>
      <c r="RK529" s="71"/>
      <c r="RL529" s="71"/>
      <c r="RM529" s="71"/>
      <c r="RN529" s="71"/>
      <c r="RO529" s="71"/>
      <c r="RP529" s="71"/>
      <c r="RQ529" s="71"/>
      <c r="RR529" s="71"/>
      <c r="RS529" s="71"/>
      <c r="RT529" s="71"/>
      <c r="RU529" s="71"/>
      <c r="RV529" s="71"/>
      <c r="RW529" s="71"/>
      <c r="RX529" s="71"/>
      <c r="RY529" s="71"/>
      <c r="RZ529" s="71"/>
      <c r="SA529" s="71"/>
      <c r="SB529" s="71"/>
      <c r="SC529" s="71"/>
      <c r="SD529" s="71"/>
      <c r="SE529" s="71"/>
      <c r="SF529" s="71"/>
      <c r="SG529" s="71"/>
      <c r="SH529" s="71"/>
      <c r="SI529" s="71"/>
      <c r="SJ529" s="71"/>
      <c r="SK529" s="71"/>
      <c r="SL529" s="71"/>
      <c r="SM529" s="71"/>
      <c r="SN529" s="71"/>
      <c r="SO529" s="71"/>
      <c r="SP529" s="71"/>
      <c r="SQ529" s="71"/>
      <c r="SR529" s="71"/>
      <c r="SS529" s="71"/>
      <c r="ST529" s="71"/>
      <c r="SU529" s="71"/>
      <c r="SV529" s="71"/>
      <c r="SW529" s="71"/>
      <c r="SX529" s="71"/>
      <c r="SY529" s="71"/>
      <c r="SZ529" s="71"/>
      <c r="TA529" s="71"/>
      <c r="TB529" s="71"/>
      <c r="TC529" s="71"/>
      <c r="TD529" s="71"/>
      <c r="TE529" s="71"/>
      <c r="TF529" s="71"/>
      <c r="TG529" s="71"/>
      <c r="TH529" s="71"/>
      <c r="TI529" s="71"/>
      <c r="TJ529" s="71"/>
      <c r="TK529" s="71"/>
      <c r="TL529" s="71"/>
      <c r="TM529" s="71"/>
      <c r="TN529" s="71"/>
      <c r="TO529" s="71"/>
      <c r="TP529" s="71"/>
      <c r="TQ529" s="71"/>
      <c r="TR529" s="71"/>
      <c r="TS529" s="71"/>
      <c r="TT529" s="71"/>
      <c r="TU529" s="71"/>
      <c r="TV529" s="71"/>
      <c r="TW529" s="71"/>
      <c r="TX529" s="71"/>
      <c r="TY529" s="71"/>
      <c r="TZ529" s="71"/>
      <c r="UA529" s="71"/>
      <c r="UB529" s="71"/>
      <c r="UC529" s="71"/>
      <c r="UD529" s="71"/>
      <c r="UE529" s="71"/>
      <c r="UF529" s="71"/>
      <c r="UG529" s="71"/>
      <c r="UH529" s="71"/>
      <c r="UI529" s="71"/>
      <c r="UJ529" s="71"/>
      <c r="UK529" s="71"/>
      <c r="UL529" s="71"/>
      <c r="UM529" s="71"/>
      <c r="UN529" s="71"/>
      <c r="UO529" s="71"/>
      <c r="UP529" s="71"/>
      <c r="UQ529" s="71"/>
      <c r="UR529" s="71"/>
      <c r="US529" s="71"/>
      <c r="UT529" s="71"/>
      <c r="UU529" s="71"/>
      <c r="UV529" s="71"/>
      <c r="UW529" s="71"/>
      <c r="UX529" s="71"/>
      <c r="UY529" s="71"/>
      <c r="UZ529" s="71"/>
      <c r="VA529" s="71"/>
      <c r="VB529" s="71"/>
      <c r="VC529" s="71"/>
      <c r="VD529" s="71"/>
      <c r="VE529" s="71"/>
      <c r="VF529" s="71"/>
      <c r="VG529" s="71"/>
      <c r="VH529" s="71"/>
      <c r="VI529" s="71"/>
      <c r="VJ529" s="71"/>
      <c r="VK529" s="71"/>
      <c r="VL529" s="71"/>
      <c r="VM529" s="71"/>
      <c r="VN529" s="71"/>
      <c r="VO529" s="71"/>
      <c r="VP529" s="71"/>
      <c r="VQ529" s="71"/>
      <c r="VR529" s="71"/>
      <c r="VS529" s="71"/>
      <c r="VT529" s="71"/>
      <c r="VU529" s="71"/>
      <c r="VV529" s="71"/>
      <c r="VW529" s="71"/>
      <c r="VX529" s="71"/>
      <c r="VY529" s="71"/>
      <c r="VZ529" s="71"/>
      <c r="WA529" s="71"/>
      <c r="WB529" s="71"/>
      <c r="WC529" s="71"/>
      <c r="WD529" s="71"/>
      <c r="WE529" s="71"/>
      <c r="WF529" s="71"/>
      <c r="WG529" s="71"/>
      <c r="WH529" s="71"/>
      <c r="WI529" s="71"/>
      <c r="WJ529" s="71"/>
      <c r="WK529" s="71"/>
      <c r="WL529" s="71"/>
      <c r="WM529" s="71"/>
      <c r="WN529" s="71"/>
      <c r="WO529" s="71"/>
      <c r="WP529" s="71"/>
      <c r="WQ529" s="71"/>
      <c r="WR529" s="71"/>
      <c r="WS529" s="71"/>
      <c r="WT529" s="71"/>
      <c r="WU529" s="71"/>
      <c r="WV529" s="71"/>
      <c r="WW529" s="71"/>
      <c r="WX529" s="71"/>
      <c r="WY529" s="71"/>
      <c r="WZ529" s="71"/>
      <c r="XA529" s="71"/>
      <c r="XB529" s="71"/>
      <c r="XC529" s="71"/>
      <c r="XD529" s="71"/>
      <c r="XE529" s="71"/>
      <c r="XF529" s="71"/>
      <c r="XG529" s="71"/>
      <c r="XH529" s="71"/>
      <c r="XI529" s="71"/>
      <c r="XJ529" s="71"/>
      <c r="XK529" s="71"/>
      <c r="XL529" s="71"/>
      <c r="XM529" s="71"/>
      <c r="XN529" s="71"/>
      <c r="XO529" s="71"/>
      <c r="XP529" s="71"/>
      <c r="XQ529" s="71"/>
      <c r="XR529" s="71"/>
      <c r="XS529" s="71"/>
      <c r="XT529" s="71"/>
      <c r="XU529" s="71"/>
      <c r="XV529" s="71"/>
      <c r="XW529" s="71"/>
      <c r="XX529" s="71"/>
      <c r="XY529" s="71"/>
      <c r="XZ529" s="71"/>
      <c r="YA529" s="71"/>
      <c r="YB529" s="71"/>
      <c r="YC529" s="71"/>
      <c r="YD529" s="71"/>
      <c r="YE529" s="71"/>
      <c r="YF529" s="71"/>
      <c r="YG529" s="71"/>
      <c r="YH529" s="71"/>
      <c r="YI529" s="71"/>
      <c r="YJ529" s="71"/>
      <c r="YK529" s="71"/>
      <c r="YL529" s="71"/>
      <c r="YM529" s="71"/>
      <c r="YN529" s="71"/>
      <c r="YO529" s="71"/>
      <c r="YP529" s="71"/>
      <c r="YQ529" s="71"/>
      <c r="YR529" s="71"/>
      <c r="YS529" s="71"/>
      <c r="YT529" s="71"/>
      <c r="YU529" s="71"/>
      <c r="YV529" s="71"/>
      <c r="YW529" s="71"/>
      <c r="YX529" s="71"/>
      <c r="YY529" s="71"/>
      <c r="YZ529" s="71"/>
      <c r="ZA529" s="71"/>
      <c r="ZB529" s="71"/>
      <c r="ZC529" s="71"/>
      <c r="ZD529" s="71"/>
      <c r="ZE529" s="71"/>
      <c r="ZF529" s="71"/>
      <c r="ZG529" s="71"/>
      <c r="ZH529" s="71"/>
      <c r="ZI529" s="71"/>
      <c r="ZJ529" s="71"/>
      <c r="ZK529" s="71"/>
      <c r="ZL529" s="71"/>
      <c r="ZM529" s="71"/>
      <c r="ZN529" s="71"/>
      <c r="ZO529" s="71"/>
      <c r="ZP529" s="71"/>
      <c r="ZQ529" s="71"/>
      <c r="ZR529" s="71"/>
      <c r="ZS529" s="71"/>
      <c r="ZT529" s="71"/>
      <c r="ZU529" s="71"/>
      <c r="ZV529" s="71"/>
      <c r="ZW529" s="71"/>
      <c r="ZX529" s="71"/>
      <c r="ZY529" s="71"/>
      <c r="ZZ529" s="71"/>
      <c r="AAA529" s="71"/>
      <c r="AAB529" s="71"/>
      <c r="AAC529" s="71"/>
      <c r="AAD529" s="71"/>
      <c r="AAE529" s="71"/>
      <c r="AAF529" s="71"/>
      <c r="AAG529" s="71"/>
      <c r="AAH529" s="71"/>
      <c r="AAI529" s="71"/>
      <c r="AAJ529" s="71"/>
      <c r="AAK529" s="71"/>
      <c r="AAL529" s="71"/>
      <c r="AAM529" s="71"/>
      <c r="AAN529" s="71"/>
      <c r="AAO529" s="71"/>
      <c r="AAP529" s="71"/>
      <c r="AAQ529" s="71"/>
      <c r="AAR529" s="71"/>
      <c r="AAS529" s="71"/>
      <c r="AAT529" s="71"/>
      <c r="AAU529" s="71"/>
      <c r="AAV529" s="71"/>
      <c r="AAW529" s="71"/>
      <c r="AAX529" s="71"/>
      <c r="AAY529" s="71"/>
      <c r="AAZ529" s="71"/>
      <c r="ABA529" s="71"/>
      <c r="ABB529" s="71"/>
      <c r="ABC529" s="71"/>
      <c r="ABD529" s="71"/>
      <c r="ABE529" s="71"/>
      <c r="ABF529" s="71"/>
      <c r="ABG529" s="71"/>
      <c r="ABH529" s="71"/>
      <c r="ABI529" s="71"/>
      <c r="ABJ529" s="71"/>
      <c r="ABK529" s="71"/>
      <c r="ABL529" s="71"/>
      <c r="ABM529" s="71"/>
      <c r="ABN529" s="71"/>
      <c r="ABO529" s="71"/>
      <c r="ABP529" s="71"/>
      <c r="ABQ529" s="71"/>
      <c r="ABR529" s="71"/>
      <c r="ABS529" s="71"/>
      <c r="ABT529" s="71"/>
      <c r="ABU529" s="71"/>
      <c r="ABV529" s="71"/>
      <c r="ABW529" s="71"/>
      <c r="ABX529" s="71"/>
      <c r="ABY529" s="71"/>
      <c r="ABZ529" s="71"/>
      <c r="ACA529" s="71"/>
      <c r="ACB529" s="71"/>
      <c r="ACC529" s="71"/>
      <c r="ACD529" s="71"/>
      <c r="ACE529" s="71"/>
      <c r="ACF529" s="71"/>
      <c r="ACG529" s="71"/>
      <c r="ACH529" s="71"/>
      <c r="ACI529" s="71"/>
      <c r="ACJ529" s="71"/>
      <c r="ACK529" s="71"/>
      <c r="ACL529" s="71"/>
      <c r="ACM529" s="71"/>
      <c r="ACN529" s="71"/>
      <c r="ACO529" s="71"/>
      <c r="ACP529" s="71"/>
      <c r="ACQ529" s="71"/>
      <c r="ACR529" s="71"/>
      <c r="ACS529" s="71"/>
      <c r="ACT529" s="71"/>
      <c r="ACU529" s="71"/>
      <c r="ACV529" s="71"/>
      <c r="ACW529" s="71"/>
      <c r="ACX529" s="71"/>
      <c r="ACY529" s="71"/>
      <c r="ACZ529" s="71"/>
      <c r="ADA529" s="71"/>
      <c r="ADB529" s="71"/>
      <c r="ADC529" s="71"/>
      <c r="ADD529" s="71"/>
      <c r="ADE529" s="71"/>
      <c r="ADF529" s="71"/>
      <c r="ADG529" s="71"/>
      <c r="ADH529" s="71"/>
      <c r="ADI529" s="71"/>
      <c r="ADJ529" s="71"/>
      <c r="ADK529" s="71"/>
      <c r="ADL529" s="71"/>
      <c r="ADM529" s="71"/>
      <c r="ADN529" s="71"/>
      <c r="ADO529" s="71"/>
      <c r="ADP529" s="71"/>
      <c r="ADQ529" s="71"/>
      <c r="ADR529" s="71"/>
      <c r="ADS529" s="71"/>
      <c r="ADT529" s="71"/>
      <c r="ADU529" s="71"/>
      <c r="ADV529" s="71"/>
      <c r="ADW529" s="71"/>
      <c r="ADX529" s="71"/>
      <c r="ADY529" s="71"/>
      <c r="ADZ529" s="71"/>
      <c r="AEA529" s="71"/>
      <c r="AEB529" s="71"/>
      <c r="AEC529" s="71"/>
      <c r="AED529" s="71"/>
      <c r="AEE529" s="71"/>
      <c r="AEF529" s="71"/>
      <c r="AEG529" s="71"/>
      <c r="AEH529" s="71"/>
      <c r="AEI529" s="71"/>
      <c r="AEJ529" s="71"/>
      <c r="AEK529" s="71"/>
      <c r="AEL529" s="71"/>
      <c r="AEM529" s="71"/>
      <c r="AEN529" s="71"/>
      <c r="AEO529" s="71"/>
      <c r="AEP529" s="71"/>
      <c r="AEQ529" s="71"/>
      <c r="AER529" s="71"/>
      <c r="AES529" s="71"/>
      <c r="AET529" s="71"/>
      <c r="AEU529" s="71"/>
      <c r="AEV529" s="71"/>
      <c r="AEW529" s="71"/>
      <c r="AEX529" s="71"/>
      <c r="AEY529" s="71"/>
      <c r="AEZ529" s="71"/>
      <c r="AFA529" s="71"/>
      <c r="AFB529" s="71"/>
      <c r="AFC529" s="71"/>
      <c r="AFD529" s="71"/>
      <c r="AFE529" s="71"/>
      <c r="AFF529" s="71"/>
      <c r="AFG529" s="71"/>
      <c r="AFH529" s="71"/>
      <c r="AFI529" s="71"/>
      <c r="AFJ529" s="71"/>
      <c r="AFK529" s="71"/>
      <c r="AFL529" s="71"/>
      <c r="AFM529" s="71"/>
      <c r="AFN529" s="71"/>
      <c r="AFO529" s="71"/>
      <c r="AFP529" s="71"/>
      <c r="AFQ529" s="71"/>
      <c r="AFR529" s="71"/>
      <c r="AFS529" s="71"/>
      <c r="AFT529" s="71"/>
      <c r="AFU529" s="71"/>
      <c r="AFV529" s="71"/>
      <c r="AFW529" s="71"/>
      <c r="AFX529" s="71"/>
      <c r="AFY529" s="71"/>
      <c r="AFZ529" s="71"/>
      <c r="AGA529" s="71"/>
      <c r="AGB529" s="71"/>
      <c r="AGC529" s="71"/>
      <c r="AGD529" s="71"/>
      <c r="AGE529" s="71"/>
      <c r="AGF529" s="71"/>
      <c r="AGG529" s="71"/>
      <c r="AGH529" s="71"/>
      <c r="AGI529" s="71"/>
      <c r="AGJ529" s="71"/>
      <c r="AGK529" s="71"/>
      <c r="AGL529" s="71"/>
      <c r="AGM529" s="71"/>
      <c r="AGN529" s="71"/>
      <c r="AGO529" s="71"/>
      <c r="AGP529" s="71"/>
      <c r="AGQ529" s="71"/>
      <c r="AGR529" s="71"/>
      <c r="AGS529" s="71"/>
      <c r="AGT529" s="71"/>
      <c r="AGU529" s="71"/>
      <c r="AGV529" s="71"/>
      <c r="AGW529" s="71"/>
      <c r="AGX529" s="71"/>
      <c r="AGY529" s="71"/>
      <c r="AGZ529" s="71"/>
      <c r="AHA529" s="71"/>
      <c r="AHB529" s="71"/>
      <c r="AHC529" s="71"/>
      <c r="AHD529" s="71"/>
      <c r="AHE529" s="71"/>
      <c r="AHF529" s="71"/>
      <c r="AHG529" s="71"/>
      <c r="AHH529" s="71"/>
      <c r="AHI529" s="71"/>
      <c r="AHJ529" s="71"/>
      <c r="AHK529" s="71"/>
      <c r="AHL529" s="71"/>
      <c r="AHM529" s="71"/>
      <c r="AHN529" s="71"/>
      <c r="AHO529" s="71"/>
      <c r="AHP529" s="71"/>
      <c r="AHQ529" s="71"/>
      <c r="AHR529" s="71"/>
      <c r="AHS529" s="71"/>
      <c r="AHT529" s="71"/>
      <c r="AHU529" s="71"/>
      <c r="AHV529" s="71"/>
      <c r="AHW529" s="71"/>
      <c r="AHX529" s="71"/>
      <c r="AHY529" s="71"/>
      <c r="AHZ529" s="71"/>
      <c r="AIA529" s="71"/>
      <c r="AIB529" s="71"/>
      <c r="AIC529" s="71"/>
      <c r="AID529" s="71"/>
      <c r="AIE529" s="71"/>
      <c r="AIF529" s="71"/>
      <c r="AIG529" s="71"/>
      <c r="AIH529" s="71"/>
      <c r="AII529" s="71"/>
      <c r="AIJ529" s="71"/>
      <c r="AIK529" s="71"/>
      <c r="AIL529" s="71"/>
      <c r="AIM529" s="71"/>
      <c r="AIN529" s="71"/>
      <c r="AIO529" s="71"/>
      <c r="AIP529" s="71"/>
      <c r="AIQ529" s="71"/>
      <c r="AIR529" s="71"/>
      <c r="AIS529" s="71"/>
      <c r="AIT529" s="71"/>
      <c r="AIU529" s="71"/>
      <c r="AIV529" s="71"/>
      <c r="AIW529" s="71"/>
      <c r="AIX529" s="71"/>
      <c r="AIY529" s="71"/>
      <c r="AIZ529" s="71"/>
      <c r="AJA529" s="71"/>
      <c r="AJB529" s="71"/>
      <c r="AJC529" s="71"/>
      <c r="AJD529" s="71"/>
      <c r="AJE529" s="71"/>
      <c r="AJF529" s="71"/>
      <c r="AJG529" s="71"/>
      <c r="AJH529" s="71"/>
      <c r="AJI529" s="71"/>
      <c r="AJJ529" s="71"/>
      <c r="AJK529" s="71"/>
      <c r="AJL529" s="71"/>
      <c r="AJM529" s="71"/>
      <c r="AJN529" s="71"/>
      <c r="AJO529" s="71"/>
      <c r="AJP529" s="71"/>
      <c r="AJQ529" s="71"/>
      <c r="AJR529" s="71"/>
      <c r="AJS529" s="71"/>
      <c r="AJT529" s="71"/>
      <c r="AJU529" s="71"/>
      <c r="AJV529" s="71"/>
      <c r="AJW529" s="71"/>
      <c r="AJX529" s="71"/>
      <c r="AJY529" s="71"/>
      <c r="AJZ529" s="71"/>
      <c r="AKA529" s="71"/>
      <c r="AKB529" s="71"/>
      <c r="AKC529" s="71"/>
      <c r="AKD529" s="71"/>
      <c r="AKE529" s="71"/>
      <c r="AKF529" s="71"/>
      <c r="AKG529" s="71"/>
      <c r="AKH529" s="71"/>
      <c r="AKI529" s="71"/>
      <c r="AKJ529" s="71"/>
      <c r="AKK529" s="71"/>
      <c r="AKL529" s="71"/>
      <c r="AKM529" s="71"/>
      <c r="AKN529" s="71"/>
      <c r="AKO529" s="71"/>
      <c r="AKP529" s="71"/>
      <c r="AKQ529" s="71"/>
      <c r="AKR529" s="71"/>
      <c r="AKS529" s="71"/>
      <c r="AKT529" s="71"/>
      <c r="AKU529" s="71"/>
      <c r="AKV529" s="71"/>
      <c r="AKW529" s="71"/>
      <c r="AKX529" s="71"/>
      <c r="AKY529" s="71"/>
      <c r="AKZ529" s="71"/>
      <c r="ALA529" s="71"/>
      <c r="ALB529" s="71"/>
      <c r="ALC529" s="71"/>
      <c r="ALD529" s="71"/>
      <c r="ALE529" s="71"/>
      <c r="ALF529" s="71"/>
      <c r="ALG529" s="71"/>
      <c r="ALH529" s="71"/>
      <c r="ALI529" s="71"/>
      <c r="ALJ529" s="71"/>
      <c r="ALK529" s="71"/>
      <c r="ALL529" s="71"/>
      <c r="ALM529" s="71"/>
      <c r="ALN529" s="71"/>
      <c r="ALO529" s="71"/>
      <c r="ALP529" s="71"/>
      <c r="ALQ529" s="71"/>
      <c r="ALR529" s="71"/>
      <c r="ALS529" s="71"/>
      <c r="ALT529" s="71"/>
      <c r="ALU529" s="71"/>
      <c r="ALV529" s="71"/>
      <c r="ALW529" s="71"/>
      <c r="ALX529" s="71"/>
      <c r="ALY529" s="71"/>
      <c r="ALZ529" s="71"/>
      <c r="AMA529" s="71"/>
      <c r="AMB529" s="71"/>
      <c r="AMC529" s="71"/>
      <c r="AMD529" s="71"/>
      <c r="AME529" s="71"/>
      <c r="AMF529" s="71"/>
      <c r="AMG529" s="71"/>
      <c r="AMH529" s="71"/>
      <c r="AMI529" s="71"/>
    </row>
    <row r="530" spans="1:1023" s="22" customFormat="1">
      <c r="A530" s="71" t="s">
        <v>77</v>
      </c>
      <c r="B530" s="83">
        <v>2003</v>
      </c>
      <c r="C530" s="71" t="s">
        <v>249</v>
      </c>
      <c r="D530" s="83">
        <v>344</v>
      </c>
      <c r="E530" s="71" t="s">
        <v>250</v>
      </c>
      <c r="F530" s="71" t="s">
        <v>251</v>
      </c>
      <c r="G530" s="30">
        <v>33446</v>
      </c>
      <c r="H530" s="30">
        <v>34326</v>
      </c>
      <c r="I530" s="45">
        <v>1</v>
      </c>
      <c r="J530" s="71">
        <v>3</v>
      </c>
      <c r="K530" s="71">
        <v>3</v>
      </c>
      <c r="L530" s="71">
        <v>29</v>
      </c>
      <c r="M530" s="71">
        <v>5000</v>
      </c>
      <c r="N530" s="71">
        <v>18000</v>
      </c>
      <c r="O530" s="71">
        <v>4800000</v>
      </c>
      <c r="P530" s="75">
        <f t="shared" si="159"/>
        <v>0.10416666666666667</v>
      </c>
      <c r="Q530" s="75">
        <f t="shared" si="149"/>
        <v>0.375</v>
      </c>
      <c r="R530" s="71">
        <v>-1</v>
      </c>
      <c r="S530" s="71">
        <v>-1</v>
      </c>
      <c r="T530" s="71">
        <v>-1</v>
      </c>
      <c r="U530" s="71">
        <v>0</v>
      </c>
      <c r="V530" s="71">
        <v>-1</v>
      </c>
      <c r="W530" s="71">
        <v>0</v>
      </c>
      <c r="X530" s="76">
        <f t="shared" si="152"/>
        <v>-0.66666666666666663</v>
      </c>
      <c r="Y530" s="71">
        <v>-1</v>
      </c>
      <c r="Z530" s="71">
        <v>-1</v>
      </c>
      <c r="AA530" s="71" t="s">
        <v>47</v>
      </c>
      <c r="AB530" s="71" t="s">
        <v>47</v>
      </c>
      <c r="AC530" s="71">
        <v>-1</v>
      </c>
      <c r="AD530" s="71">
        <v>-1</v>
      </c>
      <c r="AE530" s="71">
        <v>-1</v>
      </c>
      <c r="AF530" s="74" t="s">
        <v>33</v>
      </c>
      <c r="AG530" s="71" t="s">
        <v>47</v>
      </c>
      <c r="AH530" s="76">
        <f t="shared" si="153"/>
        <v>-1</v>
      </c>
      <c r="AI530" s="76">
        <f t="shared" si="154"/>
        <v>-0.83333333333333326</v>
      </c>
      <c r="AJ530" s="7">
        <v>7689.9569959556875</v>
      </c>
      <c r="AK530" s="71">
        <v>-1</v>
      </c>
      <c r="AL530" s="71">
        <v>-1</v>
      </c>
      <c r="AM530" s="71" t="s">
        <v>47</v>
      </c>
      <c r="AN530" s="71">
        <v>0</v>
      </c>
      <c r="AO530" s="71">
        <v>-1</v>
      </c>
      <c r="AP530" s="71" t="s">
        <v>47</v>
      </c>
      <c r="AQ530" s="71" t="s">
        <v>47</v>
      </c>
      <c r="AR530" s="71" t="s">
        <v>47</v>
      </c>
      <c r="AS530" s="71" t="s">
        <v>47</v>
      </c>
      <c r="AT530" s="74" t="s">
        <v>33</v>
      </c>
      <c r="AU530" s="71" t="s">
        <v>47</v>
      </c>
      <c r="AV530" s="71">
        <v>0</v>
      </c>
      <c r="AW530" s="71" t="s">
        <v>47</v>
      </c>
      <c r="AX530" s="71">
        <v>-1</v>
      </c>
      <c r="AY530" s="71" t="s">
        <v>33</v>
      </c>
      <c r="AZ530" s="76">
        <f t="shared" si="158"/>
        <v>-0.66666666666666663</v>
      </c>
      <c r="BA530" s="71">
        <v>0</v>
      </c>
      <c r="BB530" s="71" t="s">
        <v>33</v>
      </c>
      <c r="BC530" s="71">
        <v>120</v>
      </c>
      <c r="BD530" s="71">
        <v>0</v>
      </c>
      <c r="BE530" s="71" t="s">
        <v>33</v>
      </c>
      <c r="BF530" s="71">
        <v>120</v>
      </c>
      <c r="BG530" s="71"/>
      <c r="BH530" s="71"/>
      <c r="BI530" s="71"/>
      <c r="BJ530" s="71"/>
      <c r="BK530" s="71"/>
      <c r="BL530" s="71"/>
      <c r="BM530" s="71"/>
      <c r="BN530" s="71"/>
      <c r="BO530" s="71"/>
      <c r="BP530" s="71"/>
      <c r="BQ530" s="71"/>
      <c r="BR530" s="71"/>
      <c r="BS530" s="71"/>
      <c r="BT530" s="71"/>
      <c r="BU530" s="71"/>
      <c r="BV530" s="71"/>
      <c r="BW530" s="71"/>
      <c r="BX530" s="71"/>
      <c r="BY530" s="71"/>
      <c r="BZ530" s="71"/>
      <c r="CA530" s="71"/>
      <c r="CB530" s="71"/>
      <c r="CC530" s="71"/>
      <c r="CD530" s="71"/>
      <c r="CE530" s="71"/>
      <c r="CF530" s="71"/>
      <c r="CG530" s="71"/>
      <c r="CH530" s="71"/>
      <c r="CI530" s="71"/>
      <c r="CJ530" s="71"/>
      <c r="CK530" s="71"/>
      <c r="CL530" s="71"/>
      <c r="CM530" s="71"/>
      <c r="CN530" s="71"/>
      <c r="CO530" s="71"/>
      <c r="CP530" s="71"/>
      <c r="CQ530" s="71"/>
      <c r="CR530" s="71"/>
      <c r="CS530" s="71"/>
      <c r="CT530" s="71"/>
      <c r="CU530" s="71"/>
      <c r="CV530" s="71"/>
      <c r="CW530" s="71"/>
      <c r="CX530" s="71"/>
      <c r="CY530" s="71"/>
      <c r="CZ530" s="71"/>
      <c r="DA530" s="71"/>
      <c r="DB530" s="71"/>
      <c r="DC530" s="71"/>
      <c r="DD530" s="71"/>
      <c r="DE530" s="71"/>
      <c r="DF530" s="71"/>
      <c r="DG530" s="71"/>
      <c r="DH530" s="71"/>
      <c r="DI530" s="71"/>
      <c r="DJ530" s="71"/>
      <c r="DK530" s="71"/>
      <c r="DL530" s="71"/>
      <c r="DM530" s="71"/>
      <c r="DN530" s="71"/>
      <c r="DO530" s="71"/>
      <c r="DP530" s="71"/>
      <c r="DQ530" s="71"/>
      <c r="DR530" s="71"/>
      <c r="DS530" s="71"/>
      <c r="DT530" s="71"/>
      <c r="DU530" s="71"/>
      <c r="DV530" s="71"/>
      <c r="DW530" s="71"/>
      <c r="DX530" s="71"/>
      <c r="DY530" s="71"/>
      <c r="DZ530" s="71"/>
      <c r="EA530" s="71"/>
      <c r="EB530" s="71"/>
      <c r="EC530" s="71"/>
      <c r="ED530" s="71"/>
      <c r="EE530" s="71"/>
      <c r="EF530" s="71"/>
      <c r="EG530" s="71"/>
      <c r="EH530" s="71"/>
      <c r="EI530" s="71"/>
      <c r="EJ530" s="71"/>
      <c r="EK530" s="71"/>
      <c r="EL530" s="71"/>
      <c r="EM530" s="71"/>
      <c r="EN530" s="71"/>
      <c r="EO530" s="71"/>
      <c r="EP530" s="71"/>
      <c r="EQ530" s="71"/>
      <c r="ER530" s="71"/>
      <c r="ES530" s="71"/>
      <c r="ET530" s="71"/>
      <c r="EU530" s="71"/>
      <c r="EV530" s="71"/>
      <c r="EW530" s="71"/>
      <c r="EX530" s="71"/>
      <c r="EY530" s="71"/>
      <c r="EZ530" s="71"/>
      <c r="FA530" s="71"/>
      <c r="FB530" s="71"/>
      <c r="FC530" s="71"/>
      <c r="FD530" s="71"/>
      <c r="FE530" s="71"/>
      <c r="FF530" s="71"/>
      <c r="FG530" s="71"/>
      <c r="FH530" s="71"/>
      <c r="FI530" s="71"/>
      <c r="FJ530" s="71"/>
      <c r="FK530" s="71"/>
      <c r="FL530" s="71"/>
      <c r="FM530" s="71"/>
      <c r="FN530" s="71"/>
      <c r="FO530" s="71"/>
      <c r="FP530" s="71"/>
      <c r="FQ530" s="71"/>
      <c r="FR530" s="71"/>
      <c r="FS530" s="71"/>
      <c r="FT530" s="71"/>
      <c r="FU530" s="71"/>
      <c r="FV530" s="71"/>
      <c r="FW530" s="71"/>
      <c r="FX530" s="71"/>
      <c r="FY530" s="71"/>
      <c r="FZ530" s="71"/>
      <c r="GA530" s="71"/>
      <c r="GB530" s="71"/>
      <c r="GC530" s="71"/>
      <c r="GD530" s="71"/>
      <c r="GE530" s="71"/>
      <c r="GF530" s="71"/>
      <c r="GG530" s="71"/>
      <c r="GH530" s="71"/>
      <c r="GI530" s="71"/>
      <c r="GJ530" s="71"/>
      <c r="GK530" s="71"/>
      <c r="GL530" s="71"/>
      <c r="GM530" s="71"/>
      <c r="GN530" s="71"/>
      <c r="GO530" s="71"/>
      <c r="GP530" s="71"/>
      <c r="GQ530" s="71"/>
      <c r="GR530" s="71"/>
      <c r="GS530" s="71"/>
      <c r="GT530" s="71"/>
      <c r="GU530" s="71"/>
      <c r="GV530" s="71"/>
      <c r="GW530" s="71"/>
      <c r="GX530" s="71"/>
      <c r="GY530" s="71"/>
      <c r="GZ530" s="71"/>
      <c r="HA530" s="71"/>
      <c r="HB530" s="71"/>
      <c r="HC530" s="71"/>
      <c r="HD530" s="71"/>
      <c r="HE530" s="71"/>
      <c r="HF530" s="71"/>
      <c r="HG530" s="71"/>
      <c r="HH530" s="71"/>
      <c r="HI530" s="71"/>
      <c r="HJ530" s="71"/>
      <c r="HK530" s="71"/>
      <c r="HL530" s="71"/>
      <c r="HM530" s="71"/>
      <c r="HN530" s="71"/>
      <c r="HO530" s="71"/>
      <c r="HP530" s="71"/>
      <c r="HQ530" s="71"/>
      <c r="HR530" s="71"/>
      <c r="HS530" s="71"/>
      <c r="HT530" s="71"/>
      <c r="HU530" s="71"/>
      <c r="HV530" s="71"/>
      <c r="HW530" s="71"/>
      <c r="HX530" s="71"/>
      <c r="HY530" s="71"/>
      <c r="HZ530" s="71"/>
      <c r="IA530" s="71"/>
      <c r="IB530" s="71"/>
      <c r="IC530" s="71"/>
      <c r="ID530" s="71"/>
      <c r="IE530" s="71"/>
      <c r="IF530" s="71"/>
      <c r="IG530" s="71"/>
      <c r="IH530" s="71"/>
      <c r="II530" s="71"/>
      <c r="IJ530" s="71"/>
      <c r="IK530" s="71"/>
      <c r="IL530" s="71"/>
      <c r="IM530" s="71"/>
      <c r="IN530" s="71"/>
      <c r="IO530" s="71"/>
      <c r="IP530" s="71"/>
      <c r="IQ530" s="71"/>
      <c r="IR530" s="71"/>
      <c r="IS530" s="71"/>
      <c r="IT530" s="71"/>
      <c r="IU530" s="71"/>
      <c r="IV530" s="71"/>
      <c r="IW530" s="71"/>
      <c r="IX530" s="71"/>
      <c r="IY530" s="71"/>
      <c r="IZ530" s="71"/>
      <c r="JA530" s="71"/>
      <c r="JB530" s="71"/>
      <c r="JC530" s="71"/>
      <c r="JD530" s="71"/>
      <c r="JE530" s="71"/>
      <c r="JF530" s="71"/>
      <c r="JG530" s="71"/>
      <c r="JH530" s="71"/>
      <c r="JI530" s="71"/>
      <c r="JJ530" s="71"/>
      <c r="JK530" s="71"/>
      <c r="JL530" s="71"/>
      <c r="JM530" s="71"/>
      <c r="JN530" s="71"/>
      <c r="JO530" s="71"/>
      <c r="JP530" s="71"/>
      <c r="JQ530" s="71"/>
      <c r="JR530" s="71"/>
      <c r="JS530" s="71"/>
      <c r="JT530" s="71"/>
      <c r="JU530" s="71"/>
      <c r="JV530" s="71"/>
      <c r="JW530" s="71"/>
      <c r="JX530" s="71"/>
      <c r="JY530" s="71"/>
      <c r="JZ530" s="71"/>
      <c r="KA530" s="71"/>
      <c r="KB530" s="71"/>
      <c r="KC530" s="71"/>
      <c r="KD530" s="71"/>
      <c r="KE530" s="71"/>
      <c r="KF530" s="71"/>
      <c r="KG530" s="71"/>
      <c r="KH530" s="71"/>
      <c r="KI530" s="71"/>
      <c r="KJ530" s="71"/>
      <c r="KK530" s="71"/>
      <c r="KL530" s="71"/>
      <c r="KM530" s="71"/>
      <c r="KN530" s="71"/>
      <c r="KO530" s="71"/>
      <c r="KP530" s="71"/>
      <c r="KQ530" s="71"/>
      <c r="KR530" s="71"/>
      <c r="KS530" s="71"/>
      <c r="KT530" s="71"/>
      <c r="KU530" s="71"/>
      <c r="KV530" s="71"/>
      <c r="KW530" s="71"/>
      <c r="KX530" s="71"/>
      <c r="KY530" s="71"/>
      <c r="KZ530" s="71"/>
      <c r="LA530" s="71"/>
      <c r="LB530" s="71"/>
      <c r="LC530" s="71"/>
      <c r="LD530" s="71"/>
      <c r="LE530" s="71"/>
      <c r="LF530" s="71"/>
      <c r="LG530" s="71"/>
      <c r="LH530" s="71"/>
      <c r="LI530" s="71"/>
      <c r="LJ530" s="71"/>
      <c r="LK530" s="71"/>
      <c r="LL530" s="71"/>
      <c r="LM530" s="71"/>
      <c r="LN530" s="71"/>
      <c r="LO530" s="71"/>
      <c r="LP530" s="71"/>
      <c r="LQ530" s="71"/>
      <c r="LR530" s="71"/>
      <c r="LS530" s="71"/>
      <c r="LT530" s="71"/>
      <c r="LU530" s="71"/>
      <c r="LV530" s="71"/>
      <c r="LW530" s="71"/>
      <c r="LX530" s="71"/>
      <c r="LY530" s="71"/>
      <c r="LZ530" s="71"/>
      <c r="MA530" s="71"/>
      <c r="MB530" s="71"/>
      <c r="MC530" s="71"/>
      <c r="MD530" s="71"/>
      <c r="ME530" s="71"/>
      <c r="MF530" s="71"/>
      <c r="MG530" s="71"/>
      <c r="MH530" s="71"/>
      <c r="MI530" s="71"/>
      <c r="MJ530" s="71"/>
      <c r="MK530" s="71"/>
      <c r="ML530" s="71"/>
      <c r="MM530" s="71"/>
      <c r="MN530" s="71"/>
      <c r="MO530" s="71"/>
      <c r="MP530" s="71"/>
      <c r="MQ530" s="71"/>
      <c r="MR530" s="71"/>
      <c r="MS530" s="71"/>
      <c r="MT530" s="71"/>
      <c r="MU530" s="71"/>
      <c r="MV530" s="71"/>
      <c r="MW530" s="71"/>
      <c r="MX530" s="71"/>
      <c r="MY530" s="71"/>
      <c r="MZ530" s="71"/>
      <c r="NA530" s="71"/>
      <c r="NB530" s="71"/>
      <c r="NC530" s="71"/>
      <c r="ND530" s="71"/>
      <c r="NE530" s="71"/>
      <c r="NF530" s="71"/>
      <c r="NG530" s="71"/>
      <c r="NH530" s="71"/>
      <c r="NI530" s="71"/>
      <c r="NJ530" s="71"/>
      <c r="NK530" s="71"/>
      <c r="NL530" s="71"/>
      <c r="NM530" s="71"/>
      <c r="NN530" s="71"/>
      <c r="NO530" s="71"/>
      <c r="NP530" s="71"/>
      <c r="NQ530" s="71"/>
      <c r="NR530" s="71"/>
      <c r="NS530" s="71"/>
      <c r="NT530" s="71"/>
      <c r="NU530" s="71"/>
      <c r="NV530" s="71"/>
      <c r="NW530" s="71"/>
      <c r="NX530" s="71"/>
      <c r="NY530" s="71"/>
      <c r="NZ530" s="71"/>
      <c r="OA530" s="71"/>
      <c r="OB530" s="71"/>
      <c r="OC530" s="71"/>
      <c r="OD530" s="71"/>
      <c r="OE530" s="71"/>
      <c r="OF530" s="71"/>
      <c r="OG530" s="71"/>
      <c r="OH530" s="71"/>
      <c r="OI530" s="71"/>
      <c r="OJ530" s="71"/>
      <c r="OK530" s="71"/>
      <c r="OL530" s="71"/>
      <c r="OM530" s="71"/>
      <c r="ON530" s="71"/>
      <c r="OO530" s="71"/>
      <c r="OP530" s="71"/>
      <c r="OQ530" s="71"/>
      <c r="OR530" s="71"/>
      <c r="OS530" s="71"/>
      <c r="OT530" s="71"/>
      <c r="OU530" s="71"/>
      <c r="OV530" s="71"/>
      <c r="OW530" s="71"/>
      <c r="OX530" s="71"/>
      <c r="OY530" s="71"/>
      <c r="OZ530" s="71"/>
      <c r="PA530" s="71"/>
      <c r="PB530" s="71"/>
      <c r="PC530" s="71"/>
      <c r="PD530" s="71"/>
      <c r="PE530" s="71"/>
      <c r="PF530" s="71"/>
      <c r="PG530" s="71"/>
      <c r="PH530" s="71"/>
      <c r="PI530" s="71"/>
      <c r="PJ530" s="71"/>
      <c r="PK530" s="71"/>
      <c r="PL530" s="71"/>
      <c r="PM530" s="71"/>
      <c r="PN530" s="71"/>
      <c r="PO530" s="71"/>
      <c r="PP530" s="71"/>
      <c r="PQ530" s="71"/>
      <c r="PR530" s="71"/>
      <c r="PS530" s="71"/>
      <c r="PT530" s="71"/>
      <c r="PU530" s="71"/>
      <c r="PV530" s="71"/>
      <c r="PW530" s="71"/>
      <c r="PX530" s="71"/>
      <c r="PY530" s="71"/>
      <c r="PZ530" s="71"/>
      <c r="QA530" s="71"/>
      <c r="QB530" s="71"/>
      <c r="QC530" s="71"/>
      <c r="QD530" s="71"/>
      <c r="QE530" s="71"/>
      <c r="QF530" s="71"/>
      <c r="QG530" s="71"/>
      <c r="QH530" s="71"/>
      <c r="QI530" s="71"/>
      <c r="QJ530" s="71"/>
      <c r="QK530" s="71"/>
      <c r="QL530" s="71"/>
      <c r="QM530" s="71"/>
      <c r="QN530" s="71"/>
      <c r="QO530" s="71"/>
      <c r="QP530" s="71"/>
      <c r="QQ530" s="71"/>
      <c r="QR530" s="71"/>
      <c r="QS530" s="71"/>
      <c r="QT530" s="71"/>
      <c r="QU530" s="71"/>
      <c r="QV530" s="71"/>
      <c r="QW530" s="71"/>
      <c r="QX530" s="71"/>
      <c r="QY530" s="71"/>
      <c r="QZ530" s="71"/>
      <c r="RA530" s="71"/>
      <c r="RB530" s="71"/>
      <c r="RC530" s="71"/>
      <c r="RD530" s="71"/>
      <c r="RE530" s="71"/>
      <c r="RF530" s="71"/>
      <c r="RG530" s="71"/>
      <c r="RH530" s="71"/>
      <c r="RI530" s="71"/>
      <c r="RJ530" s="71"/>
      <c r="RK530" s="71"/>
      <c r="RL530" s="71"/>
      <c r="RM530" s="71"/>
      <c r="RN530" s="71"/>
      <c r="RO530" s="71"/>
      <c r="RP530" s="71"/>
      <c r="RQ530" s="71"/>
      <c r="RR530" s="71"/>
      <c r="RS530" s="71"/>
      <c r="RT530" s="71"/>
      <c r="RU530" s="71"/>
      <c r="RV530" s="71"/>
      <c r="RW530" s="71"/>
      <c r="RX530" s="71"/>
      <c r="RY530" s="71"/>
      <c r="RZ530" s="71"/>
      <c r="SA530" s="71"/>
      <c r="SB530" s="71"/>
      <c r="SC530" s="71"/>
      <c r="SD530" s="71"/>
      <c r="SE530" s="71"/>
      <c r="SF530" s="71"/>
      <c r="SG530" s="71"/>
      <c r="SH530" s="71"/>
      <c r="SI530" s="71"/>
      <c r="SJ530" s="71"/>
      <c r="SK530" s="71"/>
      <c r="SL530" s="71"/>
      <c r="SM530" s="71"/>
      <c r="SN530" s="71"/>
      <c r="SO530" s="71"/>
      <c r="SP530" s="71"/>
      <c r="SQ530" s="71"/>
      <c r="SR530" s="71"/>
      <c r="SS530" s="71"/>
      <c r="ST530" s="71"/>
      <c r="SU530" s="71"/>
      <c r="SV530" s="71"/>
      <c r="SW530" s="71"/>
      <c r="SX530" s="71"/>
      <c r="SY530" s="71"/>
      <c r="SZ530" s="71"/>
      <c r="TA530" s="71"/>
      <c r="TB530" s="71"/>
      <c r="TC530" s="71"/>
      <c r="TD530" s="71"/>
      <c r="TE530" s="71"/>
      <c r="TF530" s="71"/>
      <c r="TG530" s="71"/>
      <c r="TH530" s="71"/>
      <c r="TI530" s="71"/>
      <c r="TJ530" s="71"/>
      <c r="TK530" s="71"/>
      <c r="TL530" s="71"/>
      <c r="TM530" s="71"/>
      <c r="TN530" s="71"/>
      <c r="TO530" s="71"/>
      <c r="TP530" s="71"/>
      <c r="TQ530" s="71"/>
      <c r="TR530" s="71"/>
      <c r="TS530" s="71"/>
      <c r="TT530" s="71"/>
      <c r="TU530" s="71"/>
      <c r="TV530" s="71"/>
      <c r="TW530" s="71"/>
      <c r="TX530" s="71"/>
      <c r="TY530" s="71"/>
      <c r="TZ530" s="71"/>
      <c r="UA530" s="71"/>
      <c r="UB530" s="71"/>
      <c r="UC530" s="71"/>
      <c r="UD530" s="71"/>
      <c r="UE530" s="71"/>
      <c r="UF530" s="71"/>
      <c r="UG530" s="71"/>
      <c r="UH530" s="71"/>
      <c r="UI530" s="71"/>
      <c r="UJ530" s="71"/>
      <c r="UK530" s="71"/>
      <c r="UL530" s="71"/>
      <c r="UM530" s="71"/>
      <c r="UN530" s="71"/>
      <c r="UO530" s="71"/>
      <c r="UP530" s="71"/>
      <c r="UQ530" s="71"/>
      <c r="UR530" s="71"/>
      <c r="US530" s="71"/>
      <c r="UT530" s="71"/>
      <c r="UU530" s="71"/>
      <c r="UV530" s="71"/>
      <c r="UW530" s="71"/>
      <c r="UX530" s="71"/>
      <c r="UY530" s="71"/>
      <c r="UZ530" s="71"/>
      <c r="VA530" s="71"/>
      <c r="VB530" s="71"/>
      <c r="VC530" s="71"/>
      <c r="VD530" s="71"/>
      <c r="VE530" s="71"/>
      <c r="VF530" s="71"/>
      <c r="VG530" s="71"/>
      <c r="VH530" s="71"/>
      <c r="VI530" s="71"/>
      <c r="VJ530" s="71"/>
      <c r="VK530" s="71"/>
      <c r="VL530" s="71"/>
      <c r="VM530" s="71"/>
      <c r="VN530" s="71"/>
      <c r="VO530" s="71"/>
      <c r="VP530" s="71"/>
      <c r="VQ530" s="71"/>
      <c r="VR530" s="71"/>
      <c r="VS530" s="71"/>
      <c r="VT530" s="71"/>
      <c r="VU530" s="71"/>
      <c r="VV530" s="71"/>
      <c r="VW530" s="71"/>
      <c r="VX530" s="71"/>
      <c r="VY530" s="71"/>
      <c r="VZ530" s="71"/>
      <c r="WA530" s="71"/>
      <c r="WB530" s="71"/>
      <c r="WC530" s="71"/>
      <c r="WD530" s="71"/>
      <c r="WE530" s="71"/>
      <c r="WF530" s="71"/>
      <c r="WG530" s="71"/>
      <c r="WH530" s="71"/>
      <c r="WI530" s="71"/>
      <c r="WJ530" s="71"/>
      <c r="WK530" s="71"/>
      <c r="WL530" s="71"/>
      <c r="WM530" s="71"/>
      <c r="WN530" s="71"/>
      <c r="WO530" s="71"/>
      <c r="WP530" s="71"/>
      <c r="WQ530" s="71"/>
      <c r="WR530" s="71"/>
      <c r="WS530" s="71"/>
      <c r="WT530" s="71"/>
      <c r="WU530" s="71"/>
      <c r="WV530" s="71"/>
      <c r="WW530" s="71"/>
      <c r="WX530" s="71"/>
      <c r="WY530" s="71"/>
      <c r="WZ530" s="71"/>
      <c r="XA530" s="71"/>
      <c r="XB530" s="71"/>
      <c r="XC530" s="71"/>
      <c r="XD530" s="71"/>
      <c r="XE530" s="71"/>
      <c r="XF530" s="71"/>
      <c r="XG530" s="71"/>
      <c r="XH530" s="71"/>
      <c r="XI530" s="71"/>
      <c r="XJ530" s="71"/>
      <c r="XK530" s="71"/>
      <c r="XL530" s="71"/>
      <c r="XM530" s="71"/>
      <c r="XN530" s="71"/>
      <c r="XO530" s="71"/>
      <c r="XP530" s="71"/>
      <c r="XQ530" s="71"/>
      <c r="XR530" s="71"/>
      <c r="XS530" s="71"/>
      <c r="XT530" s="71"/>
      <c r="XU530" s="71"/>
      <c r="XV530" s="71"/>
      <c r="XW530" s="71"/>
      <c r="XX530" s="71"/>
      <c r="XY530" s="71"/>
      <c r="XZ530" s="71"/>
      <c r="YA530" s="71"/>
      <c r="YB530" s="71"/>
      <c r="YC530" s="71"/>
      <c r="YD530" s="71"/>
      <c r="YE530" s="71"/>
      <c r="YF530" s="71"/>
      <c r="YG530" s="71"/>
      <c r="YH530" s="71"/>
      <c r="YI530" s="71"/>
      <c r="YJ530" s="71"/>
      <c r="YK530" s="71"/>
      <c r="YL530" s="71"/>
      <c r="YM530" s="71"/>
      <c r="YN530" s="71"/>
      <c r="YO530" s="71"/>
      <c r="YP530" s="71"/>
      <c r="YQ530" s="71"/>
      <c r="YR530" s="71"/>
      <c r="YS530" s="71"/>
      <c r="YT530" s="71"/>
      <c r="YU530" s="71"/>
      <c r="YV530" s="71"/>
      <c r="YW530" s="71"/>
      <c r="YX530" s="71"/>
      <c r="YY530" s="71"/>
      <c r="YZ530" s="71"/>
      <c r="ZA530" s="71"/>
      <c r="ZB530" s="71"/>
      <c r="ZC530" s="71"/>
      <c r="ZD530" s="71"/>
      <c r="ZE530" s="71"/>
      <c r="ZF530" s="71"/>
      <c r="ZG530" s="71"/>
      <c r="ZH530" s="71"/>
      <c r="ZI530" s="71"/>
      <c r="ZJ530" s="71"/>
      <c r="ZK530" s="71"/>
      <c r="ZL530" s="71"/>
      <c r="ZM530" s="71"/>
      <c r="ZN530" s="71"/>
      <c r="ZO530" s="71"/>
      <c r="ZP530" s="71"/>
      <c r="ZQ530" s="71"/>
      <c r="ZR530" s="71"/>
      <c r="ZS530" s="71"/>
      <c r="ZT530" s="71"/>
      <c r="ZU530" s="71"/>
      <c r="ZV530" s="71"/>
      <c r="ZW530" s="71"/>
      <c r="ZX530" s="71"/>
      <c r="ZY530" s="71"/>
      <c r="ZZ530" s="71"/>
      <c r="AAA530" s="71"/>
      <c r="AAB530" s="71"/>
      <c r="AAC530" s="71"/>
      <c r="AAD530" s="71"/>
      <c r="AAE530" s="71"/>
      <c r="AAF530" s="71"/>
      <c r="AAG530" s="71"/>
      <c r="AAH530" s="71"/>
      <c r="AAI530" s="71"/>
      <c r="AAJ530" s="71"/>
      <c r="AAK530" s="71"/>
      <c r="AAL530" s="71"/>
      <c r="AAM530" s="71"/>
      <c r="AAN530" s="71"/>
      <c r="AAO530" s="71"/>
      <c r="AAP530" s="71"/>
      <c r="AAQ530" s="71"/>
      <c r="AAR530" s="71"/>
      <c r="AAS530" s="71"/>
      <c r="AAT530" s="71"/>
      <c r="AAU530" s="71"/>
      <c r="AAV530" s="71"/>
      <c r="AAW530" s="71"/>
      <c r="AAX530" s="71"/>
      <c r="AAY530" s="71"/>
      <c r="AAZ530" s="71"/>
      <c r="ABA530" s="71"/>
      <c r="ABB530" s="71"/>
      <c r="ABC530" s="71"/>
      <c r="ABD530" s="71"/>
      <c r="ABE530" s="71"/>
      <c r="ABF530" s="71"/>
      <c r="ABG530" s="71"/>
      <c r="ABH530" s="71"/>
      <c r="ABI530" s="71"/>
      <c r="ABJ530" s="71"/>
      <c r="ABK530" s="71"/>
      <c r="ABL530" s="71"/>
      <c r="ABM530" s="71"/>
      <c r="ABN530" s="71"/>
      <c r="ABO530" s="71"/>
      <c r="ABP530" s="71"/>
      <c r="ABQ530" s="71"/>
      <c r="ABR530" s="71"/>
      <c r="ABS530" s="71"/>
      <c r="ABT530" s="71"/>
      <c r="ABU530" s="71"/>
      <c r="ABV530" s="71"/>
      <c r="ABW530" s="71"/>
      <c r="ABX530" s="71"/>
      <c r="ABY530" s="71"/>
      <c r="ABZ530" s="71"/>
      <c r="ACA530" s="71"/>
      <c r="ACB530" s="71"/>
      <c r="ACC530" s="71"/>
      <c r="ACD530" s="71"/>
      <c r="ACE530" s="71"/>
      <c r="ACF530" s="71"/>
      <c r="ACG530" s="71"/>
      <c r="ACH530" s="71"/>
      <c r="ACI530" s="71"/>
      <c r="ACJ530" s="71"/>
      <c r="ACK530" s="71"/>
      <c r="ACL530" s="71"/>
      <c r="ACM530" s="71"/>
      <c r="ACN530" s="71"/>
      <c r="ACO530" s="71"/>
      <c r="ACP530" s="71"/>
      <c r="ACQ530" s="71"/>
      <c r="ACR530" s="71"/>
      <c r="ACS530" s="71"/>
      <c r="ACT530" s="71"/>
      <c r="ACU530" s="71"/>
      <c r="ACV530" s="71"/>
      <c r="ACW530" s="71"/>
      <c r="ACX530" s="71"/>
      <c r="ACY530" s="71"/>
      <c r="ACZ530" s="71"/>
      <c r="ADA530" s="71"/>
      <c r="ADB530" s="71"/>
      <c r="ADC530" s="71"/>
      <c r="ADD530" s="71"/>
      <c r="ADE530" s="71"/>
      <c r="ADF530" s="71"/>
      <c r="ADG530" s="71"/>
      <c r="ADH530" s="71"/>
      <c r="ADI530" s="71"/>
      <c r="ADJ530" s="71"/>
      <c r="ADK530" s="71"/>
      <c r="ADL530" s="71"/>
      <c r="ADM530" s="71"/>
      <c r="ADN530" s="71"/>
      <c r="ADO530" s="71"/>
      <c r="ADP530" s="71"/>
      <c r="ADQ530" s="71"/>
      <c r="ADR530" s="71"/>
      <c r="ADS530" s="71"/>
      <c r="ADT530" s="71"/>
      <c r="ADU530" s="71"/>
      <c r="ADV530" s="71"/>
      <c r="ADW530" s="71"/>
      <c r="ADX530" s="71"/>
      <c r="ADY530" s="71"/>
      <c r="ADZ530" s="71"/>
      <c r="AEA530" s="71"/>
      <c r="AEB530" s="71"/>
      <c r="AEC530" s="71"/>
      <c r="AED530" s="71"/>
      <c r="AEE530" s="71"/>
      <c r="AEF530" s="71"/>
      <c r="AEG530" s="71"/>
      <c r="AEH530" s="71"/>
      <c r="AEI530" s="71"/>
      <c r="AEJ530" s="71"/>
      <c r="AEK530" s="71"/>
      <c r="AEL530" s="71"/>
      <c r="AEM530" s="71"/>
      <c r="AEN530" s="71"/>
      <c r="AEO530" s="71"/>
      <c r="AEP530" s="71"/>
      <c r="AEQ530" s="71"/>
      <c r="AER530" s="71"/>
      <c r="AES530" s="71"/>
      <c r="AET530" s="71"/>
      <c r="AEU530" s="71"/>
      <c r="AEV530" s="71"/>
      <c r="AEW530" s="71"/>
      <c r="AEX530" s="71"/>
      <c r="AEY530" s="71"/>
      <c r="AEZ530" s="71"/>
      <c r="AFA530" s="71"/>
      <c r="AFB530" s="71"/>
      <c r="AFC530" s="71"/>
      <c r="AFD530" s="71"/>
      <c r="AFE530" s="71"/>
      <c r="AFF530" s="71"/>
      <c r="AFG530" s="71"/>
      <c r="AFH530" s="71"/>
      <c r="AFI530" s="71"/>
      <c r="AFJ530" s="71"/>
      <c r="AFK530" s="71"/>
      <c r="AFL530" s="71"/>
      <c r="AFM530" s="71"/>
      <c r="AFN530" s="71"/>
      <c r="AFO530" s="71"/>
      <c r="AFP530" s="71"/>
      <c r="AFQ530" s="71"/>
      <c r="AFR530" s="71"/>
      <c r="AFS530" s="71"/>
      <c r="AFT530" s="71"/>
      <c r="AFU530" s="71"/>
      <c r="AFV530" s="71"/>
      <c r="AFW530" s="71"/>
      <c r="AFX530" s="71"/>
      <c r="AFY530" s="71"/>
      <c r="AFZ530" s="71"/>
      <c r="AGA530" s="71"/>
      <c r="AGB530" s="71"/>
      <c r="AGC530" s="71"/>
      <c r="AGD530" s="71"/>
      <c r="AGE530" s="71"/>
      <c r="AGF530" s="71"/>
      <c r="AGG530" s="71"/>
      <c r="AGH530" s="71"/>
      <c r="AGI530" s="71"/>
      <c r="AGJ530" s="71"/>
      <c r="AGK530" s="71"/>
      <c r="AGL530" s="71"/>
      <c r="AGM530" s="71"/>
      <c r="AGN530" s="71"/>
      <c r="AGO530" s="71"/>
      <c r="AGP530" s="71"/>
      <c r="AGQ530" s="71"/>
      <c r="AGR530" s="71"/>
      <c r="AGS530" s="71"/>
      <c r="AGT530" s="71"/>
      <c r="AGU530" s="71"/>
      <c r="AGV530" s="71"/>
      <c r="AGW530" s="71"/>
      <c r="AGX530" s="71"/>
      <c r="AGY530" s="71"/>
      <c r="AGZ530" s="71"/>
      <c r="AHA530" s="71"/>
      <c r="AHB530" s="71"/>
      <c r="AHC530" s="71"/>
      <c r="AHD530" s="71"/>
      <c r="AHE530" s="71"/>
      <c r="AHF530" s="71"/>
      <c r="AHG530" s="71"/>
      <c r="AHH530" s="71"/>
      <c r="AHI530" s="71"/>
      <c r="AHJ530" s="71"/>
      <c r="AHK530" s="71"/>
      <c r="AHL530" s="71"/>
      <c r="AHM530" s="71"/>
      <c r="AHN530" s="71"/>
      <c r="AHO530" s="71"/>
      <c r="AHP530" s="71"/>
      <c r="AHQ530" s="71"/>
      <c r="AHR530" s="71"/>
      <c r="AHS530" s="71"/>
      <c r="AHT530" s="71"/>
      <c r="AHU530" s="71"/>
      <c r="AHV530" s="71"/>
      <c r="AHW530" s="71"/>
      <c r="AHX530" s="71"/>
      <c r="AHY530" s="71"/>
      <c r="AHZ530" s="71"/>
      <c r="AIA530" s="71"/>
      <c r="AIB530" s="71"/>
      <c r="AIC530" s="71"/>
      <c r="AID530" s="71"/>
      <c r="AIE530" s="71"/>
      <c r="AIF530" s="71"/>
      <c r="AIG530" s="71"/>
      <c r="AIH530" s="71"/>
      <c r="AII530" s="71"/>
      <c r="AIJ530" s="71"/>
      <c r="AIK530" s="71"/>
      <c r="AIL530" s="71"/>
      <c r="AIM530" s="71"/>
      <c r="AIN530" s="71"/>
      <c r="AIO530" s="71"/>
      <c r="AIP530" s="71"/>
      <c r="AIQ530" s="71"/>
      <c r="AIR530" s="71"/>
      <c r="AIS530" s="71"/>
      <c r="AIT530" s="71"/>
      <c r="AIU530" s="71"/>
      <c r="AIV530" s="71"/>
      <c r="AIW530" s="71"/>
      <c r="AIX530" s="71"/>
      <c r="AIY530" s="71"/>
      <c r="AIZ530" s="71"/>
      <c r="AJA530" s="71"/>
      <c r="AJB530" s="71"/>
      <c r="AJC530" s="71"/>
      <c r="AJD530" s="71"/>
      <c r="AJE530" s="71"/>
      <c r="AJF530" s="71"/>
      <c r="AJG530" s="71"/>
      <c r="AJH530" s="71"/>
      <c r="AJI530" s="71"/>
      <c r="AJJ530" s="71"/>
      <c r="AJK530" s="71"/>
      <c r="AJL530" s="71"/>
      <c r="AJM530" s="71"/>
      <c r="AJN530" s="71"/>
      <c r="AJO530" s="71"/>
      <c r="AJP530" s="71"/>
      <c r="AJQ530" s="71"/>
      <c r="AJR530" s="71"/>
      <c r="AJS530" s="71"/>
      <c r="AJT530" s="71"/>
      <c r="AJU530" s="71"/>
      <c r="AJV530" s="71"/>
      <c r="AJW530" s="71"/>
      <c r="AJX530" s="71"/>
      <c r="AJY530" s="71"/>
      <c r="AJZ530" s="71"/>
      <c r="AKA530" s="71"/>
      <c r="AKB530" s="71"/>
      <c r="AKC530" s="71"/>
      <c r="AKD530" s="71"/>
      <c r="AKE530" s="71"/>
      <c r="AKF530" s="71"/>
      <c r="AKG530" s="71"/>
      <c r="AKH530" s="71"/>
      <c r="AKI530" s="71"/>
      <c r="AKJ530" s="71"/>
      <c r="AKK530" s="71"/>
      <c r="AKL530" s="71"/>
      <c r="AKM530" s="71"/>
      <c r="AKN530" s="71"/>
      <c r="AKO530" s="71"/>
      <c r="AKP530" s="71"/>
      <c r="AKQ530" s="71"/>
      <c r="AKR530" s="71"/>
      <c r="AKS530" s="71"/>
      <c r="AKT530" s="71"/>
      <c r="AKU530" s="71"/>
      <c r="AKV530" s="71"/>
      <c r="AKW530" s="71"/>
      <c r="AKX530" s="71"/>
      <c r="AKY530" s="71"/>
      <c r="AKZ530" s="71"/>
      <c r="ALA530" s="71"/>
      <c r="ALB530" s="71"/>
      <c r="ALC530" s="71"/>
      <c r="ALD530" s="71"/>
      <c r="ALE530" s="71"/>
      <c r="ALF530" s="71"/>
      <c r="ALG530" s="71"/>
      <c r="ALH530" s="71"/>
      <c r="ALI530" s="71"/>
      <c r="ALJ530" s="71"/>
      <c r="ALK530" s="71"/>
      <c r="ALL530" s="71"/>
      <c r="ALM530" s="71"/>
      <c r="ALN530" s="71"/>
      <c r="ALO530" s="71"/>
      <c r="ALP530" s="71"/>
      <c r="ALQ530" s="71"/>
      <c r="ALR530" s="71"/>
      <c r="ALS530" s="71"/>
      <c r="ALT530" s="71"/>
      <c r="ALU530" s="71"/>
      <c r="ALV530" s="71"/>
      <c r="ALW530" s="71"/>
      <c r="ALX530" s="71"/>
      <c r="ALY530" s="71"/>
      <c r="ALZ530" s="71"/>
      <c r="AMA530" s="71"/>
      <c r="AMB530" s="71"/>
      <c r="AMC530" s="71"/>
      <c r="AMD530" s="71"/>
      <c r="AME530" s="71"/>
      <c r="AMF530" s="71"/>
      <c r="AMG530" s="71"/>
      <c r="AMH530" s="71"/>
      <c r="AMI530" s="71"/>
    </row>
    <row r="531" spans="1:1023" s="22" customFormat="1">
      <c r="A531" s="71" t="s">
        <v>77</v>
      </c>
      <c r="B531" s="83">
        <v>2004</v>
      </c>
      <c r="C531" s="71" t="s">
        <v>249</v>
      </c>
      <c r="D531" s="83">
        <v>344</v>
      </c>
      <c r="E531" s="71" t="s">
        <v>250</v>
      </c>
      <c r="F531" s="71" t="s">
        <v>251</v>
      </c>
      <c r="G531" s="30">
        <v>33446</v>
      </c>
      <c r="H531" s="30">
        <v>34326</v>
      </c>
      <c r="I531" s="45">
        <v>1</v>
      </c>
      <c r="J531" s="71">
        <v>3</v>
      </c>
      <c r="K531" s="71">
        <v>3</v>
      </c>
      <c r="L531" s="71">
        <v>29</v>
      </c>
      <c r="M531" s="71">
        <v>5000</v>
      </c>
      <c r="N531" s="71">
        <v>18000</v>
      </c>
      <c r="O531" s="71">
        <v>4800000</v>
      </c>
      <c r="P531" s="75">
        <f t="shared" si="159"/>
        <v>0.10416666666666667</v>
      </c>
      <c r="Q531" s="75">
        <f t="shared" si="149"/>
        <v>0.375</v>
      </c>
      <c r="R531" s="71">
        <v>-1</v>
      </c>
      <c r="S531" s="71">
        <v>-1</v>
      </c>
      <c r="T531" s="71">
        <v>-1</v>
      </c>
      <c r="U531" s="71">
        <v>0</v>
      </c>
      <c r="V531" s="71">
        <v>-1</v>
      </c>
      <c r="W531" s="71">
        <v>0</v>
      </c>
      <c r="X531" s="76">
        <f t="shared" si="152"/>
        <v>-0.66666666666666663</v>
      </c>
      <c r="Y531" s="71">
        <v>-1</v>
      </c>
      <c r="Z531" s="71">
        <v>-1</v>
      </c>
      <c r="AA531" s="71" t="s">
        <v>47</v>
      </c>
      <c r="AB531" s="71" t="s">
        <v>47</v>
      </c>
      <c r="AC531" s="71">
        <v>-1</v>
      </c>
      <c r="AD531" s="71">
        <v>-1</v>
      </c>
      <c r="AE531" s="71">
        <v>-1</v>
      </c>
      <c r="AF531" s="74" t="s">
        <v>33</v>
      </c>
      <c r="AG531" s="71" t="s">
        <v>47</v>
      </c>
      <c r="AH531" s="76">
        <f t="shared" si="153"/>
        <v>-1</v>
      </c>
      <c r="AI531" s="76">
        <f t="shared" si="154"/>
        <v>-0.83333333333333326</v>
      </c>
      <c r="AJ531" s="7">
        <v>9237.1162234058556</v>
      </c>
      <c r="AK531" s="71">
        <v>0</v>
      </c>
      <c r="AL531" s="71">
        <v>-1</v>
      </c>
      <c r="AM531" s="71" t="s">
        <v>47</v>
      </c>
      <c r="AN531" s="71">
        <v>0</v>
      </c>
      <c r="AO531" s="71">
        <v>-1</v>
      </c>
      <c r="AP531" s="71" t="s">
        <v>47</v>
      </c>
      <c r="AQ531" s="71" t="s">
        <v>47</v>
      </c>
      <c r="AR531" s="71" t="s">
        <v>47</v>
      </c>
      <c r="AS531" s="71" t="s">
        <v>47</v>
      </c>
      <c r="AT531" s="74" t="s">
        <v>33</v>
      </c>
      <c r="AU531" s="71" t="s">
        <v>47</v>
      </c>
      <c r="AV531" s="71">
        <v>0</v>
      </c>
      <c r="AW531" s="71" t="s">
        <v>47</v>
      </c>
      <c r="AX531" s="71">
        <v>-1</v>
      </c>
      <c r="AY531" s="71" t="s">
        <v>33</v>
      </c>
      <c r="AZ531" s="76">
        <f t="shared" si="158"/>
        <v>-0.5</v>
      </c>
      <c r="BA531" s="71">
        <v>0</v>
      </c>
      <c r="BB531" s="71" t="s">
        <v>33</v>
      </c>
      <c r="BC531" s="71">
        <v>132</v>
      </c>
      <c r="BD531" s="71">
        <v>0</v>
      </c>
      <c r="BE531" s="71" t="s">
        <v>33</v>
      </c>
      <c r="BF531" s="71">
        <v>132</v>
      </c>
      <c r="BG531" s="71"/>
      <c r="BH531" s="71"/>
      <c r="BI531" s="71"/>
      <c r="BJ531" s="71"/>
      <c r="BK531" s="71"/>
      <c r="BL531" s="71"/>
      <c r="BM531" s="71"/>
      <c r="BN531" s="71"/>
      <c r="BO531" s="71"/>
      <c r="BP531" s="71"/>
      <c r="BQ531" s="71"/>
      <c r="BR531" s="71"/>
      <c r="BS531" s="71"/>
      <c r="BT531" s="71"/>
      <c r="BU531" s="71"/>
      <c r="BV531" s="71"/>
      <c r="BW531" s="71"/>
      <c r="BX531" s="71"/>
      <c r="BY531" s="71"/>
      <c r="BZ531" s="71"/>
      <c r="CA531" s="71"/>
      <c r="CB531" s="71"/>
      <c r="CC531" s="71"/>
      <c r="CD531" s="71"/>
      <c r="CE531" s="71"/>
      <c r="CF531" s="71"/>
      <c r="CG531" s="71"/>
      <c r="CH531" s="71"/>
      <c r="CI531" s="71"/>
      <c r="CJ531" s="71"/>
      <c r="CK531" s="71"/>
      <c r="CL531" s="71"/>
      <c r="CM531" s="71"/>
      <c r="CN531" s="71"/>
      <c r="CO531" s="71"/>
      <c r="CP531" s="71"/>
      <c r="CQ531" s="71"/>
      <c r="CR531" s="71"/>
      <c r="CS531" s="71"/>
      <c r="CT531" s="71"/>
      <c r="CU531" s="71"/>
      <c r="CV531" s="71"/>
      <c r="CW531" s="71"/>
      <c r="CX531" s="71"/>
      <c r="CY531" s="71"/>
      <c r="CZ531" s="71"/>
      <c r="DA531" s="71"/>
      <c r="DB531" s="71"/>
      <c r="DC531" s="71"/>
      <c r="DD531" s="71"/>
      <c r="DE531" s="71"/>
      <c r="DF531" s="71"/>
      <c r="DG531" s="71"/>
      <c r="DH531" s="71"/>
      <c r="DI531" s="71"/>
      <c r="DJ531" s="71"/>
      <c r="DK531" s="71"/>
      <c r="DL531" s="71"/>
      <c r="DM531" s="71"/>
      <c r="DN531" s="71"/>
      <c r="DO531" s="71"/>
      <c r="DP531" s="71"/>
      <c r="DQ531" s="71"/>
      <c r="DR531" s="71"/>
      <c r="DS531" s="71"/>
      <c r="DT531" s="71"/>
      <c r="DU531" s="71"/>
      <c r="DV531" s="71"/>
      <c r="DW531" s="71"/>
      <c r="DX531" s="71"/>
      <c r="DY531" s="71"/>
      <c r="DZ531" s="71"/>
      <c r="EA531" s="71"/>
      <c r="EB531" s="71"/>
      <c r="EC531" s="71"/>
      <c r="ED531" s="71"/>
      <c r="EE531" s="71"/>
      <c r="EF531" s="71"/>
      <c r="EG531" s="71"/>
      <c r="EH531" s="71"/>
      <c r="EI531" s="71"/>
      <c r="EJ531" s="71"/>
      <c r="EK531" s="71"/>
      <c r="EL531" s="71"/>
      <c r="EM531" s="71"/>
      <c r="EN531" s="71"/>
      <c r="EO531" s="71"/>
      <c r="EP531" s="71"/>
      <c r="EQ531" s="71"/>
      <c r="ER531" s="71"/>
      <c r="ES531" s="71"/>
      <c r="ET531" s="71"/>
      <c r="EU531" s="71"/>
      <c r="EV531" s="71"/>
      <c r="EW531" s="71"/>
      <c r="EX531" s="71"/>
      <c r="EY531" s="71"/>
      <c r="EZ531" s="71"/>
      <c r="FA531" s="71"/>
      <c r="FB531" s="71"/>
      <c r="FC531" s="71"/>
      <c r="FD531" s="71"/>
      <c r="FE531" s="71"/>
      <c r="FF531" s="71"/>
      <c r="FG531" s="71"/>
      <c r="FH531" s="71"/>
      <c r="FI531" s="71"/>
      <c r="FJ531" s="71"/>
      <c r="FK531" s="71"/>
      <c r="FL531" s="71"/>
      <c r="FM531" s="71"/>
      <c r="FN531" s="71"/>
      <c r="FO531" s="71"/>
      <c r="FP531" s="71"/>
      <c r="FQ531" s="71"/>
      <c r="FR531" s="71"/>
      <c r="FS531" s="71"/>
      <c r="FT531" s="71"/>
      <c r="FU531" s="71"/>
      <c r="FV531" s="71"/>
      <c r="FW531" s="71"/>
      <c r="FX531" s="71"/>
      <c r="FY531" s="71"/>
      <c r="FZ531" s="71"/>
      <c r="GA531" s="71"/>
      <c r="GB531" s="71"/>
      <c r="GC531" s="71"/>
      <c r="GD531" s="71"/>
      <c r="GE531" s="71"/>
      <c r="GF531" s="71"/>
      <c r="GG531" s="71"/>
      <c r="GH531" s="71"/>
      <c r="GI531" s="71"/>
      <c r="GJ531" s="71"/>
      <c r="GK531" s="71"/>
      <c r="GL531" s="71"/>
      <c r="GM531" s="71"/>
      <c r="GN531" s="71"/>
      <c r="GO531" s="71"/>
      <c r="GP531" s="71"/>
      <c r="GQ531" s="71"/>
      <c r="GR531" s="71"/>
      <c r="GS531" s="71"/>
      <c r="GT531" s="71"/>
      <c r="GU531" s="71"/>
      <c r="GV531" s="71"/>
      <c r="GW531" s="71"/>
      <c r="GX531" s="71"/>
      <c r="GY531" s="71"/>
      <c r="GZ531" s="71"/>
      <c r="HA531" s="71"/>
      <c r="HB531" s="71"/>
      <c r="HC531" s="71"/>
      <c r="HD531" s="71"/>
      <c r="HE531" s="71"/>
      <c r="HF531" s="71"/>
      <c r="HG531" s="71"/>
      <c r="HH531" s="71"/>
      <c r="HI531" s="71"/>
      <c r="HJ531" s="71"/>
      <c r="HK531" s="71"/>
      <c r="HL531" s="71"/>
      <c r="HM531" s="71"/>
      <c r="HN531" s="71"/>
      <c r="HO531" s="71"/>
      <c r="HP531" s="71"/>
      <c r="HQ531" s="71"/>
      <c r="HR531" s="71"/>
      <c r="HS531" s="71"/>
      <c r="HT531" s="71"/>
      <c r="HU531" s="71"/>
      <c r="HV531" s="71"/>
      <c r="HW531" s="71"/>
      <c r="HX531" s="71"/>
      <c r="HY531" s="71"/>
      <c r="HZ531" s="71"/>
      <c r="IA531" s="71"/>
      <c r="IB531" s="71"/>
      <c r="IC531" s="71"/>
      <c r="ID531" s="71"/>
      <c r="IE531" s="71"/>
      <c r="IF531" s="71"/>
      <c r="IG531" s="71"/>
      <c r="IH531" s="71"/>
      <c r="II531" s="71"/>
      <c r="IJ531" s="71"/>
      <c r="IK531" s="71"/>
      <c r="IL531" s="71"/>
      <c r="IM531" s="71"/>
      <c r="IN531" s="71"/>
      <c r="IO531" s="71"/>
      <c r="IP531" s="71"/>
      <c r="IQ531" s="71"/>
      <c r="IR531" s="71"/>
      <c r="IS531" s="71"/>
      <c r="IT531" s="71"/>
      <c r="IU531" s="71"/>
      <c r="IV531" s="71"/>
      <c r="IW531" s="71"/>
      <c r="IX531" s="71"/>
      <c r="IY531" s="71"/>
      <c r="IZ531" s="71"/>
      <c r="JA531" s="71"/>
      <c r="JB531" s="71"/>
      <c r="JC531" s="71"/>
      <c r="JD531" s="71"/>
      <c r="JE531" s="71"/>
      <c r="JF531" s="71"/>
      <c r="JG531" s="71"/>
      <c r="JH531" s="71"/>
      <c r="JI531" s="71"/>
      <c r="JJ531" s="71"/>
      <c r="JK531" s="71"/>
      <c r="JL531" s="71"/>
      <c r="JM531" s="71"/>
      <c r="JN531" s="71"/>
      <c r="JO531" s="71"/>
      <c r="JP531" s="71"/>
      <c r="JQ531" s="71"/>
      <c r="JR531" s="71"/>
      <c r="JS531" s="71"/>
      <c r="JT531" s="71"/>
      <c r="JU531" s="71"/>
      <c r="JV531" s="71"/>
      <c r="JW531" s="71"/>
      <c r="JX531" s="71"/>
      <c r="JY531" s="71"/>
      <c r="JZ531" s="71"/>
      <c r="KA531" s="71"/>
      <c r="KB531" s="71"/>
      <c r="KC531" s="71"/>
      <c r="KD531" s="71"/>
      <c r="KE531" s="71"/>
      <c r="KF531" s="71"/>
      <c r="KG531" s="71"/>
      <c r="KH531" s="71"/>
      <c r="KI531" s="71"/>
      <c r="KJ531" s="71"/>
      <c r="KK531" s="71"/>
      <c r="KL531" s="71"/>
      <c r="KM531" s="71"/>
      <c r="KN531" s="71"/>
      <c r="KO531" s="71"/>
      <c r="KP531" s="71"/>
      <c r="KQ531" s="71"/>
      <c r="KR531" s="71"/>
      <c r="KS531" s="71"/>
      <c r="KT531" s="71"/>
      <c r="KU531" s="71"/>
      <c r="KV531" s="71"/>
      <c r="KW531" s="71"/>
      <c r="KX531" s="71"/>
      <c r="KY531" s="71"/>
      <c r="KZ531" s="71"/>
      <c r="LA531" s="71"/>
      <c r="LB531" s="71"/>
      <c r="LC531" s="71"/>
      <c r="LD531" s="71"/>
      <c r="LE531" s="71"/>
      <c r="LF531" s="71"/>
      <c r="LG531" s="71"/>
      <c r="LH531" s="71"/>
      <c r="LI531" s="71"/>
      <c r="LJ531" s="71"/>
      <c r="LK531" s="71"/>
      <c r="LL531" s="71"/>
      <c r="LM531" s="71"/>
      <c r="LN531" s="71"/>
      <c r="LO531" s="71"/>
      <c r="LP531" s="71"/>
      <c r="LQ531" s="71"/>
      <c r="LR531" s="71"/>
      <c r="LS531" s="71"/>
      <c r="LT531" s="71"/>
      <c r="LU531" s="71"/>
      <c r="LV531" s="71"/>
      <c r="LW531" s="71"/>
      <c r="LX531" s="71"/>
      <c r="LY531" s="71"/>
      <c r="LZ531" s="71"/>
      <c r="MA531" s="71"/>
      <c r="MB531" s="71"/>
      <c r="MC531" s="71"/>
      <c r="MD531" s="71"/>
      <c r="ME531" s="71"/>
      <c r="MF531" s="71"/>
      <c r="MG531" s="71"/>
      <c r="MH531" s="71"/>
      <c r="MI531" s="71"/>
      <c r="MJ531" s="71"/>
      <c r="MK531" s="71"/>
      <c r="ML531" s="71"/>
      <c r="MM531" s="71"/>
      <c r="MN531" s="71"/>
      <c r="MO531" s="71"/>
      <c r="MP531" s="71"/>
      <c r="MQ531" s="71"/>
      <c r="MR531" s="71"/>
      <c r="MS531" s="71"/>
      <c r="MT531" s="71"/>
      <c r="MU531" s="71"/>
      <c r="MV531" s="71"/>
      <c r="MW531" s="71"/>
      <c r="MX531" s="71"/>
      <c r="MY531" s="71"/>
      <c r="MZ531" s="71"/>
      <c r="NA531" s="71"/>
      <c r="NB531" s="71"/>
      <c r="NC531" s="71"/>
      <c r="ND531" s="71"/>
      <c r="NE531" s="71"/>
      <c r="NF531" s="71"/>
      <c r="NG531" s="71"/>
      <c r="NH531" s="71"/>
      <c r="NI531" s="71"/>
      <c r="NJ531" s="71"/>
      <c r="NK531" s="71"/>
      <c r="NL531" s="71"/>
      <c r="NM531" s="71"/>
      <c r="NN531" s="71"/>
      <c r="NO531" s="71"/>
      <c r="NP531" s="71"/>
      <c r="NQ531" s="71"/>
      <c r="NR531" s="71"/>
      <c r="NS531" s="71"/>
      <c r="NT531" s="71"/>
      <c r="NU531" s="71"/>
      <c r="NV531" s="71"/>
      <c r="NW531" s="71"/>
      <c r="NX531" s="71"/>
      <c r="NY531" s="71"/>
      <c r="NZ531" s="71"/>
      <c r="OA531" s="71"/>
      <c r="OB531" s="71"/>
      <c r="OC531" s="71"/>
      <c r="OD531" s="71"/>
      <c r="OE531" s="71"/>
      <c r="OF531" s="71"/>
      <c r="OG531" s="71"/>
      <c r="OH531" s="71"/>
      <c r="OI531" s="71"/>
      <c r="OJ531" s="71"/>
      <c r="OK531" s="71"/>
      <c r="OL531" s="71"/>
      <c r="OM531" s="71"/>
      <c r="ON531" s="71"/>
      <c r="OO531" s="71"/>
      <c r="OP531" s="71"/>
      <c r="OQ531" s="71"/>
      <c r="OR531" s="71"/>
      <c r="OS531" s="71"/>
      <c r="OT531" s="71"/>
      <c r="OU531" s="71"/>
      <c r="OV531" s="71"/>
      <c r="OW531" s="71"/>
      <c r="OX531" s="71"/>
      <c r="OY531" s="71"/>
      <c r="OZ531" s="71"/>
      <c r="PA531" s="71"/>
      <c r="PB531" s="71"/>
      <c r="PC531" s="71"/>
      <c r="PD531" s="71"/>
      <c r="PE531" s="71"/>
      <c r="PF531" s="71"/>
      <c r="PG531" s="71"/>
      <c r="PH531" s="71"/>
      <c r="PI531" s="71"/>
      <c r="PJ531" s="71"/>
      <c r="PK531" s="71"/>
      <c r="PL531" s="71"/>
      <c r="PM531" s="71"/>
      <c r="PN531" s="71"/>
      <c r="PO531" s="71"/>
      <c r="PP531" s="71"/>
      <c r="PQ531" s="71"/>
      <c r="PR531" s="71"/>
      <c r="PS531" s="71"/>
      <c r="PT531" s="71"/>
      <c r="PU531" s="71"/>
      <c r="PV531" s="71"/>
      <c r="PW531" s="71"/>
      <c r="PX531" s="71"/>
      <c r="PY531" s="71"/>
      <c r="PZ531" s="71"/>
      <c r="QA531" s="71"/>
      <c r="QB531" s="71"/>
      <c r="QC531" s="71"/>
      <c r="QD531" s="71"/>
      <c r="QE531" s="71"/>
      <c r="QF531" s="71"/>
      <c r="QG531" s="71"/>
      <c r="QH531" s="71"/>
      <c r="QI531" s="71"/>
      <c r="QJ531" s="71"/>
      <c r="QK531" s="71"/>
      <c r="QL531" s="71"/>
      <c r="QM531" s="71"/>
      <c r="QN531" s="71"/>
      <c r="QO531" s="71"/>
      <c r="QP531" s="71"/>
      <c r="QQ531" s="71"/>
      <c r="QR531" s="71"/>
      <c r="QS531" s="71"/>
      <c r="QT531" s="71"/>
      <c r="QU531" s="71"/>
      <c r="QV531" s="71"/>
      <c r="QW531" s="71"/>
      <c r="QX531" s="71"/>
      <c r="QY531" s="71"/>
      <c r="QZ531" s="71"/>
      <c r="RA531" s="71"/>
      <c r="RB531" s="71"/>
      <c r="RC531" s="71"/>
      <c r="RD531" s="71"/>
      <c r="RE531" s="71"/>
      <c r="RF531" s="71"/>
      <c r="RG531" s="71"/>
      <c r="RH531" s="71"/>
      <c r="RI531" s="71"/>
      <c r="RJ531" s="71"/>
      <c r="RK531" s="71"/>
      <c r="RL531" s="71"/>
      <c r="RM531" s="71"/>
      <c r="RN531" s="71"/>
      <c r="RO531" s="71"/>
      <c r="RP531" s="71"/>
      <c r="RQ531" s="71"/>
      <c r="RR531" s="71"/>
      <c r="RS531" s="71"/>
      <c r="RT531" s="71"/>
      <c r="RU531" s="71"/>
      <c r="RV531" s="71"/>
      <c r="RW531" s="71"/>
      <c r="RX531" s="71"/>
      <c r="RY531" s="71"/>
      <c r="RZ531" s="71"/>
      <c r="SA531" s="71"/>
      <c r="SB531" s="71"/>
      <c r="SC531" s="71"/>
      <c r="SD531" s="71"/>
      <c r="SE531" s="71"/>
      <c r="SF531" s="71"/>
      <c r="SG531" s="71"/>
      <c r="SH531" s="71"/>
      <c r="SI531" s="71"/>
      <c r="SJ531" s="71"/>
      <c r="SK531" s="71"/>
      <c r="SL531" s="71"/>
      <c r="SM531" s="71"/>
      <c r="SN531" s="71"/>
      <c r="SO531" s="71"/>
      <c r="SP531" s="71"/>
      <c r="SQ531" s="71"/>
      <c r="SR531" s="71"/>
      <c r="SS531" s="71"/>
      <c r="ST531" s="71"/>
      <c r="SU531" s="71"/>
      <c r="SV531" s="71"/>
      <c r="SW531" s="71"/>
      <c r="SX531" s="71"/>
      <c r="SY531" s="71"/>
      <c r="SZ531" s="71"/>
      <c r="TA531" s="71"/>
      <c r="TB531" s="71"/>
      <c r="TC531" s="71"/>
      <c r="TD531" s="71"/>
      <c r="TE531" s="71"/>
      <c r="TF531" s="71"/>
      <c r="TG531" s="71"/>
      <c r="TH531" s="71"/>
      <c r="TI531" s="71"/>
      <c r="TJ531" s="71"/>
      <c r="TK531" s="71"/>
      <c r="TL531" s="71"/>
      <c r="TM531" s="71"/>
      <c r="TN531" s="71"/>
      <c r="TO531" s="71"/>
      <c r="TP531" s="71"/>
      <c r="TQ531" s="71"/>
      <c r="TR531" s="71"/>
      <c r="TS531" s="71"/>
      <c r="TT531" s="71"/>
      <c r="TU531" s="71"/>
      <c r="TV531" s="71"/>
      <c r="TW531" s="71"/>
      <c r="TX531" s="71"/>
      <c r="TY531" s="71"/>
      <c r="TZ531" s="71"/>
      <c r="UA531" s="71"/>
      <c r="UB531" s="71"/>
      <c r="UC531" s="71"/>
      <c r="UD531" s="71"/>
      <c r="UE531" s="71"/>
      <c r="UF531" s="71"/>
      <c r="UG531" s="71"/>
      <c r="UH531" s="71"/>
      <c r="UI531" s="71"/>
      <c r="UJ531" s="71"/>
      <c r="UK531" s="71"/>
      <c r="UL531" s="71"/>
      <c r="UM531" s="71"/>
      <c r="UN531" s="71"/>
      <c r="UO531" s="71"/>
      <c r="UP531" s="71"/>
      <c r="UQ531" s="71"/>
      <c r="UR531" s="71"/>
      <c r="US531" s="71"/>
      <c r="UT531" s="71"/>
      <c r="UU531" s="71"/>
      <c r="UV531" s="71"/>
      <c r="UW531" s="71"/>
      <c r="UX531" s="71"/>
      <c r="UY531" s="71"/>
      <c r="UZ531" s="71"/>
      <c r="VA531" s="71"/>
      <c r="VB531" s="71"/>
      <c r="VC531" s="71"/>
      <c r="VD531" s="71"/>
      <c r="VE531" s="71"/>
      <c r="VF531" s="71"/>
      <c r="VG531" s="71"/>
      <c r="VH531" s="71"/>
      <c r="VI531" s="71"/>
      <c r="VJ531" s="71"/>
      <c r="VK531" s="71"/>
      <c r="VL531" s="71"/>
      <c r="VM531" s="71"/>
      <c r="VN531" s="71"/>
      <c r="VO531" s="71"/>
      <c r="VP531" s="71"/>
      <c r="VQ531" s="71"/>
      <c r="VR531" s="71"/>
      <c r="VS531" s="71"/>
      <c r="VT531" s="71"/>
      <c r="VU531" s="71"/>
      <c r="VV531" s="71"/>
      <c r="VW531" s="71"/>
      <c r="VX531" s="71"/>
      <c r="VY531" s="71"/>
      <c r="VZ531" s="71"/>
      <c r="WA531" s="71"/>
      <c r="WB531" s="71"/>
      <c r="WC531" s="71"/>
      <c r="WD531" s="71"/>
      <c r="WE531" s="71"/>
      <c r="WF531" s="71"/>
      <c r="WG531" s="71"/>
      <c r="WH531" s="71"/>
      <c r="WI531" s="71"/>
      <c r="WJ531" s="71"/>
      <c r="WK531" s="71"/>
      <c r="WL531" s="71"/>
      <c r="WM531" s="71"/>
      <c r="WN531" s="71"/>
      <c r="WO531" s="71"/>
      <c r="WP531" s="71"/>
      <c r="WQ531" s="71"/>
      <c r="WR531" s="71"/>
      <c r="WS531" s="71"/>
      <c r="WT531" s="71"/>
      <c r="WU531" s="71"/>
      <c r="WV531" s="71"/>
      <c r="WW531" s="71"/>
      <c r="WX531" s="71"/>
      <c r="WY531" s="71"/>
      <c r="WZ531" s="71"/>
      <c r="XA531" s="71"/>
      <c r="XB531" s="71"/>
      <c r="XC531" s="71"/>
      <c r="XD531" s="71"/>
      <c r="XE531" s="71"/>
      <c r="XF531" s="71"/>
      <c r="XG531" s="71"/>
      <c r="XH531" s="71"/>
      <c r="XI531" s="71"/>
      <c r="XJ531" s="71"/>
      <c r="XK531" s="71"/>
      <c r="XL531" s="71"/>
      <c r="XM531" s="71"/>
      <c r="XN531" s="71"/>
      <c r="XO531" s="71"/>
      <c r="XP531" s="71"/>
      <c r="XQ531" s="71"/>
      <c r="XR531" s="71"/>
      <c r="XS531" s="71"/>
      <c r="XT531" s="71"/>
      <c r="XU531" s="71"/>
      <c r="XV531" s="71"/>
      <c r="XW531" s="71"/>
      <c r="XX531" s="71"/>
      <c r="XY531" s="71"/>
      <c r="XZ531" s="71"/>
      <c r="YA531" s="71"/>
      <c r="YB531" s="71"/>
      <c r="YC531" s="71"/>
      <c r="YD531" s="71"/>
      <c r="YE531" s="71"/>
      <c r="YF531" s="71"/>
      <c r="YG531" s="71"/>
      <c r="YH531" s="71"/>
      <c r="YI531" s="71"/>
      <c r="YJ531" s="71"/>
      <c r="YK531" s="71"/>
      <c r="YL531" s="71"/>
      <c r="YM531" s="71"/>
      <c r="YN531" s="71"/>
      <c r="YO531" s="71"/>
      <c r="YP531" s="71"/>
      <c r="YQ531" s="71"/>
      <c r="YR531" s="71"/>
      <c r="YS531" s="71"/>
      <c r="YT531" s="71"/>
      <c r="YU531" s="71"/>
      <c r="YV531" s="71"/>
      <c r="YW531" s="71"/>
      <c r="YX531" s="71"/>
      <c r="YY531" s="71"/>
      <c r="YZ531" s="71"/>
      <c r="ZA531" s="71"/>
      <c r="ZB531" s="71"/>
      <c r="ZC531" s="71"/>
      <c r="ZD531" s="71"/>
      <c r="ZE531" s="71"/>
      <c r="ZF531" s="71"/>
      <c r="ZG531" s="71"/>
      <c r="ZH531" s="71"/>
      <c r="ZI531" s="71"/>
      <c r="ZJ531" s="71"/>
      <c r="ZK531" s="71"/>
      <c r="ZL531" s="71"/>
      <c r="ZM531" s="71"/>
      <c r="ZN531" s="71"/>
      <c r="ZO531" s="71"/>
      <c r="ZP531" s="71"/>
      <c r="ZQ531" s="71"/>
      <c r="ZR531" s="71"/>
      <c r="ZS531" s="71"/>
      <c r="ZT531" s="71"/>
      <c r="ZU531" s="71"/>
      <c r="ZV531" s="71"/>
      <c r="ZW531" s="71"/>
      <c r="ZX531" s="71"/>
      <c r="ZY531" s="71"/>
      <c r="ZZ531" s="71"/>
      <c r="AAA531" s="71"/>
      <c r="AAB531" s="71"/>
      <c r="AAC531" s="71"/>
      <c r="AAD531" s="71"/>
      <c r="AAE531" s="71"/>
      <c r="AAF531" s="71"/>
      <c r="AAG531" s="71"/>
      <c r="AAH531" s="71"/>
      <c r="AAI531" s="71"/>
      <c r="AAJ531" s="71"/>
      <c r="AAK531" s="71"/>
      <c r="AAL531" s="71"/>
      <c r="AAM531" s="71"/>
      <c r="AAN531" s="71"/>
      <c r="AAO531" s="71"/>
      <c r="AAP531" s="71"/>
      <c r="AAQ531" s="71"/>
      <c r="AAR531" s="71"/>
      <c r="AAS531" s="71"/>
      <c r="AAT531" s="71"/>
      <c r="AAU531" s="71"/>
      <c r="AAV531" s="71"/>
      <c r="AAW531" s="71"/>
      <c r="AAX531" s="71"/>
      <c r="AAY531" s="71"/>
      <c r="AAZ531" s="71"/>
      <c r="ABA531" s="71"/>
      <c r="ABB531" s="71"/>
      <c r="ABC531" s="71"/>
      <c r="ABD531" s="71"/>
      <c r="ABE531" s="71"/>
      <c r="ABF531" s="71"/>
      <c r="ABG531" s="71"/>
      <c r="ABH531" s="71"/>
      <c r="ABI531" s="71"/>
      <c r="ABJ531" s="71"/>
      <c r="ABK531" s="71"/>
      <c r="ABL531" s="71"/>
      <c r="ABM531" s="71"/>
      <c r="ABN531" s="71"/>
      <c r="ABO531" s="71"/>
      <c r="ABP531" s="71"/>
      <c r="ABQ531" s="71"/>
      <c r="ABR531" s="71"/>
      <c r="ABS531" s="71"/>
      <c r="ABT531" s="71"/>
      <c r="ABU531" s="71"/>
      <c r="ABV531" s="71"/>
      <c r="ABW531" s="71"/>
      <c r="ABX531" s="71"/>
      <c r="ABY531" s="71"/>
      <c r="ABZ531" s="71"/>
      <c r="ACA531" s="71"/>
      <c r="ACB531" s="71"/>
      <c r="ACC531" s="71"/>
      <c r="ACD531" s="71"/>
      <c r="ACE531" s="71"/>
      <c r="ACF531" s="71"/>
      <c r="ACG531" s="71"/>
      <c r="ACH531" s="71"/>
      <c r="ACI531" s="71"/>
      <c r="ACJ531" s="71"/>
      <c r="ACK531" s="71"/>
      <c r="ACL531" s="71"/>
      <c r="ACM531" s="71"/>
      <c r="ACN531" s="71"/>
      <c r="ACO531" s="71"/>
      <c r="ACP531" s="71"/>
      <c r="ACQ531" s="71"/>
      <c r="ACR531" s="71"/>
      <c r="ACS531" s="71"/>
      <c r="ACT531" s="71"/>
      <c r="ACU531" s="71"/>
      <c r="ACV531" s="71"/>
      <c r="ACW531" s="71"/>
      <c r="ACX531" s="71"/>
      <c r="ACY531" s="71"/>
      <c r="ACZ531" s="71"/>
      <c r="ADA531" s="71"/>
      <c r="ADB531" s="71"/>
      <c r="ADC531" s="71"/>
      <c r="ADD531" s="71"/>
      <c r="ADE531" s="71"/>
      <c r="ADF531" s="71"/>
      <c r="ADG531" s="71"/>
      <c r="ADH531" s="71"/>
      <c r="ADI531" s="71"/>
      <c r="ADJ531" s="71"/>
      <c r="ADK531" s="71"/>
      <c r="ADL531" s="71"/>
      <c r="ADM531" s="71"/>
      <c r="ADN531" s="71"/>
      <c r="ADO531" s="71"/>
      <c r="ADP531" s="71"/>
      <c r="ADQ531" s="71"/>
      <c r="ADR531" s="71"/>
      <c r="ADS531" s="71"/>
      <c r="ADT531" s="71"/>
      <c r="ADU531" s="71"/>
      <c r="ADV531" s="71"/>
      <c r="ADW531" s="71"/>
      <c r="ADX531" s="71"/>
      <c r="ADY531" s="71"/>
      <c r="ADZ531" s="71"/>
      <c r="AEA531" s="71"/>
      <c r="AEB531" s="71"/>
      <c r="AEC531" s="71"/>
      <c r="AED531" s="71"/>
      <c r="AEE531" s="71"/>
      <c r="AEF531" s="71"/>
      <c r="AEG531" s="71"/>
      <c r="AEH531" s="71"/>
      <c r="AEI531" s="71"/>
      <c r="AEJ531" s="71"/>
      <c r="AEK531" s="71"/>
      <c r="AEL531" s="71"/>
      <c r="AEM531" s="71"/>
      <c r="AEN531" s="71"/>
      <c r="AEO531" s="71"/>
      <c r="AEP531" s="71"/>
      <c r="AEQ531" s="71"/>
      <c r="AER531" s="71"/>
      <c r="AES531" s="71"/>
      <c r="AET531" s="71"/>
      <c r="AEU531" s="71"/>
      <c r="AEV531" s="71"/>
      <c r="AEW531" s="71"/>
      <c r="AEX531" s="71"/>
      <c r="AEY531" s="71"/>
      <c r="AEZ531" s="71"/>
      <c r="AFA531" s="71"/>
      <c r="AFB531" s="71"/>
      <c r="AFC531" s="71"/>
      <c r="AFD531" s="71"/>
      <c r="AFE531" s="71"/>
      <c r="AFF531" s="71"/>
      <c r="AFG531" s="71"/>
      <c r="AFH531" s="71"/>
      <c r="AFI531" s="71"/>
      <c r="AFJ531" s="71"/>
      <c r="AFK531" s="71"/>
      <c r="AFL531" s="71"/>
      <c r="AFM531" s="71"/>
      <c r="AFN531" s="71"/>
      <c r="AFO531" s="71"/>
      <c r="AFP531" s="71"/>
      <c r="AFQ531" s="71"/>
      <c r="AFR531" s="71"/>
      <c r="AFS531" s="71"/>
      <c r="AFT531" s="71"/>
      <c r="AFU531" s="71"/>
      <c r="AFV531" s="71"/>
      <c r="AFW531" s="71"/>
      <c r="AFX531" s="71"/>
      <c r="AFY531" s="71"/>
      <c r="AFZ531" s="71"/>
      <c r="AGA531" s="71"/>
      <c r="AGB531" s="71"/>
      <c r="AGC531" s="71"/>
      <c r="AGD531" s="71"/>
      <c r="AGE531" s="71"/>
      <c r="AGF531" s="71"/>
      <c r="AGG531" s="71"/>
      <c r="AGH531" s="71"/>
      <c r="AGI531" s="71"/>
      <c r="AGJ531" s="71"/>
      <c r="AGK531" s="71"/>
      <c r="AGL531" s="71"/>
      <c r="AGM531" s="71"/>
      <c r="AGN531" s="71"/>
      <c r="AGO531" s="71"/>
      <c r="AGP531" s="71"/>
      <c r="AGQ531" s="71"/>
      <c r="AGR531" s="71"/>
      <c r="AGS531" s="71"/>
      <c r="AGT531" s="71"/>
      <c r="AGU531" s="71"/>
      <c r="AGV531" s="71"/>
      <c r="AGW531" s="71"/>
      <c r="AGX531" s="71"/>
      <c r="AGY531" s="71"/>
      <c r="AGZ531" s="71"/>
      <c r="AHA531" s="71"/>
      <c r="AHB531" s="71"/>
      <c r="AHC531" s="71"/>
      <c r="AHD531" s="71"/>
      <c r="AHE531" s="71"/>
      <c r="AHF531" s="71"/>
      <c r="AHG531" s="71"/>
      <c r="AHH531" s="71"/>
      <c r="AHI531" s="71"/>
      <c r="AHJ531" s="71"/>
      <c r="AHK531" s="71"/>
      <c r="AHL531" s="71"/>
      <c r="AHM531" s="71"/>
      <c r="AHN531" s="71"/>
      <c r="AHO531" s="71"/>
      <c r="AHP531" s="71"/>
      <c r="AHQ531" s="71"/>
      <c r="AHR531" s="71"/>
      <c r="AHS531" s="71"/>
      <c r="AHT531" s="71"/>
      <c r="AHU531" s="71"/>
      <c r="AHV531" s="71"/>
      <c r="AHW531" s="71"/>
      <c r="AHX531" s="71"/>
      <c r="AHY531" s="71"/>
      <c r="AHZ531" s="71"/>
      <c r="AIA531" s="71"/>
      <c r="AIB531" s="71"/>
      <c r="AIC531" s="71"/>
      <c r="AID531" s="71"/>
      <c r="AIE531" s="71"/>
      <c r="AIF531" s="71"/>
      <c r="AIG531" s="71"/>
      <c r="AIH531" s="71"/>
      <c r="AII531" s="71"/>
      <c r="AIJ531" s="71"/>
      <c r="AIK531" s="71"/>
      <c r="AIL531" s="71"/>
      <c r="AIM531" s="71"/>
      <c r="AIN531" s="71"/>
      <c r="AIO531" s="71"/>
      <c r="AIP531" s="71"/>
      <c r="AIQ531" s="71"/>
      <c r="AIR531" s="71"/>
      <c r="AIS531" s="71"/>
      <c r="AIT531" s="71"/>
      <c r="AIU531" s="71"/>
      <c r="AIV531" s="71"/>
      <c r="AIW531" s="71"/>
      <c r="AIX531" s="71"/>
      <c r="AIY531" s="71"/>
      <c r="AIZ531" s="71"/>
      <c r="AJA531" s="71"/>
      <c r="AJB531" s="71"/>
      <c r="AJC531" s="71"/>
      <c r="AJD531" s="71"/>
      <c r="AJE531" s="71"/>
      <c r="AJF531" s="71"/>
      <c r="AJG531" s="71"/>
      <c r="AJH531" s="71"/>
      <c r="AJI531" s="71"/>
      <c r="AJJ531" s="71"/>
      <c r="AJK531" s="71"/>
      <c r="AJL531" s="71"/>
      <c r="AJM531" s="71"/>
      <c r="AJN531" s="71"/>
      <c r="AJO531" s="71"/>
      <c r="AJP531" s="71"/>
      <c r="AJQ531" s="71"/>
      <c r="AJR531" s="71"/>
      <c r="AJS531" s="71"/>
      <c r="AJT531" s="71"/>
      <c r="AJU531" s="71"/>
      <c r="AJV531" s="71"/>
      <c r="AJW531" s="71"/>
      <c r="AJX531" s="71"/>
      <c r="AJY531" s="71"/>
      <c r="AJZ531" s="71"/>
      <c r="AKA531" s="71"/>
      <c r="AKB531" s="71"/>
      <c r="AKC531" s="71"/>
      <c r="AKD531" s="71"/>
      <c r="AKE531" s="71"/>
      <c r="AKF531" s="71"/>
      <c r="AKG531" s="71"/>
      <c r="AKH531" s="71"/>
      <c r="AKI531" s="71"/>
      <c r="AKJ531" s="71"/>
      <c r="AKK531" s="71"/>
      <c r="AKL531" s="71"/>
      <c r="AKM531" s="71"/>
      <c r="AKN531" s="71"/>
      <c r="AKO531" s="71"/>
      <c r="AKP531" s="71"/>
      <c r="AKQ531" s="71"/>
      <c r="AKR531" s="71"/>
      <c r="AKS531" s="71"/>
      <c r="AKT531" s="71"/>
      <c r="AKU531" s="71"/>
      <c r="AKV531" s="71"/>
      <c r="AKW531" s="71"/>
      <c r="AKX531" s="71"/>
      <c r="AKY531" s="71"/>
      <c r="AKZ531" s="71"/>
      <c r="ALA531" s="71"/>
      <c r="ALB531" s="71"/>
      <c r="ALC531" s="71"/>
      <c r="ALD531" s="71"/>
      <c r="ALE531" s="71"/>
      <c r="ALF531" s="71"/>
      <c r="ALG531" s="71"/>
      <c r="ALH531" s="71"/>
      <c r="ALI531" s="71"/>
      <c r="ALJ531" s="71"/>
      <c r="ALK531" s="71"/>
      <c r="ALL531" s="71"/>
      <c r="ALM531" s="71"/>
      <c r="ALN531" s="71"/>
      <c r="ALO531" s="71"/>
      <c r="ALP531" s="71"/>
      <c r="ALQ531" s="71"/>
      <c r="ALR531" s="71"/>
      <c r="ALS531" s="71"/>
      <c r="ALT531" s="71"/>
      <c r="ALU531" s="71"/>
      <c r="ALV531" s="71"/>
      <c r="ALW531" s="71"/>
      <c r="ALX531" s="71"/>
      <c r="ALY531" s="71"/>
      <c r="ALZ531" s="71"/>
      <c r="AMA531" s="71"/>
      <c r="AMB531" s="71"/>
      <c r="AMC531" s="71"/>
      <c r="AMD531" s="71"/>
      <c r="AME531" s="71"/>
      <c r="AMF531" s="71"/>
      <c r="AMG531" s="71"/>
      <c r="AMH531" s="71"/>
      <c r="AMI531" s="71"/>
    </row>
    <row r="532" spans="1:1023" s="22" customFormat="1">
      <c r="A532" s="71" t="s">
        <v>77</v>
      </c>
      <c r="B532" s="83">
        <v>2005</v>
      </c>
      <c r="C532" s="71" t="s">
        <v>249</v>
      </c>
      <c r="D532" s="83">
        <v>344</v>
      </c>
      <c r="E532" s="71" t="s">
        <v>250</v>
      </c>
      <c r="F532" s="71" t="s">
        <v>251</v>
      </c>
      <c r="G532" s="30">
        <v>33446</v>
      </c>
      <c r="H532" s="30">
        <v>34326</v>
      </c>
      <c r="I532" s="45">
        <v>1</v>
      </c>
      <c r="J532" s="71">
        <v>3</v>
      </c>
      <c r="K532" s="71">
        <v>3</v>
      </c>
      <c r="L532" s="71">
        <v>29</v>
      </c>
      <c r="M532" s="71">
        <v>5000</v>
      </c>
      <c r="N532" s="71">
        <v>18000</v>
      </c>
      <c r="O532" s="71">
        <v>4800000</v>
      </c>
      <c r="P532" s="75">
        <f t="shared" si="159"/>
        <v>0.10416666666666667</v>
      </c>
      <c r="Q532" s="75">
        <f t="shared" si="149"/>
        <v>0.375</v>
      </c>
      <c r="R532" s="71">
        <v>-1</v>
      </c>
      <c r="S532" s="71">
        <v>-1</v>
      </c>
      <c r="T532" s="71">
        <v>-1</v>
      </c>
      <c r="U532" s="71">
        <v>0</v>
      </c>
      <c r="V532" s="71">
        <v>-1</v>
      </c>
      <c r="W532" s="71">
        <v>0</v>
      </c>
      <c r="X532" s="76">
        <f t="shared" si="152"/>
        <v>-0.66666666666666663</v>
      </c>
      <c r="Y532" s="71">
        <v>-1</v>
      </c>
      <c r="Z532" s="71">
        <v>-1</v>
      </c>
      <c r="AA532" s="71" t="s">
        <v>47</v>
      </c>
      <c r="AB532" s="71" t="s">
        <v>47</v>
      </c>
      <c r="AC532" s="71">
        <v>-1</v>
      </c>
      <c r="AD532" s="71">
        <v>-1</v>
      </c>
      <c r="AE532" s="71">
        <v>-1</v>
      </c>
      <c r="AF532" s="74" t="s">
        <v>33</v>
      </c>
      <c r="AG532" s="71" t="s">
        <v>47</v>
      </c>
      <c r="AH532" s="76">
        <f t="shared" si="153"/>
        <v>-1</v>
      </c>
      <c r="AI532" s="76">
        <f t="shared" si="154"/>
        <v>-0.83333333333333326</v>
      </c>
      <c r="AJ532" s="7">
        <v>10090.366688639182</v>
      </c>
      <c r="AK532" s="71">
        <v>0</v>
      </c>
      <c r="AL532" s="71">
        <v>-1</v>
      </c>
      <c r="AM532" s="71" t="s">
        <v>47</v>
      </c>
      <c r="AN532" s="71">
        <v>0</v>
      </c>
      <c r="AO532" s="71">
        <v>-1</v>
      </c>
      <c r="AP532" s="71" t="s">
        <v>47</v>
      </c>
      <c r="AQ532" s="71" t="s">
        <v>47</v>
      </c>
      <c r="AR532" s="71" t="s">
        <v>47</v>
      </c>
      <c r="AS532" s="71" t="s">
        <v>47</v>
      </c>
      <c r="AT532" s="74" t="s">
        <v>33</v>
      </c>
      <c r="AU532" s="71" t="s">
        <v>47</v>
      </c>
      <c r="AV532" s="71">
        <v>0</v>
      </c>
      <c r="AW532" s="71" t="s">
        <v>47</v>
      </c>
      <c r="AX532" s="71">
        <v>-1</v>
      </c>
      <c r="AY532" s="71" t="s">
        <v>33</v>
      </c>
      <c r="AZ532" s="76">
        <f t="shared" si="158"/>
        <v>-0.5</v>
      </c>
      <c r="BA532" s="71">
        <v>0</v>
      </c>
      <c r="BB532" s="71" t="s">
        <v>33</v>
      </c>
      <c r="BC532" s="71">
        <v>144</v>
      </c>
      <c r="BD532" s="71">
        <v>0</v>
      </c>
      <c r="BE532" s="71" t="s">
        <v>33</v>
      </c>
      <c r="BF532" s="71">
        <v>144</v>
      </c>
      <c r="BG532" s="71"/>
      <c r="BH532" s="71"/>
      <c r="BI532" s="71"/>
      <c r="BJ532" s="71"/>
      <c r="BK532" s="71"/>
      <c r="BL532" s="71"/>
      <c r="BM532" s="71"/>
      <c r="BN532" s="71"/>
      <c r="BO532" s="71"/>
      <c r="BP532" s="71"/>
      <c r="BQ532" s="71"/>
      <c r="BR532" s="71"/>
      <c r="BS532" s="71"/>
      <c r="BT532" s="71"/>
      <c r="BU532" s="71"/>
      <c r="BV532" s="71"/>
      <c r="BW532" s="71"/>
      <c r="BX532" s="71"/>
      <c r="BY532" s="71"/>
      <c r="BZ532" s="71"/>
      <c r="CA532" s="71"/>
      <c r="CB532" s="71"/>
      <c r="CC532" s="71"/>
      <c r="CD532" s="71"/>
      <c r="CE532" s="71"/>
      <c r="CF532" s="71"/>
      <c r="CG532" s="71"/>
      <c r="CH532" s="71"/>
      <c r="CI532" s="71"/>
      <c r="CJ532" s="71"/>
      <c r="CK532" s="71"/>
      <c r="CL532" s="71"/>
      <c r="CM532" s="71"/>
      <c r="CN532" s="71"/>
      <c r="CO532" s="71"/>
      <c r="CP532" s="71"/>
      <c r="CQ532" s="71"/>
      <c r="CR532" s="71"/>
      <c r="CS532" s="71"/>
      <c r="CT532" s="71"/>
      <c r="CU532" s="71"/>
      <c r="CV532" s="71"/>
      <c r="CW532" s="71"/>
      <c r="CX532" s="71"/>
      <c r="CY532" s="71"/>
      <c r="CZ532" s="71"/>
      <c r="DA532" s="71"/>
      <c r="DB532" s="71"/>
      <c r="DC532" s="71"/>
      <c r="DD532" s="71"/>
      <c r="DE532" s="71"/>
      <c r="DF532" s="71"/>
      <c r="DG532" s="71"/>
      <c r="DH532" s="71"/>
      <c r="DI532" s="71"/>
      <c r="DJ532" s="71"/>
      <c r="DK532" s="71"/>
      <c r="DL532" s="71"/>
      <c r="DM532" s="71"/>
      <c r="DN532" s="71"/>
      <c r="DO532" s="71"/>
      <c r="DP532" s="71"/>
      <c r="DQ532" s="71"/>
      <c r="DR532" s="71"/>
      <c r="DS532" s="71"/>
      <c r="DT532" s="71"/>
      <c r="DU532" s="71"/>
      <c r="DV532" s="71"/>
      <c r="DW532" s="71"/>
      <c r="DX532" s="71"/>
      <c r="DY532" s="71"/>
      <c r="DZ532" s="71"/>
      <c r="EA532" s="71"/>
      <c r="EB532" s="71"/>
      <c r="EC532" s="71"/>
      <c r="ED532" s="71"/>
      <c r="EE532" s="71"/>
      <c r="EF532" s="71"/>
      <c r="EG532" s="71"/>
      <c r="EH532" s="71"/>
      <c r="EI532" s="71"/>
      <c r="EJ532" s="71"/>
      <c r="EK532" s="71"/>
      <c r="EL532" s="71"/>
      <c r="EM532" s="71"/>
      <c r="EN532" s="71"/>
      <c r="EO532" s="71"/>
      <c r="EP532" s="71"/>
      <c r="EQ532" s="71"/>
      <c r="ER532" s="71"/>
      <c r="ES532" s="71"/>
      <c r="ET532" s="71"/>
      <c r="EU532" s="71"/>
      <c r="EV532" s="71"/>
      <c r="EW532" s="71"/>
      <c r="EX532" s="71"/>
      <c r="EY532" s="71"/>
      <c r="EZ532" s="71"/>
      <c r="FA532" s="71"/>
      <c r="FB532" s="71"/>
      <c r="FC532" s="71"/>
      <c r="FD532" s="71"/>
      <c r="FE532" s="71"/>
      <c r="FF532" s="71"/>
      <c r="FG532" s="71"/>
      <c r="FH532" s="71"/>
      <c r="FI532" s="71"/>
      <c r="FJ532" s="71"/>
      <c r="FK532" s="71"/>
      <c r="FL532" s="71"/>
      <c r="FM532" s="71"/>
      <c r="FN532" s="71"/>
      <c r="FO532" s="71"/>
      <c r="FP532" s="71"/>
      <c r="FQ532" s="71"/>
      <c r="FR532" s="71"/>
      <c r="FS532" s="71"/>
      <c r="FT532" s="71"/>
      <c r="FU532" s="71"/>
      <c r="FV532" s="71"/>
      <c r="FW532" s="71"/>
      <c r="FX532" s="71"/>
      <c r="FY532" s="71"/>
      <c r="FZ532" s="71"/>
      <c r="GA532" s="71"/>
      <c r="GB532" s="71"/>
      <c r="GC532" s="71"/>
      <c r="GD532" s="71"/>
      <c r="GE532" s="71"/>
      <c r="GF532" s="71"/>
      <c r="GG532" s="71"/>
      <c r="GH532" s="71"/>
      <c r="GI532" s="71"/>
      <c r="GJ532" s="71"/>
      <c r="GK532" s="71"/>
      <c r="GL532" s="71"/>
      <c r="GM532" s="71"/>
      <c r="GN532" s="71"/>
      <c r="GO532" s="71"/>
      <c r="GP532" s="71"/>
      <c r="GQ532" s="71"/>
      <c r="GR532" s="71"/>
      <c r="GS532" s="71"/>
      <c r="GT532" s="71"/>
      <c r="GU532" s="71"/>
      <c r="GV532" s="71"/>
      <c r="GW532" s="71"/>
      <c r="GX532" s="71"/>
      <c r="GY532" s="71"/>
      <c r="GZ532" s="71"/>
      <c r="HA532" s="71"/>
      <c r="HB532" s="71"/>
      <c r="HC532" s="71"/>
      <c r="HD532" s="71"/>
      <c r="HE532" s="71"/>
      <c r="HF532" s="71"/>
      <c r="HG532" s="71"/>
      <c r="HH532" s="71"/>
      <c r="HI532" s="71"/>
      <c r="HJ532" s="71"/>
      <c r="HK532" s="71"/>
      <c r="HL532" s="71"/>
      <c r="HM532" s="71"/>
      <c r="HN532" s="71"/>
      <c r="HO532" s="71"/>
      <c r="HP532" s="71"/>
      <c r="HQ532" s="71"/>
      <c r="HR532" s="71"/>
      <c r="HS532" s="71"/>
      <c r="HT532" s="71"/>
      <c r="HU532" s="71"/>
      <c r="HV532" s="71"/>
      <c r="HW532" s="71"/>
      <c r="HX532" s="71"/>
      <c r="HY532" s="71"/>
      <c r="HZ532" s="71"/>
      <c r="IA532" s="71"/>
      <c r="IB532" s="71"/>
      <c r="IC532" s="71"/>
      <c r="ID532" s="71"/>
      <c r="IE532" s="71"/>
      <c r="IF532" s="71"/>
      <c r="IG532" s="71"/>
      <c r="IH532" s="71"/>
      <c r="II532" s="71"/>
      <c r="IJ532" s="71"/>
      <c r="IK532" s="71"/>
      <c r="IL532" s="71"/>
      <c r="IM532" s="71"/>
      <c r="IN532" s="71"/>
      <c r="IO532" s="71"/>
      <c r="IP532" s="71"/>
      <c r="IQ532" s="71"/>
      <c r="IR532" s="71"/>
      <c r="IS532" s="71"/>
      <c r="IT532" s="71"/>
      <c r="IU532" s="71"/>
      <c r="IV532" s="71"/>
      <c r="IW532" s="71"/>
      <c r="IX532" s="71"/>
      <c r="IY532" s="71"/>
      <c r="IZ532" s="71"/>
      <c r="JA532" s="71"/>
      <c r="JB532" s="71"/>
      <c r="JC532" s="71"/>
      <c r="JD532" s="71"/>
      <c r="JE532" s="71"/>
      <c r="JF532" s="71"/>
      <c r="JG532" s="71"/>
      <c r="JH532" s="71"/>
      <c r="JI532" s="71"/>
      <c r="JJ532" s="71"/>
      <c r="JK532" s="71"/>
      <c r="JL532" s="71"/>
      <c r="JM532" s="71"/>
      <c r="JN532" s="71"/>
      <c r="JO532" s="71"/>
      <c r="JP532" s="71"/>
      <c r="JQ532" s="71"/>
      <c r="JR532" s="71"/>
      <c r="JS532" s="71"/>
      <c r="JT532" s="71"/>
      <c r="JU532" s="71"/>
      <c r="JV532" s="71"/>
      <c r="JW532" s="71"/>
      <c r="JX532" s="71"/>
      <c r="JY532" s="71"/>
      <c r="JZ532" s="71"/>
      <c r="KA532" s="71"/>
      <c r="KB532" s="71"/>
      <c r="KC532" s="71"/>
      <c r="KD532" s="71"/>
      <c r="KE532" s="71"/>
      <c r="KF532" s="71"/>
      <c r="KG532" s="71"/>
      <c r="KH532" s="71"/>
      <c r="KI532" s="71"/>
      <c r="KJ532" s="71"/>
      <c r="KK532" s="71"/>
      <c r="KL532" s="71"/>
      <c r="KM532" s="71"/>
      <c r="KN532" s="71"/>
      <c r="KO532" s="71"/>
      <c r="KP532" s="71"/>
      <c r="KQ532" s="71"/>
      <c r="KR532" s="71"/>
      <c r="KS532" s="71"/>
      <c r="KT532" s="71"/>
      <c r="KU532" s="71"/>
      <c r="KV532" s="71"/>
      <c r="KW532" s="71"/>
      <c r="KX532" s="71"/>
      <c r="KY532" s="71"/>
      <c r="KZ532" s="71"/>
      <c r="LA532" s="71"/>
      <c r="LB532" s="71"/>
      <c r="LC532" s="71"/>
      <c r="LD532" s="71"/>
      <c r="LE532" s="71"/>
      <c r="LF532" s="71"/>
      <c r="LG532" s="71"/>
      <c r="LH532" s="71"/>
      <c r="LI532" s="71"/>
      <c r="LJ532" s="71"/>
      <c r="LK532" s="71"/>
      <c r="LL532" s="71"/>
      <c r="LM532" s="71"/>
      <c r="LN532" s="71"/>
      <c r="LO532" s="71"/>
      <c r="LP532" s="71"/>
      <c r="LQ532" s="71"/>
      <c r="LR532" s="71"/>
      <c r="LS532" s="71"/>
      <c r="LT532" s="71"/>
      <c r="LU532" s="71"/>
      <c r="LV532" s="71"/>
      <c r="LW532" s="71"/>
      <c r="LX532" s="71"/>
      <c r="LY532" s="71"/>
      <c r="LZ532" s="71"/>
      <c r="MA532" s="71"/>
      <c r="MB532" s="71"/>
      <c r="MC532" s="71"/>
      <c r="MD532" s="71"/>
      <c r="ME532" s="71"/>
      <c r="MF532" s="71"/>
      <c r="MG532" s="71"/>
      <c r="MH532" s="71"/>
      <c r="MI532" s="71"/>
      <c r="MJ532" s="71"/>
      <c r="MK532" s="71"/>
      <c r="ML532" s="71"/>
      <c r="MM532" s="71"/>
      <c r="MN532" s="71"/>
      <c r="MO532" s="71"/>
      <c r="MP532" s="71"/>
      <c r="MQ532" s="71"/>
      <c r="MR532" s="71"/>
      <c r="MS532" s="71"/>
      <c r="MT532" s="71"/>
      <c r="MU532" s="71"/>
      <c r="MV532" s="71"/>
      <c r="MW532" s="71"/>
      <c r="MX532" s="71"/>
      <c r="MY532" s="71"/>
      <c r="MZ532" s="71"/>
      <c r="NA532" s="71"/>
      <c r="NB532" s="71"/>
      <c r="NC532" s="71"/>
      <c r="ND532" s="71"/>
      <c r="NE532" s="71"/>
      <c r="NF532" s="71"/>
      <c r="NG532" s="71"/>
      <c r="NH532" s="71"/>
      <c r="NI532" s="71"/>
      <c r="NJ532" s="71"/>
      <c r="NK532" s="71"/>
      <c r="NL532" s="71"/>
      <c r="NM532" s="71"/>
      <c r="NN532" s="71"/>
      <c r="NO532" s="71"/>
      <c r="NP532" s="71"/>
      <c r="NQ532" s="71"/>
      <c r="NR532" s="71"/>
      <c r="NS532" s="71"/>
      <c r="NT532" s="71"/>
      <c r="NU532" s="71"/>
      <c r="NV532" s="71"/>
      <c r="NW532" s="71"/>
      <c r="NX532" s="71"/>
      <c r="NY532" s="71"/>
      <c r="NZ532" s="71"/>
      <c r="OA532" s="71"/>
      <c r="OB532" s="71"/>
      <c r="OC532" s="71"/>
      <c r="OD532" s="71"/>
      <c r="OE532" s="71"/>
      <c r="OF532" s="71"/>
      <c r="OG532" s="71"/>
      <c r="OH532" s="71"/>
      <c r="OI532" s="71"/>
      <c r="OJ532" s="71"/>
      <c r="OK532" s="71"/>
      <c r="OL532" s="71"/>
      <c r="OM532" s="71"/>
      <c r="ON532" s="71"/>
      <c r="OO532" s="71"/>
      <c r="OP532" s="71"/>
      <c r="OQ532" s="71"/>
      <c r="OR532" s="71"/>
      <c r="OS532" s="71"/>
      <c r="OT532" s="71"/>
      <c r="OU532" s="71"/>
      <c r="OV532" s="71"/>
      <c r="OW532" s="71"/>
      <c r="OX532" s="71"/>
      <c r="OY532" s="71"/>
      <c r="OZ532" s="71"/>
      <c r="PA532" s="71"/>
      <c r="PB532" s="71"/>
      <c r="PC532" s="71"/>
      <c r="PD532" s="71"/>
      <c r="PE532" s="71"/>
      <c r="PF532" s="71"/>
      <c r="PG532" s="71"/>
      <c r="PH532" s="71"/>
      <c r="PI532" s="71"/>
      <c r="PJ532" s="71"/>
      <c r="PK532" s="71"/>
      <c r="PL532" s="71"/>
      <c r="PM532" s="71"/>
      <c r="PN532" s="71"/>
      <c r="PO532" s="71"/>
      <c r="PP532" s="71"/>
      <c r="PQ532" s="71"/>
      <c r="PR532" s="71"/>
      <c r="PS532" s="71"/>
      <c r="PT532" s="71"/>
      <c r="PU532" s="71"/>
      <c r="PV532" s="71"/>
      <c r="PW532" s="71"/>
      <c r="PX532" s="71"/>
      <c r="PY532" s="71"/>
      <c r="PZ532" s="71"/>
      <c r="QA532" s="71"/>
      <c r="QB532" s="71"/>
      <c r="QC532" s="71"/>
      <c r="QD532" s="71"/>
      <c r="QE532" s="71"/>
      <c r="QF532" s="71"/>
      <c r="QG532" s="71"/>
      <c r="QH532" s="71"/>
      <c r="QI532" s="71"/>
      <c r="QJ532" s="71"/>
      <c r="QK532" s="71"/>
      <c r="QL532" s="71"/>
      <c r="QM532" s="71"/>
      <c r="QN532" s="71"/>
      <c r="QO532" s="71"/>
      <c r="QP532" s="71"/>
      <c r="QQ532" s="71"/>
      <c r="QR532" s="71"/>
      <c r="QS532" s="71"/>
      <c r="QT532" s="71"/>
      <c r="QU532" s="71"/>
      <c r="QV532" s="71"/>
      <c r="QW532" s="71"/>
      <c r="QX532" s="71"/>
      <c r="QY532" s="71"/>
      <c r="QZ532" s="71"/>
      <c r="RA532" s="71"/>
      <c r="RB532" s="71"/>
      <c r="RC532" s="71"/>
      <c r="RD532" s="71"/>
      <c r="RE532" s="71"/>
      <c r="RF532" s="71"/>
      <c r="RG532" s="71"/>
      <c r="RH532" s="71"/>
      <c r="RI532" s="71"/>
      <c r="RJ532" s="71"/>
      <c r="RK532" s="71"/>
      <c r="RL532" s="71"/>
      <c r="RM532" s="71"/>
      <c r="RN532" s="71"/>
      <c r="RO532" s="71"/>
      <c r="RP532" s="71"/>
      <c r="RQ532" s="71"/>
      <c r="RR532" s="71"/>
      <c r="RS532" s="71"/>
      <c r="RT532" s="71"/>
      <c r="RU532" s="71"/>
      <c r="RV532" s="71"/>
      <c r="RW532" s="71"/>
      <c r="RX532" s="71"/>
      <c r="RY532" s="71"/>
      <c r="RZ532" s="71"/>
      <c r="SA532" s="71"/>
      <c r="SB532" s="71"/>
      <c r="SC532" s="71"/>
      <c r="SD532" s="71"/>
      <c r="SE532" s="71"/>
      <c r="SF532" s="71"/>
      <c r="SG532" s="71"/>
      <c r="SH532" s="71"/>
      <c r="SI532" s="71"/>
      <c r="SJ532" s="71"/>
      <c r="SK532" s="71"/>
      <c r="SL532" s="71"/>
      <c r="SM532" s="71"/>
      <c r="SN532" s="71"/>
      <c r="SO532" s="71"/>
      <c r="SP532" s="71"/>
      <c r="SQ532" s="71"/>
      <c r="SR532" s="71"/>
      <c r="SS532" s="71"/>
      <c r="ST532" s="71"/>
      <c r="SU532" s="71"/>
      <c r="SV532" s="71"/>
      <c r="SW532" s="71"/>
      <c r="SX532" s="71"/>
      <c r="SY532" s="71"/>
      <c r="SZ532" s="71"/>
      <c r="TA532" s="71"/>
      <c r="TB532" s="71"/>
      <c r="TC532" s="71"/>
      <c r="TD532" s="71"/>
      <c r="TE532" s="71"/>
      <c r="TF532" s="71"/>
      <c r="TG532" s="71"/>
      <c r="TH532" s="71"/>
      <c r="TI532" s="71"/>
      <c r="TJ532" s="71"/>
      <c r="TK532" s="71"/>
      <c r="TL532" s="71"/>
      <c r="TM532" s="71"/>
      <c r="TN532" s="71"/>
      <c r="TO532" s="71"/>
      <c r="TP532" s="71"/>
      <c r="TQ532" s="71"/>
      <c r="TR532" s="71"/>
      <c r="TS532" s="71"/>
      <c r="TT532" s="71"/>
      <c r="TU532" s="71"/>
      <c r="TV532" s="71"/>
      <c r="TW532" s="71"/>
      <c r="TX532" s="71"/>
      <c r="TY532" s="71"/>
      <c r="TZ532" s="71"/>
      <c r="UA532" s="71"/>
      <c r="UB532" s="71"/>
      <c r="UC532" s="71"/>
      <c r="UD532" s="71"/>
      <c r="UE532" s="71"/>
      <c r="UF532" s="71"/>
      <c r="UG532" s="71"/>
      <c r="UH532" s="71"/>
      <c r="UI532" s="71"/>
      <c r="UJ532" s="71"/>
      <c r="UK532" s="71"/>
      <c r="UL532" s="71"/>
      <c r="UM532" s="71"/>
      <c r="UN532" s="71"/>
      <c r="UO532" s="71"/>
      <c r="UP532" s="71"/>
      <c r="UQ532" s="71"/>
      <c r="UR532" s="71"/>
      <c r="US532" s="71"/>
      <c r="UT532" s="71"/>
      <c r="UU532" s="71"/>
      <c r="UV532" s="71"/>
      <c r="UW532" s="71"/>
      <c r="UX532" s="71"/>
      <c r="UY532" s="71"/>
      <c r="UZ532" s="71"/>
      <c r="VA532" s="71"/>
      <c r="VB532" s="71"/>
      <c r="VC532" s="71"/>
      <c r="VD532" s="71"/>
      <c r="VE532" s="71"/>
      <c r="VF532" s="71"/>
      <c r="VG532" s="71"/>
      <c r="VH532" s="71"/>
      <c r="VI532" s="71"/>
      <c r="VJ532" s="71"/>
      <c r="VK532" s="71"/>
      <c r="VL532" s="71"/>
      <c r="VM532" s="71"/>
      <c r="VN532" s="71"/>
      <c r="VO532" s="71"/>
      <c r="VP532" s="71"/>
      <c r="VQ532" s="71"/>
      <c r="VR532" s="71"/>
      <c r="VS532" s="71"/>
      <c r="VT532" s="71"/>
      <c r="VU532" s="71"/>
      <c r="VV532" s="71"/>
      <c r="VW532" s="71"/>
      <c r="VX532" s="71"/>
      <c r="VY532" s="71"/>
      <c r="VZ532" s="71"/>
      <c r="WA532" s="71"/>
      <c r="WB532" s="71"/>
      <c r="WC532" s="71"/>
      <c r="WD532" s="71"/>
      <c r="WE532" s="71"/>
      <c r="WF532" s="71"/>
      <c r="WG532" s="71"/>
      <c r="WH532" s="71"/>
      <c r="WI532" s="71"/>
      <c r="WJ532" s="71"/>
      <c r="WK532" s="71"/>
      <c r="WL532" s="71"/>
      <c r="WM532" s="71"/>
      <c r="WN532" s="71"/>
      <c r="WO532" s="71"/>
      <c r="WP532" s="71"/>
      <c r="WQ532" s="71"/>
      <c r="WR532" s="71"/>
      <c r="WS532" s="71"/>
      <c r="WT532" s="71"/>
      <c r="WU532" s="71"/>
      <c r="WV532" s="71"/>
      <c r="WW532" s="71"/>
      <c r="WX532" s="71"/>
      <c r="WY532" s="71"/>
      <c r="WZ532" s="71"/>
      <c r="XA532" s="71"/>
      <c r="XB532" s="71"/>
      <c r="XC532" s="71"/>
      <c r="XD532" s="71"/>
      <c r="XE532" s="71"/>
      <c r="XF532" s="71"/>
      <c r="XG532" s="71"/>
      <c r="XH532" s="71"/>
      <c r="XI532" s="71"/>
      <c r="XJ532" s="71"/>
      <c r="XK532" s="71"/>
      <c r="XL532" s="71"/>
      <c r="XM532" s="71"/>
      <c r="XN532" s="71"/>
      <c r="XO532" s="71"/>
      <c r="XP532" s="71"/>
      <c r="XQ532" s="71"/>
      <c r="XR532" s="71"/>
      <c r="XS532" s="71"/>
      <c r="XT532" s="71"/>
      <c r="XU532" s="71"/>
      <c r="XV532" s="71"/>
      <c r="XW532" s="71"/>
      <c r="XX532" s="71"/>
      <c r="XY532" s="71"/>
      <c r="XZ532" s="71"/>
      <c r="YA532" s="71"/>
      <c r="YB532" s="71"/>
      <c r="YC532" s="71"/>
      <c r="YD532" s="71"/>
      <c r="YE532" s="71"/>
      <c r="YF532" s="71"/>
      <c r="YG532" s="71"/>
      <c r="YH532" s="71"/>
      <c r="YI532" s="71"/>
      <c r="YJ532" s="71"/>
      <c r="YK532" s="71"/>
      <c r="YL532" s="71"/>
      <c r="YM532" s="71"/>
      <c r="YN532" s="71"/>
      <c r="YO532" s="71"/>
      <c r="YP532" s="71"/>
      <c r="YQ532" s="71"/>
      <c r="YR532" s="71"/>
      <c r="YS532" s="71"/>
      <c r="YT532" s="71"/>
      <c r="YU532" s="71"/>
      <c r="YV532" s="71"/>
      <c r="YW532" s="71"/>
      <c r="YX532" s="71"/>
      <c r="YY532" s="71"/>
      <c r="YZ532" s="71"/>
      <c r="ZA532" s="71"/>
      <c r="ZB532" s="71"/>
      <c r="ZC532" s="71"/>
      <c r="ZD532" s="71"/>
      <c r="ZE532" s="71"/>
      <c r="ZF532" s="71"/>
      <c r="ZG532" s="71"/>
      <c r="ZH532" s="71"/>
      <c r="ZI532" s="71"/>
      <c r="ZJ532" s="71"/>
      <c r="ZK532" s="71"/>
      <c r="ZL532" s="71"/>
      <c r="ZM532" s="71"/>
      <c r="ZN532" s="71"/>
      <c r="ZO532" s="71"/>
      <c r="ZP532" s="71"/>
      <c r="ZQ532" s="71"/>
      <c r="ZR532" s="71"/>
      <c r="ZS532" s="71"/>
      <c r="ZT532" s="71"/>
      <c r="ZU532" s="71"/>
      <c r="ZV532" s="71"/>
      <c r="ZW532" s="71"/>
      <c r="ZX532" s="71"/>
      <c r="ZY532" s="71"/>
      <c r="ZZ532" s="71"/>
      <c r="AAA532" s="71"/>
      <c r="AAB532" s="71"/>
      <c r="AAC532" s="71"/>
      <c r="AAD532" s="71"/>
      <c r="AAE532" s="71"/>
      <c r="AAF532" s="71"/>
      <c r="AAG532" s="71"/>
      <c r="AAH532" s="71"/>
      <c r="AAI532" s="71"/>
      <c r="AAJ532" s="71"/>
      <c r="AAK532" s="71"/>
      <c r="AAL532" s="71"/>
      <c r="AAM532" s="71"/>
      <c r="AAN532" s="71"/>
      <c r="AAO532" s="71"/>
      <c r="AAP532" s="71"/>
      <c r="AAQ532" s="71"/>
      <c r="AAR532" s="71"/>
      <c r="AAS532" s="71"/>
      <c r="AAT532" s="71"/>
      <c r="AAU532" s="71"/>
      <c r="AAV532" s="71"/>
      <c r="AAW532" s="71"/>
      <c r="AAX532" s="71"/>
      <c r="AAY532" s="71"/>
      <c r="AAZ532" s="71"/>
      <c r="ABA532" s="71"/>
      <c r="ABB532" s="71"/>
      <c r="ABC532" s="71"/>
      <c r="ABD532" s="71"/>
      <c r="ABE532" s="71"/>
      <c r="ABF532" s="71"/>
      <c r="ABG532" s="71"/>
      <c r="ABH532" s="71"/>
      <c r="ABI532" s="71"/>
      <c r="ABJ532" s="71"/>
      <c r="ABK532" s="71"/>
      <c r="ABL532" s="71"/>
      <c r="ABM532" s="71"/>
      <c r="ABN532" s="71"/>
      <c r="ABO532" s="71"/>
      <c r="ABP532" s="71"/>
      <c r="ABQ532" s="71"/>
      <c r="ABR532" s="71"/>
      <c r="ABS532" s="71"/>
      <c r="ABT532" s="71"/>
      <c r="ABU532" s="71"/>
      <c r="ABV532" s="71"/>
      <c r="ABW532" s="71"/>
      <c r="ABX532" s="71"/>
      <c r="ABY532" s="71"/>
      <c r="ABZ532" s="71"/>
      <c r="ACA532" s="71"/>
      <c r="ACB532" s="71"/>
      <c r="ACC532" s="71"/>
      <c r="ACD532" s="71"/>
      <c r="ACE532" s="71"/>
      <c r="ACF532" s="71"/>
      <c r="ACG532" s="71"/>
      <c r="ACH532" s="71"/>
      <c r="ACI532" s="71"/>
      <c r="ACJ532" s="71"/>
      <c r="ACK532" s="71"/>
      <c r="ACL532" s="71"/>
      <c r="ACM532" s="71"/>
      <c r="ACN532" s="71"/>
      <c r="ACO532" s="71"/>
      <c r="ACP532" s="71"/>
      <c r="ACQ532" s="71"/>
      <c r="ACR532" s="71"/>
      <c r="ACS532" s="71"/>
      <c r="ACT532" s="71"/>
      <c r="ACU532" s="71"/>
      <c r="ACV532" s="71"/>
      <c r="ACW532" s="71"/>
      <c r="ACX532" s="71"/>
      <c r="ACY532" s="71"/>
      <c r="ACZ532" s="71"/>
      <c r="ADA532" s="71"/>
      <c r="ADB532" s="71"/>
      <c r="ADC532" s="71"/>
      <c r="ADD532" s="71"/>
      <c r="ADE532" s="71"/>
      <c r="ADF532" s="71"/>
      <c r="ADG532" s="71"/>
      <c r="ADH532" s="71"/>
      <c r="ADI532" s="71"/>
      <c r="ADJ532" s="71"/>
      <c r="ADK532" s="71"/>
      <c r="ADL532" s="71"/>
      <c r="ADM532" s="71"/>
      <c r="ADN532" s="71"/>
      <c r="ADO532" s="71"/>
      <c r="ADP532" s="71"/>
      <c r="ADQ532" s="71"/>
      <c r="ADR532" s="71"/>
      <c r="ADS532" s="71"/>
      <c r="ADT532" s="71"/>
      <c r="ADU532" s="71"/>
      <c r="ADV532" s="71"/>
      <c r="ADW532" s="71"/>
      <c r="ADX532" s="71"/>
      <c r="ADY532" s="71"/>
      <c r="ADZ532" s="71"/>
      <c r="AEA532" s="71"/>
      <c r="AEB532" s="71"/>
      <c r="AEC532" s="71"/>
      <c r="AED532" s="71"/>
      <c r="AEE532" s="71"/>
      <c r="AEF532" s="71"/>
      <c r="AEG532" s="71"/>
      <c r="AEH532" s="71"/>
      <c r="AEI532" s="71"/>
      <c r="AEJ532" s="71"/>
      <c r="AEK532" s="71"/>
      <c r="AEL532" s="71"/>
      <c r="AEM532" s="71"/>
      <c r="AEN532" s="71"/>
      <c r="AEO532" s="71"/>
      <c r="AEP532" s="71"/>
      <c r="AEQ532" s="71"/>
      <c r="AER532" s="71"/>
      <c r="AES532" s="71"/>
      <c r="AET532" s="71"/>
      <c r="AEU532" s="71"/>
      <c r="AEV532" s="71"/>
      <c r="AEW532" s="71"/>
      <c r="AEX532" s="71"/>
      <c r="AEY532" s="71"/>
      <c r="AEZ532" s="71"/>
      <c r="AFA532" s="71"/>
      <c r="AFB532" s="71"/>
      <c r="AFC532" s="71"/>
      <c r="AFD532" s="71"/>
      <c r="AFE532" s="71"/>
      <c r="AFF532" s="71"/>
      <c r="AFG532" s="71"/>
      <c r="AFH532" s="71"/>
      <c r="AFI532" s="71"/>
      <c r="AFJ532" s="71"/>
      <c r="AFK532" s="71"/>
      <c r="AFL532" s="71"/>
      <c r="AFM532" s="71"/>
      <c r="AFN532" s="71"/>
      <c r="AFO532" s="71"/>
      <c r="AFP532" s="71"/>
      <c r="AFQ532" s="71"/>
      <c r="AFR532" s="71"/>
      <c r="AFS532" s="71"/>
      <c r="AFT532" s="71"/>
      <c r="AFU532" s="71"/>
      <c r="AFV532" s="71"/>
      <c r="AFW532" s="71"/>
      <c r="AFX532" s="71"/>
      <c r="AFY532" s="71"/>
      <c r="AFZ532" s="71"/>
      <c r="AGA532" s="71"/>
      <c r="AGB532" s="71"/>
      <c r="AGC532" s="71"/>
      <c r="AGD532" s="71"/>
      <c r="AGE532" s="71"/>
      <c r="AGF532" s="71"/>
      <c r="AGG532" s="71"/>
      <c r="AGH532" s="71"/>
      <c r="AGI532" s="71"/>
      <c r="AGJ532" s="71"/>
      <c r="AGK532" s="71"/>
      <c r="AGL532" s="71"/>
      <c r="AGM532" s="71"/>
      <c r="AGN532" s="71"/>
      <c r="AGO532" s="71"/>
      <c r="AGP532" s="71"/>
      <c r="AGQ532" s="71"/>
      <c r="AGR532" s="71"/>
      <c r="AGS532" s="71"/>
      <c r="AGT532" s="71"/>
      <c r="AGU532" s="71"/>
      <c r="AGV532" s="71"/>
      <c r="AGW532" s="71"/>
      <c r="AGX532" s="71"/>
      <c r="AGY532" s="71"/>
      <c r="AGZ532" s="71"/>
      <c r="AHA532" s="71"/>
      <c r="AHB532" s="71"/>
      <c r="AHC532" s="71"/>
      <c r="AHD532" s="71"/>
      <c r="AHE532" s="71"/>
      <c r="AHF532" s="71"/>
      <c r="AHG532" s="71"/>
      <c r="AHH532" s="71"/>
      <c r="AHI532" s="71"/>
      <c r="AHJ532" s="71"/>
      <c r="AHK532" s="71"/>
      <c r="AHL532" s="71"/>
      <c r="AHM532" s="71"/>
      <c r="AHN532" s="71"/>
      <c r="AHO532" s="71"/>
      <c r="AHP532" s="71"/>
      <c r="AHQ532" s="71"/>
      <c r="AHR532" s="71"/>
      <c r="AHS532" s="71"/>
      <c r="AHT532" s="71"/>
      <c r="AHU532" s="71"/>
      <c r="AHV532" s="71"/>
      <c r="AHW532" s="71"/>
      <c r="AHX532" s="71"/>
      <c r="AHY532" s="71"/>
      <c r="AHZ532" s="71"/>
      <c r="AIA532" s="71"/>
      <c r="AIB532" s="71"/>
      <c r="AIC532" s="71"/>
      <c r="AID532" s="71"/>
      <c r="AIE532" s="71"/>
      <c r="AIF532" s="71"/>
      <c r="AIG532" s="71"/>
      <c r="AIH532" s="71"/>
      <c r="AII532" s="71"/>
      <c r="AIJ532" s="71"/>
      <c r="AIK532" s="71"/>
      <c r="AIL532" s="71"/>
      <c r="AIM532" s="71"/>
      <c r="AIN532" s="71"/>
      <c r="AIO532" s="71"/>
      <c r="AIP532" s="71"/>
      <c r="AIQ532" s="71"/>
      <c r="AIR532" s="71"/>
      <c r="AIS532" s="71"/>
      <c r="AIT532" s="71"/>
      <c r="AIU532" s="71"/>
      <c r="AIV532" s="71"/>
      <c r="AIW532" s="71"/>
      <c r="AIX532" s="71"/>
      <c r="AIY532" s="71"/>
      <c r="AIZ532" s="71"/>
      <c r="AJA532" s="71"/>
      <c r="AJB532" s="71"/>
      <c r="AJC532" s="71"/>
      <c r="AJD532" s="71"/>
      <c r="AJE532" s="71"/>
      <c r="AJF532" s="71"/>
      <c r="AJG532" s="71"/>
      <c r="AJH532" s="71"/>
      <c r="AJI532" s="71"/>
      <c r="AJJ532" s="71"/>
      <c r="AJK532" s="71"/>
      <c r="AJL532" s="71"/>
      <c r="AJM532" s="71"/>
      <c r="AJN532" s="71"/>
      <c r="AJO532" s="71"/>
      <c r="AJP532" s="71"/>
      <c r="AJQ532" s="71"/>
      <c r="AJR532" s="71"/>
      <c r="AJS532" s="71"/>
      <c r="AJT532" s="71"/>
      <c r="AJU532" s="71"/>
      <c r="AJV532" s="71"/>
      <c r="AJW532" s="71"/>
      <c r="AJX532" s="71"/>
      <c r="AJY532" s="71"/>
      <c r="AJZ532" s="71"/>
      <c r="AKA532" s="71"/>
      <c r="AKB532" s="71"/>
      <c r="AKC532" s="71"/>
      <c r="AKD532" s="71"/>
      <c r="AKE532" s="71"/>
      <c r="AKF532" s="71"/>
      <c r="AKG532" s="71"/>
      <c r="AKH532" s="71"/>
      <c r="AKI532" s="71"/>
      <c r="AKJ532" s="71"/>
      <c r="AKK532" s="71"/>
      <c r="AKL532" s="71"/>
      <c r="AKM532" s="71"/>
      <c r="AKN532" s="71"/>
      <c r="AKO532" s="71"/>
      <c r="AKP532" s="71"/>
      <c r="AKQ532" s="71"/>
      <c r="AKR532" s="71"/>
      <c r="AKS532" s="71"/>
      <c r="AKT532" s="71"/>
      <c r="AKU532" s="71"/>
      <c r="AKV532" s="71"/>
      <c r="AKW532" s="71"/>
      <c r="AKX532" s="71"/>
      <c r="AKY532" s="71"/>
      <c r="AKZ532" s="71"/>
      <c r="ALA532" s="71"/>
      <c r="ALB532" s="71"/>
      <c r="ALC532" s="71"/>
      <c r="ALD532" s="71"/>
      <c r="ALE532" s="71"/>
      <c r="ALF532" s="71"/>
      <c r="ALG532" s="71"/>
      <c r="ALH532" s="71"/>
      <c r="ALI532" s="71"/>
      <c r="ALJ532" s="71"/>
      <c r="ALK532" s="71"/>
      <c r="ALL532" s="71"/>
      <c r="ALM532" s="71"/>
      <c r="ALN532" s="71"/>
      <c r="ALO532" s="71"/>
      <c r="ALP532" s="71"/>
      <c r="ALQ532" s="71"/>
      <c r="ALR532" s="71"/>
      <c r="ALS532" s="71"/>
      <c r="ALT532" s="71"/>
      <c r="ALU532" s="71"/>
      <c r="ALV532" s="71"/>
      <c r="ALW532" s="71"/>
      <c r="ALX532" s="71"/>
      <c r="ALY532" s="71"/>
      <c r="ALZ532" s="71"/>
      <c r="AMA532" s="71"/>
      <c r="AMB532" s="71"/>
      <c r="AMC532" s="71"/>
      <c r="AMD532" s="71"/>
      <c r="AME532" s="71"/>
      <c r="AMF532" s="71"/>
      <c r="AMG532" s="71"/>
      <c r="AMH532" s="71"/>
      <c r="AMI532" s="71"/>
    </row>
    <row r="533" spans="1:1023" s="71" customFormat="1">
      <c r="A533" s="71" t="s">
        <v>77</v>
      </c>
      <c r="B533" s="83">
        <v>2006</v>
      </c>
      <c r="C533" s="71" t="s">
        <v>249</v>
      </c>
      <c r="D533" s="83">
        <v>344</v>
      </c>
      <c r="E533" s="71" t="s">
        <v>250</v>
      </c>
      <c r="F533" s="71" t="s">
        <v>251</v>
      </c>
      <c r="G533" s="30">
        <v>33446</v>
      </c>
      <c r="H533" s="30">
        <v>34326</v>
      </c>
      <c r="I533" s="45">
        <v>1</v>
      </c>
      <c r="J533" s="71">
        <v>3</v>
      </c>
      <c r="K533" s="71">
        <v>3</v>
      </c>
      <c r="L533" s="71">
        <v>29</v>
      </c>
      <c r="M533" s="71">
        <v>5000</v>
      </c>
      <c r="N533" s="71">
        <v>18000</v>
      </c>
      <c r="O533" s="71">
        <v>4800000</v>
      </c>
      <c r="P533" s="75">
        <f t="shared" si="159"/>
        <v>0.10416666666666667</v>
      </c>
      <c r="Q533" s="75">
        <f t="shared" si="149"/>
        <v>0.375</v>
      </c>
      <c r="R533" s="71">
        <v>-1</v>
      </c>
      <c r="S533" s="71">
        <v>-1</v>
      </c>
      <c r="T533" s="71">
        <v>-1</v>
      </c>
      <c r="U533" s="71">
        <v>0</v>
      </c>
      <c r="V533" s="71">
        <v>-1</v>
      </c>
      <c r="W533" s="71">
        <v>0</v>
      </c>
      <c r="X533" s="76">
        <f t="shared" si="152"/>
        <v>-0.66666666666666663</v>
      </c>
      <c r="Y533" s="71">
        <v>-1</v>
      </c>
      <c r="Z533" s="71">
        <v>-1</v>
      </c>
      <c r="AA533" s="71" t="s">
        <v>47</v>
      </c>
      <c r="AB533" s="71" t="s">
        <v>47</v>
      </c>
      <c r="AC533" s="71">
        <v>-1</v>
      </c>
      <c r="AD533" s="71">
        <v>-1</v>
      </c>
      <c r="AE533" s="71">
        <v>-1</v>
      </c>
      <c r="AF533" s="74" t="s">
        <v>33</v>
      </c>
      <c r="AG533" s="71" t="s">
        <v>47</v>
      </c>
      <c r="AH533" s="76">
        <f t="shared" si="153"/>
        <v>-1</v>
      </c>
      <c r="AI533" s="76">
        <f t="shared" si="154"/>
        <v>-0.83333333333333326</v>
      </c>
      <c r="AJ533" s="7">
        <v>11228.621375108376</v>
      </c>
      <c r="AK533" s="71">
        <v>0</v>
      </c>
      <c r="AL533" s="71">
        <v>-1</v>
      </c>
      <c r="AM533" s="71" t="s">
        <v>47</v>
      </c>
      <c r="AN533" s="71">
        <v>0</v>
      </c>
      <c r="AO533" s="71">
        <v>-1</v>
      </c>
      <c r="AP533" s="71" t="s">
        <v>47</v>
      </c>
      <c r="AQ533" s="71" t="s">
        <v>47</v>
      </c>
      <c r="AR533" s="71" t="s">
        <v>47</v>
      </c>
      <c r="AS533" s="71" t="s">
        <v>47</v>
      </c>
      <c r="AT533" s="74" t="s">
        <v>33</v>
      </c>
      <c r="AU533" s="71" t="s">
        <v>47</v>
      </c>
      <c r="AV533" s="71">
        <v>0</v>
      </c>
      <c r="AW533" s="71" t="s">
        <v>47</v>
      </c>
      <c r="AX533" s="71">
        <v>-1</v>
      </c>
      <c r="AY533" s="71" t="s">
        <v>33</v>
      </c>
      <c r="AZ533" s="76">
        <f t="shared" si="158"/>
        <v>-0.5</v>
      </c>
      <c r="BA533" s="71">
        <v>0</v>
      </c>
      <c r="BB533" s="71" t="s">
        <v>33</v>
      </c>
      <c r="BC533" s="71">
        <v>156</v>
      </c>
      <c r="BD533" s="71">
        <v>0</v>
      </c>
      <c r="BE533" s="71" t="s">
        <v>33</v>
      </c>
      <c r="BF533" s="71">
        <v>156</v>
      </c>
    </row>
    <row r="534" spans="1:1023" s="65" customFormat="1">
      <c r="A534" s="71" t="s">
        <v>77</v>
      </c>
      <c r="B534" s="83">
        <v>2007</v>
      </c>
      <c r="C534" s="71" t="s">
        <v>249</v>
      </c>
      <c r="D534" s="83">
        <v>344</v>
      </c>
      <c r="E534" s="71" t="s">
        <v>250</v>
      </c>
      <c r="F534" s="71" t="s">
        <v>251</v>
      </c>
      <c r="G534" s="30">
        <v>33446</v>
      </c>
      <c r="H534" s="30">
        <v>34326</v>
      </c>
      <c r="I534" s="45">
        <v>1</v>
      </c>
      <c r="J534" s="71">
        <v>3</v>
      </c>
      <c r="K534" s="71">
        <v>3</v>
      </c>
      <c r="L534" s="71">
        <v>29</v>
      </c>
      <c r="M534" s="71">
        <v>5000</v>
      </c>
      <c r="N534" s="71">
        <v>18000</v>
      </c>
      <c r="O534" s="71">
        <v>4800000</v>
      </c>
      <c r="P534" s="75">
        <f t="shared" si="159"/>
        <v>0.10416666666666667</v>
      </c>
      <c r="Q534" s="75">
        <f t="shared" si="149"/>
        <v>0.375</v>
      </c>
      <c r="R534" s="71">
        <v>-1</v>
      </c>
      <c r="S534" s="71">
        <v>-1</v>
      </c>
      <c r="T534" s="71">
        <v>-1</v>
      </c>
      <c r="U534" s="71">
        <v>0</v>
      </c>
      <c r="V534" s="71">
        <v>-1</v>
      </c>
      <c r="W534" s="71">
        <v>0</v>
      </c>
      <c r="X534" s="76">
        <f t="shared" si="152"/>
        <v>-0.66666666666666663</v>
      </c>
      <c r="Y534" s="71">
        <v>-1</v>
      </c>
      <c r="Z534" s="71">
        <v>-1</v>
      </c>
      <c r="AA534" s="71" t="s">
        <v>47</v>
      </c>
      <c r="AB534" s="71" t="s">
        <v>47</v>
      </c>
      <c r="AC534" s="71">
        <v>-1</v>
      </c>
      <c r="AD534" s="71">
        <v>-1</v>
      </c>
      <c r="AE534" s="71">
        <v>-1</v>
      </c>
      <c r="AF534" s="74" t="s">
        <v>33</v>
      </c>
      <c r="AG534" s="71" t="s">
        <v>47</v>
      </c>
      <c r="AH534" s="76">
        <f t="shared" si="153"/>
        <v>-1</v>
      </c>
      <c r="AI534" s="76">
        <f t="shared" si="154"/>
        <v>-0.83333333333333326</v>
      </c>
      <c r="AJ534" s="7">
        <v>13372</v>
      </c>
      <c r="AK534" s="71">
        <v>0</v>
      </c>
      <c r="AL534" s="71">
        <v>-1</v>
      </c>
      <c r="AM534" s="71" t="s">
        <v>47</v>
      </c>
      <c r="AN534" s="71">
        <v>0</v>
      </c>
      <c r="AO534" s="71">
        <v>-1</v>
      </c>
      <c r="AP534" s="71" t="s">
        <v>47</v>
      </c>
      <c r="AQ534" s="71" t="s">
        <v>47</v>
      </c>
      <c r="AR534" s="71" t="s">
        <v>47</v>
      </c>
      <c r="AS534" s="71" t="s">
        <v>47</v>
      </c>
      <c r="AT534" s="74" t="s">
        <v>33</v>
      </c>
      <c r="AU534" s="71" t="s">
        <v>47</v>
      </c>
      <c r="AV534" s="71">
        <v>0</v>
      </c>
      <c r="AW534" s="71" t="s">
        <v>47</v>
      </c>
      <c r="AX534" s="71">
        <v>-1</v>
      </c>
      <c r="AY534" s="71" t="s">
        <v>33</v>
      </c>
      <c r="AZ534" s="76">
        <f t="shared" si="158"/>
        <v>-0.5</v>
      </c>
      <c r="BA534" s="71">
        <v>0</v>
      </c>
      <c r="BB534" s="71" t="s">
        <v>33</v>
      </c>
      <c r="BC534" s="71">
        <v>168</v>
      </c>
      <c r="BD534" s="71">
        <v>0</v>
      </c>
      <c r="BE534" s="71" t="s">
        <v>33</v>
      </c>
      <c r="BF534" s="71">
        <v>168</v>
      </c>
      <c r="BG534" s="71"/>
      <c r="BH534" s="71"/>
      <c r="BI534" s="71"/>
      <c r="BJ534" s="71"/>
      <c r="BK534" s="71"/>
      <c r="BL534" s="71"/>
      <c r="BM534" s="71"/>
      <c r="BN534" s="71"/>
      <c r="BO534" s="71"/>
      <c r="BP534" s="71"/>
      <c r="BQ534" s="71"/>
      <c r="BR534" s="71"/>
      <c r="BS534" s="71"/>
      <c r="BT534" s="71"/>
      <c r="BU534" s="71"/>
      <c r="BV534" s="71"/>
      <c r="BW534" s="71"/>
      <c r="BX534" s="71"/>
      <c r="BY534" s="71"/>
      <c r="BZ534" s="71"/>
      <c r="CA534" s="71"/>
      <c r="CB534" s="71"/>
      <c r="CC534" s="71"/>
      <c r="CD534" s="71"/>
      <c r="CE534" s="71"/>
      <c r="CF534" s="71"/>
      <c r="CG534" s="71"/>
      <c r="CH534" s="71"/>
      <c r="CI534" s="71"/>
      <c r="CJ534" s="71"/>
      <c r="CK534" s="71"/>
      <c r="CL534" s="71"/>
      <c r="CM534" s="71"/>
      <c r="CN534" s="71"/>
      <c r="CO534" s="71"/>
      <c r="CP534" s="71"/>
      <c r="CQ534" s="71"/>
      <c r="CR534" s="71"/>
      <c r="CS534" s="71"/>
      <c r="CT534" s="71"/>
      <c r="CU534" s="71"/>
      <c r="CV534" s="71"/>
      <c r="CW534" s="71"/>
      <c r="CX534" s="71"/>
      <c r="CY534" s="71"/>
      <c r="CZ534" s="71"/>
      <c r="DA534" s="71"/>
      <c r="DB534" s="71"/>
      <c r="DC534" s="71"/>
      <c r="DD534" s="71"/>
      <c r="DE534" s="71"/>
      <c r="DF534" s="71"/>
      <c r="DG534" s="71"/>
      <c r="DH534" s="71"/>
      <c r="DI534" s="71"/>
      <c r="DJ534" s="71"/>
      <c r="DK534" s="71"/>
      <c r="DL534" s="71"/>
      <c r="DM534" s="71"/>
      <c r="DN534" s="71"/>
      <c r="DO534" s="71"/>
      <c r="DP534" s="71"/>
      <c r="DQ534" s="71"/>
      <c r="DR534" s="71"/>
      <c r="DS534" s="71"/>
      <c r="DT534" s="71"/>
      <c r="DU534" s="71"/>
      <c r="DV534" s="71"/>
      <c r="DW534" s="71"/>
      <c r="DX534" s="71"/>
      <c r="DY534" s="71"/>
      <c r="DZ534" s="71"/>
      <c r="EA534" s="71"/>
      <c r="EB534" s="71"/>
      <c r="EC534" s="71"/>
      <c r="ED534" s="71"/>
      <c r="EE534" s="71"/>
      <c r="EF534" s="71"/>
      <c r="EG534" s="71"/>
      <c r="EH534" s="71"/>
      <c r="EI534" s="71"/>
      <c r="EJ534" s="71"/>
      <c r="EK534" s="71"/>
      <c r="EL534" s="71"/>
      <c r="EM534" s="71"/>
      <c r="EN534" s="71"/>
      <c r="EO534" s="71"/>
      <c r="EP534" s="71"/>
      <c r="EQ534" s="71"/>
      <c r="ER534" s="71"/>
      <c r="ES534" s="71"/>
      <c r="ET534" s="71"/>
      <c r="EU534" s="71"/>
      <c r="EV534" s="71"/>
      <c r="EW534" s="71"/>
      <c r="EX534" s="71"/>
      <c r="EY534" s="71"/>
      <c r="EZ534" s="71"/>
      <c r="FA534" s="71"/>
      <c r="FB534" s="71"/>
      <c r="FC534" s="71"/>
      <c r="FD534" s="71"/>
      <c r="FE534" s="71"/>
      <c r="FF534" s="71"/>
      <c r="FG534" s="71"/>
      <c r="FH534" s="71"/>
      <c r="FI534" s="71"/>
      <c r="FJ534" s="71"/>
      <c r="FK534" s="71"/>
      <c r="FL534" s="71"/>
      <c r="FM534" s="71"/>
      <c r="FN534" s="71"/>
      <c r="FO534" s="71"/>
      <c r="FP534" s="71"/>
      <c r="FQ534" s="71"/>
      <c r="FR534" s="71"/>
      <c r="FS534" s="71"/>
      <c r="FT534" s="71"/>
      <c r="FU534" s="71"/>
      <c r="FV534" s="71"/>
      <c r="FW534" s="71"/>
      <c r="FX534" s="71"/>
      <c r="FY534" s="71"/>
      <c r="FZ534" s="71"/>
      <c r="GA534" s="71"/>
      <c r="GB534" s="71"/>
      <c r="GC534" s="71"/>
      <c r="GD534" s="71"/>
      <c r="GE534" s="71"/>
      <c r="GF534" s="71"/>
      <c r="GG534" s="71"/>
      <c r="GH534" s="71"/>
      <c r="GI534" s="71"/>
      <c r="GJ534" s="71"/>
      <c r="GK534" s="71"/>
      <c r="GL534" s="71"/>
      <c r="GM534" s="71"/>
      <c r="GN534" s="71"/>
      <c r="GO534" s="71"/>
      <c r="GP534" s="71"/>
      <c r="GQ534" s="71"/>
      <c r="GR534" s="71"/>
      <c r="GS534" s="71"/>
      <c r="GT534" s="71"/>
      <c r="GU534" s="71"/>
      <c r="GV534" s="71"/>
      <c r="GW534" s="71"/>
      <c r="GX534" s="71"/>
      <c r="GY534" s="71"/>
      <c r="GZ534" s="71"/>
      <c r="HA534" s="71"/>
      <c r="HB534" s="71"/>
      <c r="HC534" s="71"/>
      <c r="HD534" s="71"/>
      <c r="HE534" s="71"/>
      <c r="HF534" s="71"/>
      <c r="HG534" s="71"/>
      <c r="HH534" s="71"/>
      <c r="HI534" s="71"/>
      <c r="HJ534" s="71"/>
      <c r="HK534" s="71"/>
      <c r="HL534" s="71"/>
      <c r="HM534" s="71"/>
      <c r="HN534" s="71"/>
      <c r="HO534" s="71"/>
      <c r="HP534" s="71"/>
      <c r="HQ534" s="71"/>
      <c r="HR534" s="71"/>
      <c r="HS534" s="71"/>
      <c r="HT534" s="71"/>
      <c r="HU534" s="71"/>
      <c r="HV534" s="71"/>
      <c r="HW534" s="71"/>
      <c r="HX534" s="71"/>
      <c r="HY534" s="71"/>
      <c r="HZ534" s="71"/>
      <c r="IA534" s="71"/>
      <c r="IB534" s="71"/>
      <c r="IC534" s="71"/>
      <c r="ID534" s="71"/>
      <c r="IE534" s="71"/>
      <c r="IF534" s="71"/>
      <c r="IG534" s="71"/>
      <c r="IH534" s="71"/>
      <c r="II534" s="71"/>
      <c r="IJ534" s="71"/>
      <c r="IK534" s="71"/>
      <c r="IL534" s="71"/>
      <c r="IM534" s="71"/>
      <c r="IN534" s="71"/>
      <c r="IO534" s="71"/>
      <c r="IP534" s="71"/>
      <c r="IQ534" s="71"/>
      <c r="IR534" s="71"/>
      <c r="IS534" s="71"/>
      <c r="IT534" s="71"/>
      <c r="IU534" s="71"/>
      <c r="IV534" s="71"/>
      <c r="IW534" s="71"/>
      <c r="IX534" s="71"/>
      <c r="IY534" s="71"/>
      <c r="IZ534" s="71"/>
      <c r="JA534" s="71"/>
      <c r="JB534" s="71"/>
      <c r="JC534" s="71"/>
      <c r="JD534" s="71"/>
      <c r="JE534" s="71"/>
      <c r="JF534" s="71"/>
      <c r="JG534" s="71"/>
      <c r="JH534" s="71"/>
      <c r="JI534" s="71"/>
      <c r="JJ534" s="71"/>
      <c r="JK534" s="71"/>
      <c r="JL534" s="71"/>
      <c r="JM534" s="71"/>
      <c r="JN534" s="71"/>
      <c r="JO534" s="71"/>
      <c r="JP534" s="71"/>
      <c r="JQ534" s="71"/>
      <c r="JR534" s="71"/>
      <c r="JS534" s="71"/>
      <c r="JT534" s="71"/>
      <c r="JU534" s="71"/>
      <c r="JV534" s="71"/>
      <c r="JW534" s="71"/>
      <c r="JX534" s="71"/>
      <c r="JY534" s="71"/>
      <c r="JZ534" s="71"/>
      <c r="KA534" s="71"/>
      <c r="KB534" s="71"/>
      <c r="KC534" s="71"/>
      <c r="KD534" s="71"/>
      <c r="KE534" s="71"/>
      <c r="KF534" s="71"/>
      <c r="KG534" s="71"/>
      <c r="KH534" s="71"/>
      <c r="KI534" s="71"/>
      <c r="KJ534" s="71"/>
      <c r="KK534" s="71"/>
      <c r="KL534" s="71"/>
      <c r="KM534" s="71"/>
      <c r="KN534" s="71"/>
      <c r="KO534" s="71"/>
      <c r="KP534" s="71"/>
      <c r="KQ534" s="71"/>
      <c r="KR534" s="71"/>
      <c r="KS534" s="71"/>
      <c r="KT534" s="71"/>
      <c r="KU534" s="71"/>
      <c r="KV534" s="71"/>
      <c r="KW534" s="71"/>
      <c r="KX534" s="71"/>
      <c r="KY534" s="71"/>
      <c r="KZ534" s="71"/>
      <c r="LA534" s="71"/>
      <c r="LB534" s="71"/>
      <c r="LC534" s="71"/>
      <c r="LD534" s="71"/>
      <c r="LE534" s="71"/>
      <c r="LF534" s="71"/>
      <c r="LG534" s="71"/>
      <c r="LH534" s="71"/>
      <c r="LI534" s="71"/>
      <c r="LJ534" s="71"/>
      <c r="LK534" s="71"/>
      <c r="LL534" s="71"/>
      <c r="LM534" s="71"/>
      <c r="LN534" s="71"/>
      <c r="LO534" s="71"/>
      <c r="LP534" s="71"/>
      <c r="LQ534" s="71"/>
      <c r="LR534" s="71"/>
      <c r="LS534" s="71"/>
      <c r="LT534" s="71"/>
      <c r="LU534" s="71"/>
      <c r="LV534" s="71"/>
      <c r="LW534" s="71"/>
      <c r="LX534" s="71"/>
      <c r="LY534" s="71"/>
      <c r="LZ534" s="71"/>
      <c r="MA534" s="71"/>
      <c r="MB534" s="71"/>
      <c r="MC534" s="71"/>
      <c r="MD534" s="71"/>
      <c r="ME534" s="71"/>
      <c r="MF534" s="71"/>
      <c r="MG534" s="71"/>
      <c r="MH534" s="71"/>
      <c r="MI534" s="71"/>
      <c r="MJ534" s="71"/>
      <c r="MK534" s="71"/>
      <c r="ML534" s="71"/>
      <c r="MM534" s="71"/>
      <c r="MN534" s="71"/>
      <c r="MO534" s="71"/>
      <c r="MP534" s="71"/>
      <c r="MQ534" s="71"/>
      <c r="MR534" s="71"/>
      <c r="MS534" s="71"/>
      <c r="MT534" s="71"/>
      <c r="MU534" s="71"/>
      <c r="MV534" s="71"/>
      <c r="MW534" s="71"/>
      <c r="MX534" s="71"/>
      <c r="MY534" s="71"/>
      <c r="MZ534" s="71"/>
      <c r="NA534" s="71"/>
      <c r="NB534" s="71"/>
      <c r="NC534" s="71"/>
      <c r="ND534" s="71"/>
      <c r="NE534" s="71"/>
      <c r="NF534" s="71"/>
      <c r="NG534" s="71"/>
      <c r="NH534" s="71"/>
      <c r="NI534" s="71"/>
      <c r="NJ534" s="71"/>
      <c r="NK534" s="71"/>
      <c r="NL534" s="71"/>
      <c r="NM534" s="71"/>
      <c r="NN534" s="71"/>
      <c r="NO534" s="71"/>
      <c r="NP534" s="71"/>
      <c r="NQ534" s="71"/>
      <c r="NR534" s="71"/>
      <c r="NS534" s="71"/>
      <c r="NT534" s="71"/>
      <c r="NU534" s="71"/>
      <c r="NV534" s="71"/>
      <c r="NW534" s="71"/>
      <c r="NX534" s="71"/>
      <c r="NY534" s="71"/>
      <c r="NZ534" s="71"/>
      <c r="OA534" s="71"/>
      <c r="OB534" s="71"/>
      <c r="OC534" s="71"/>
      <c r="OD534" s="71"/>
      <c r="OE534" s="71"/>
      <c r="OF534" s="71"/>
      <c r="OG534" s="71"/>
      <c r="OH534" s="71"/>
      <c r="OI534" s="71"/>
      <c r="OJ534" s="71"/>
      <c r="OK534" s="71"/>
      <c r="OL534" s="71"/>
      <c r="OM534" s="71"/>
      <c r="ON534" s="71"/>
      <c r="OO534" s="71"/>
      <c r="OP534" s="71"/>
      <c r="OQ534" s="71"/>
      <c r="OR534" s="71"/>
      <c r="OS534" s="71"/>
      <c r="OT534" s="71"/>
      <c r="OU534" s="71"/>
      <c r="OV534" s="71"/>
      <c r="OW534" s="71"/>
      <c r="OX534" s="71"/>
      <c r="OY534" s="71"/>
      <c r="OZ534" s="71"/>
      <c r="PA534" s="71"/>
      <c r="PB534" s="71"/>
      <c r="PC534" s="71"/>
      <c r="PD534" s="71"/>
      <c r="PE534" s="71"/>
      <c r="PF534" s="71"/>
      <c r="PG534" s="71"/>
      <c r="PH534" s="71"/>
      <c r="PI534" s="71"/>
      <c r="PJ534" s="71"/>
      <c r="PK534" s="71"/>
      <c r="PL534" s="71"/>
      <c r="PM534" s="71"/>
      <c r="PN534" s="71"/>
      <c r="PO534" s="71"/>
      <c r="PP534" s="71"/>
      <c r="PQ534" s="71"/>
      <c r="PR534" s="71"/>
      <c r="PS534" s="71"/>
      <c r="PT534" s="71"/>
      <c r="PU534" s="71"/>
      <c r="PV534" s="71"/>
      <c r="PW534" s="71"/>
      <c r="PX534" s="71"/>
      <c r="PY534" s="71"/>
      <c r="PZ534" s="71"/>
      <c r="QA534" s="71"/>
      <c r="QB534" s="71"/>
      <c r="QC534" s="71"/>
      <c r="QD534" s="71"/>
      <c r="QE534" s="71"/>
      <c r="QF534" s="71"/>
      <c r="QG534" s="71"/>
      <c r="QH534" s="71"/>
      <c r="QI534" s="71"/>
      <c r="QJ534" s="71"/>
      <c r="QK534" s="71"/>
      <c r="QL534" s="71"/>
      <c r="QM534" s="71"/>
      <c r="QN534" s="71"/>
      <c r="QO534" s="71"/>
      <c r="QP534" s="71"/>
      <c r="QQ534" s="71"/>
      <c r="QR534" s="71"/>
      <c r="QS534" s="71"/>
      <c r="QT534" s="71"/>
      <c r="QU534" s="71"/>
      <c r="QV534" s="71"/>
      <c r="QW534" s="71"/>
      <c r="QX534" s="71"/>
      <c r="QY534" s="71"/>
      <c r="QZ534" s="71"/>
      <c r="RA534" s="71"/>
      <c r="RB534" s="71"/>
      <c r="RC534" s="71"/>
      <c r="RD534" s="71"/>
      <c r="RE534" s="71"/>
      <c r="RF534" s="71"/>
      <c r="RG534" s="71"/>
      <c r="RH534" s="71"/>
      <c r="RI534" s="71"/>
      <c r="RJ534" s="71"/>
      <c r="RK534" s="71"/>
      <c r="RL534" s="71"/>
      <c r="RM534" s="71"/>
      <c r="RN534" s="71"/>
      <c r="RO534" s="71"/>
      <c r="RP534" s="71"/>
      <c r="RQ534" s="71"/>
      <c r="RR534" s="71"/>
      <c r="RS534" s="71"/>
      <c r="RT534" s="71"/>
      <c r="RU534" s="71"/>
      <c r="RV534" s="71"/>
      <c r="RW534" s="71"/>
      <c r="RX534" s="71"/>
      <c r="RY534" s="71"/>
      <c r="RZ534" s="71"/>
      <c r="SA534" s="71"/>
      <c r="SB534" s="71"/>
      <c r="SC534" s="71"/>
      <c r="SD534" s="71"/>
      <c r="SE534" s="71"/>
      <c r="SF534" s="71"/>
      <c r="SG534" s="71"/>
      <c r="SH534" s="71"/>
      <c r="SI534" s="71"/>
      <c r="SJ534" s="71"/>
      <c r="SK534" s="71"/>
      <c r="SL534" s="71"/>
      <c r="SM534" s="71"/>
      <c r="SN534" s="71"/>
      <c r="SO534" s="71"/>
      <c r="SP534" s="71"/>
      <c r="SQ534" s="71"/>
      <c r="SR534" s="71"/>
      <c r="SS534" s="71"/>
      <c r="ST534" s="71"/>
      <c r="SU534" s="71"/>
      <c r="SV534" s="71"/>
      <c r="SW534" s="71"/>
      <c r="SX534" s="71"/>
      <c r="SY534" s="71"/>
      <c r="SZ534" s="71"/>
      <c r="TA534" s="71"/>
      <c r="TB534" s="71"/>
      <c r="TC534" s="71"/>
      <c r="TD534" s="71"/>
      <c r="TE534" s="71"/>
      <c r="TF534" s="71"/>
      <c r="TG534" s="71"/>
      <c r="TH534" s="71"/>
      <c r="TI534" s="71"/>
      <c r="TJ534" s="71"/>
      <c r="TK534" s="71"/>
      <c r="TL534" s="71"/>
      <c r="TM534" s="71"/>
      <c r="TN534" s="71"/>
      <c r="TO534" s="71"/>
      <c r="TP534" s="71"/>
      <c r="TQ534" s="71"/>
      <c r="TR534" s="71"/>
      <c r="TS534" s="71"/>
      <c r="TT534" s="71"/>
      <c r="TU534" s="71"/>
      <c r="TV534" s="71"/>
      <c r="TW534" s="71"/>
      <c r="TX534" s="71"/>
      <c r="TY534" s="71"/>
      <c r="TZ534" s="71"/>
      <c r="UA534" s="71"/>
      <c r="UB534" s="71"/>
      <c r="UC534" s="71"/>
      <c r="UD534" s="71"/>
      <c r="UE534" s="71"/>
      <c r="UF534" s="71"/>
      <c r="UG534" s="71"/>
      <c r="UH534" s="71"/>
      <c r="UI534" s="71"/>
      <c r="UJ534" s="71"/>
      <c r="UK534" s="71"/>
      <c r="UL534" s="71"/>
      <c r="UM534" s="71"/>
      <c r="UN534" s="71"/>
      <c r="UO534" s="71"/>
      <c r="UP534" s="71"/>
      <c r="UQ534" s="71"/>
      <c r="UR534" s="71"/>
      <c r="US534" s="71"/>
      <c r="UT534" s="71"/>
      <c r="UU534" s="71"/>
      <c r="UV534" s="71"/>
      <c r="UW534" s="71"/>
      <c r="UX534" s="71"/>
      <c r="UY534" s="71"/>
      <c r="UZ534" s="71"/>
      <c r="VA534" s="71"/>
      <c r="VB534" s="71"/>
      <c r="VC534" s="71"/>
      <c r="VD534" s="71"/>
      <c r="VE534" s="71"/>
      <c r="VF534" s="71"/>
      <c r="VG534" s="71"/>
      <c r="VH534" s="71"/>
      <c r="VI534" s="71"/>
      <c r="VJ534" s="71"/>
      <c r="VK534" s="71"/>
      <c r="VL534" s="71"/>
      <c r="VM534" s="71"/>
      <c r="VN534" s="71"/>
      <c r="VO534" s="71"/>
      <c r="VP534" s="71"/>
      <c r="VQ534" s="71"/>
      <c r="VR534" s="71"/>
      <c r="VS534" s="71"/>
      <c r="VT534" s="71"/>
      <c r="VU534" s="71"/>
      <c r="VV534" s="71"/>
      <c r="VW534" s="71"/>
      <c r="VX534" s="71"/>
      <c r="VY534" s="71"/>
      <c r="VZ534" s="71"/>
      <c r="WA534" s="71"/>
      <c r="WB534" s="71"/>
      <c r="WC534" s="71"/>
      <c r="WD534" s="71"/>
      <c r="WE534" s="71"/>
      <c r="WF534" s="71"/>
      <c r="WG534" s="71"/>
      <c r="WH534" s="71"/>
      <c r="WI534" s="71"/>
      <c r="WJ534" s="71"/>
      <c r="WK534" s="71"/>
      <c r="WL534" s="71"/>
      <c r="WM534" s="71"/>
      <c r="WN534" s="71"/>
      <c r="WO534" s="71"/>
      <c r="WP534" s="71"/>
      <c r="WQ534" s="71"/>
      <c r="WR534" s="71"/>
      <c r="WS534" s="71"/>
      <c r="WT534" s="71"/>
      <c r="WU534" s="71"/>
      <c r="WV534" s="71"/>
      <c r="WW534" s="71"/>
      <c r="WX534" s="71"/>
      <c r="WY534" s="71"/>
      <c r="WZ534" s="71"/>
      <c r="XA534" s="71"/>
      <c r="XB534" s="71"/>
      <c r="XC534" s="71"/>
      <c r="XD534" s="71"/>
      <c r="XE534" s="71"/>
      <c r="XF534" s="71"/>
      <c r="XG534" s="71"/>
      <c r="XH534" s="71"/>
      <c r="XI534" s="71"/>
      <c r="XJ534" s="71"/>
      <c r="XK534" s="71"/>
      <c r="XL534" s="71"/>
      <c r="XM534" s="71"/>
      <c r="XN534" s="71"/>
      <c r="XO534" s="71"/>
      <c r="XP534" s="71"/>
      <c r="XQ534" s="71"/>
      <c r="XR534" s="71"/>
      <c r="XS534" s="71"/>
      <c r="XT534" s="71"/>
      <c r="XU534" s="71"/>
      <c r="XV534" s="71"/>
      <c r="XW534" s="71"/>
      <c r="XX534" s="71"/>
      <c r="XY534" s="71"/>
      <c r="XZ534" s="71"/>
      <c r="YA534" s="71"/>
      <c r="YB534" s="71"/>
      <c r="YC534" s="71"/>
      <c r="YD534" s="71"/>
      <c r="YE534" s="71"/>
      <c r="YF534" s="71"/>
      <c r="YG534" s="71"/>
      <c r="YH534" s="71"/>
      <c r="YI534" s="71"/>
      <c r="YJ534" s="71"/>
      <c r="YK534" s="71"/>
      <c r="YL534" s="71"/>
      <c r="YM534" s="71"/>
      <c r="YN534" s="71"/>
      <c r="YO534" s="71"/>
      <c r="YP534" s="71"/>
      <c r="YQ534" s="71"/>
      <c r="YR534" s="71"/>
      <c r="YS534" s="71"/>
      <c r="YT534" s="71"/>
      <c r="YU534" s="71"/>
      <c r="YV534" s="71"/>
      <c r="YW534" s="71"/>
      <c r="YX534" s="71"/>
      <c r="YY534" s="71"/>
      <c r="YZ534" s="71"/>
      <c r="ZA534" s="71"/>
      <c r="ZB534" s="71"/>
      <c r="ZC534" s="71"/>
      <c r="ZD534" s="71"/>
      <c r="ZE534" s="71"/>
      <c r="ZF534" s="71"/>
      <c r="ZG534" s="71"/>
      <c r="ZH534" s="71"/>
      <c r="ZI534" s="71"/>
      <c r="ZJ534" s="71"/>
      <c r="ZK534" s="71"/>
      <c r="ZL534" s="71"/>
      <c r="ZM534" s="71"/>
      <c r="ZN534" s="71"/>
      <c r="ZO534" s="71"/>
      <c r="ZP534" s="71"/>
      <c r="ZQ534" s="71"/>
      <c r="ZR534" s="71"/>
      <c r="ZS534" s="71"/>
      <c r="ZT534" s="71"/>
      <c r="ZU534" s="71"/>
      <c r="ZV534" s="71"/>
      <c r="ZW534" s="71"/>
      <c r="ZX534" s="71"/>
      <c r="ZY534" s="71"/>
      <c r="ZZ534" s="71"/>
      <c r="AAA534" s="71"/>
      <c r="AAB534" s="71"/>
      <c r="AAC534" s="71"/>
      <c r="AAD534" s="71"/>
      <c r="AAE534" s="71"/>
      <c r="AAF534" s="71"/>
      <c r="AAG534" s="71"/>
      <c r="AAH534" s="71"/>
      <c r="AAI534" s="71"/>
      <c r="AAJ534" s="71"/>
      <c r="AAK534" s="71"/>
      <c r="AAL534" s="71"/>
      <c r="AAM534" s="71"/>
      <c r="AAN534" s="71"/>
      <c r="AAO534" s="71"/>
      <c r="AAP534" s="71"/>
      <c r="AAQ534" s="71"/>
      <c r="AAR534" s="71"/>
      <c r="AAS534" s="71"/>
      <c r="AAT534" s="71"/>
      <c r="AAU534" s="71"/>
      <c r="AAV534" s="71"/>
      <c r="AAW534" s="71"/>
      <c r="AAX534" s="71"/>
      <c r="AAY534" s="71"/>
      <c r="AAZ534" s="71"/>
      <c r="ABA534" s="71"/>
      <c r="ABB534" s="71"/>
      <c r="ABC534" s="71"/>
      <c r="ABD534" s="71"/>
      <c r="ABE534" s="71"/>
      <c r="ABF534" s="71"/>
      <c r="ABG534" s="71"/>
      <c r="ABH534" s="71"/>
      <c r="ABI534" s="71"/>
      <c r="ABJ534" s="71"/>
      <c r="ABK534" s="71"/>
      <c r="ABL534" s="71"/>
      <c r="ABM534" s="71"/>
      <c r="ABN534" s="71"/>
      <c r="ABO534" s="71"/>
      <c r="ABP534" s="71"/>
      <c r="ABQ534" s="71"/>
      <c r="ABR534" s="71"/>
      <c r="ABS534" s="71"/>
      <c r="ABT534" s="71"/>
      <c r="ABU534" s="71"/>
      <c r="ABV534" s="71"/>
      <c r="ABW534" s="71"/>
      <c r="ABX534" s="71"/>
      <c r="ABY534" s="71"/>
      <c r="ABZ534" s="71"/>
      <c r="ACA534" s="71"/>
      <c r="ACB534" s="71"/>
      <c r="ACC534" s="71"/>
      <c r="ACD534" s="71"/>
      <c r="ACE534" s="71"/>
      <c r="ACF534" s="71"/>
      <c r="ACG534" s="71"/>
      <c r="ACH534" s="71"/>
      <c r="ACI534" s="71"/>
      <c r="ACJ534" s="71"/>
      <c r="ACK534" s="71"/>
      <c r="ACL534" s="71"/>
      <c r="ACM534" s="71"/>
      <c r="ACN534" s="71"/>
      <c r="ACO534" s="71"/>
      <c r="ACP534" s="71"/>
      <c r="ACQ534" s="71"/>
      <c r="ACR534" s="71"/>
      <c r="ACS534" s="71"/>
      <c r="ACT534" s="71"/>
      <c r="ACU534" s="71"/>
      <c r="ACV534" s="71"/>
      <c r="ACW534" s="71"/>
      <c r="ACX534" s="71"/>
      <c r="ACY534" s="71"/>
      <c r="ACZ534" s="71"/>
      <c r="ADA534" s="71"/>
      <c r="ADB534" s="71"/>
      <c r="ADC534" s="71"/>
      <c r="ADD534" s="71"/>
      <c r="ADE534" s="71"/>
      <c r="ADF534" s="71"/>
      <c r="ADG534" s="71"/>
      <c r="ADH534" s="71"/>
      <c r="ADI534" s="71"/>
      <c r="ADJ534" s="71"/>
      <c r="ADK534" s="71"/>
      <c r="ADL534" s="71"/>
      <c r="ADM534" s="71"/>
      <c r="ADN534" s="71"/>
      <c r="ADO534" s="71"/>
      <c r="ADP534" s="71"/>
      <c r="ADQ534" s="71"/>
      <c r="ADR534" s="71"/>
      <c r="ADS534" s="71"/>
      <c r="ADT534" s="71"/>
      <c r="ADU534" s="71"/>
      <c r="ADV534" s="71"/>
      <c r="ADW534" s="71"/>
      <c r="ADX534" s="71"/>
      <c r="ADY534" s="71"/>
      <c r="ADZ534" s="71"/>
      <c r="AEA534" s="71"/>
      <c r="AEB534" s="71"/>
      <c r="AEC534" s="71"/>
      <c r="AED534" s="71"/>
      <c r="AEE534" s="71"/>
      <c r="AEF534" s="71"/>
      <c r="AEG534" s="71"/>
      <c r="AEH534" s="71"/>
      <c r="AEI534" s="71"/>
      <c r="AEJ534" s="71"/>
      <c r="AEK534" s="71"/>
      <c r="AEL534" s="71"/>
      <c r="AEM534" s="71"/>
      <c r="AEN534" s="71"/>
      <c r="AEO534" s="71"/>
      <c r="AEP534" s="71"/>
      <c r="AEQ534" s="71"/>
      <c r="AER534" s="71"/>
      <c r="AES534" s="71"/>
      <c r="AET534" s="71"/>
      <c r="AEU534" s="71"/>
      <c r="AEV534" s="71"/>
      <c r="AEW534" s="71"/>
      <c r="AEX534" s="71"/>
      <c r="AEY534" s="71"/>
      <c r="AEZ534" s="71"/>
      <c r="AFA534" s="71"/>
      <c r="AFB534" s="71"/>
      <c r="AFC534" s="71"/>
      <c r="AFD534" s="71"/>
      <c r="AFE534" s="71"/>
      <c r="AFF534" s="71"/>
      <c r="AFG534" s="71"/>
      <c r="AFH534" s="71"/>
      <c r="AFI534" s="71"/>
      <c r="AFJ534" s="71"/>
      <c r="AFK534" s="71"/>
      <c r="AFL534" s="71"/>
      <c r="AFM534" s="71"/>
      <c r="AFN534" s="71"/>
      <c r="AFO534" s="71"/>
      <c r="AFP534" s="71"/>
      <c r="AFQ534" s="71"/>
      <c r="AFR534" s="71"/>
      <c r="AFS534" s="71"/>
      <c r="AFT534" s="71"/>
      <c r="AFU534" s="71"/>
      <c r="AFV534" s="71"/>
      <c r="AFW534" s="71"/>
      <c r="AFX534" s="71"/>
      <c r="AFY534" s="71"/>
      <c r="AFZ534" s="71"/>
      <c r="AGA534" s="71"/>
      <c r="AGB534" s="71"/>
      <c r="AGC534" s="71"/>
      <c r="AGD534" s="71"/>
      <c r="AGE534" s="71"/>
      <c r="AGF534" s="71"/>
      <c r="AGG534" s="71"/>
      <c r="AGH534" s="71"/>
      <c r="AGI534" s="71"/>
      <c r="AGJ534" s="71"/>
      <c r="AGK534" s="71"/>
      <c r="AGL534" s="71"/>
      <c r="AGM534" s="71"/>
      <c r="AGN534" s="71"/>
      <c r="AGO534" s="71"/>
      <c r="AGP534" s="71"/>
      <c r="AGQ534" s="71"/>
      <c r="AGR534" s="71"/>
      <c r="AGS534" s="71"/>
      <c r="AGT534" s="71"/>
      <c r="AGU534" s="71"/>
      <c r="AGV534" s="71"/>
      <c r="AGW534" s="71"/>
      <c r="AGX534" s="71"/>
      <c r="AGY534" s="71"/>
      <c r="AGZ534" s="71"/>
      <c r="AHA534" s="71"/>
      <c r="AHB534" s="71"/>
      <c r="AHC534" s="71"/>
      <c r="AHD534" s="71"/>
      <c r="AHE534" s="71"/>
      <c r="AHF534" s="71"/>
      <c r="AHG534" s="71"/>
      <c r="AHH534" s="71"/>
      <c r="AHI534" s="71"/>
      <c r="AHJ534" s="71"/>
      <c r="AHK534" s="71"/>
      <c r="AHL534" s="71"/>
      <c r="AHM534" s="71"/>
      <c r="AHN534" s="71"/>
      <c r="AHO534" s="71"/>
      <c r="AHP534" s="71"/>
      <c r="AHQ534" s="71"/>
      <c r="AHR534" s="71"/>
      <c r="AHS534" s="71"/>
      <c r="AHT534" s="71"/>
      <c r="AHU534" s="71"/>
      <c r="AHV534" s="71"/>
      <c r="AHW534" s="71"/>
      <c r="AHX534" s="71"/>
      <c r="AHY534" s="71"/>
      <c r="AHZ534" s="71"/>
      <c r="AIA534" s="71"/>
      <c r="AIB534" s="71"/>
      <c r="AIC534" s="71"/>
      <c r="AID534" s="71"/>
      <c r="AIE534" s="71"/>
      <c r="AIF534" s="71"/>
      <c r="AIG534" s="71"/>
      <c r="AIH534" s="71"/>
      <c r="AII534" s="71"/>
      <c r="AIJ534" s="71"/>
      <c r="AIK534" s="71"/>
      <c r="AIL534" s="71"/>
      <c r="AIM534" s="71"/>
      <c r="AIN534" s="71"/>
      <c r="AIO534" s="71"/>
      <c r="AIP534" s="71"/>
      <c r="AIQ534" s="71"/>
      <c r="AIR534" s="71"/>
      <c r="AIS534" s="71"/>
      <c r="AIT534" s="71"/>
      <c r="AIU534" s="71"/>
      <c r="AIV534" s="71"/>
      <c r="AIW534" s="71"/>
      <c r="AIX534" s="71"/>
      <c r="AIY534" s="71"/>
      <c r="AIZ534" s="71"/>
      <c r="AJA534" s="71"/>
      <c r="AJB534" s="71"/>
      <c r="AJC534" s="71"/>
      <c r="AJD534" s="71"/>
      <c r="AJE534" s="71"/>
      <c r="AJF534" s="71"/>
      <c r="AJG534" s="71"/>
      <c r="AJH534" s="71"/>
      <c r="AJI534" s="71"/>
      <c r="AJJ534" s="71"/>
      <c r="AJK534" s="71"/>
      <c r="AJL534" s="71"/>
      <c r="AJM534" s="71"/>
      <c r="AJN534" s="71"/>
      <c r="AJO534" s="71"/>
      <c r="AJP534" s="71"/>
      <c r="AJQ534" s="71"/>
      <c r="AJR534" s="71"/>
      <c r="AJS534" s="71"/>
      <c r="AJT534" s="71"/>
      <c r="AJU534" s="71"/>
      <c r="AJV534" s="71"/>
      <c r="AJW534" s="71"/>
      <c r="AJX534" s="71"/>
      <c r="AJY534" s="71"/>
      <c r="AJZ534" s="71"/>
      <c r="AKA534" s="71"/>
      <c r="AKB534" s="71"/>
      <c r="AKC534" s="71"/>
      <c r="AKD534" s="71"/>
      <c r="AKE534" s="71"/>
      <c r="AKF534" s="71"/>
      <c r="AKG534" s="71"/>
      <c r="AKH534" s="71"/>
      <c r="AKI534" s="71"/>
      <c r="AKJ534" s="71"/>
      <c r="AKK534" s="71"/>
      <c r="AKL534" s="71"/>
      <c r="AKM534" s="71"/>
      <c r="AKN534" s="71"/>
      <c r="AKO534" s="71"/>
      <c r="AKP534" s="71"/>
      <c r="AKQ534" s="71"/>
      <c r="AKR534" s="71"/>
      <c r="AKS534" s="71"/>
      <c r="AKT534" s="71"/>
      <c r="AKU534" s="71"/>
      <c r="AKV534" s="71"/>
      <c r="AKW534" s="71"/>
      <c r="AKX534" s="71"/>
      <c r="AKY534" s="71"/>
      <c r="AKZ534" s="71"/>
      <c r="ALA534" s="71"/>
      <c r="ALB534" s="71"/>
      <c r="ALC534" s="71"/>
      <c r="ALD534" s="71"/>
      <c r="ALE534" s="71"/>
      <c r="ALF534" s="71"/>
      <c r="ALG534" s="71"/>
      <c r="ALH534" s="71"/>
      <c r="ALI534" s="71"/>
      <c r="ALJ534" s="71"/>
      <c r="ALK534" s="71"/>
      <c r="ALL534" s="71"/>
      <c r="ALM534" s="71"/>
      <c r="ALN534" s="71"/>
      <c r="ALO534" s="71"/>
      <c r="ALP534" s="71"/>
      <c r="ALQ534" s="71"/>
      <c r="ALR534" s="71"/>
      <c r="ALS534" s="71"/>
      <c r="ALT534" s="71"/>
      <c r="ALU534" s="71"/>
      <c r="ALV534" s="71"/>
      <c r="ALW534" s="71"/>
      <c r="ALX534" s="71"/>
      <c r="ALY534" s="71"/>
      <c r="ALZ534" s="71"/>
      <c r="AMA534" s="71"/>
      <c r="AMB534" s="71"/>
      <c r="AMC534" s="71"/>
      <c r="AMD534" s="71"/>
      <c r="AME534" s="71"/>
      <c r="AMF534" s="71"/>
      <c r="AMG534" s="71"/>
      <c r="AMH534" s="71"/>
      <c r="AMI534" s="71"/>
    </row>
    <row r="535" spans="1:1023" s="65" customFormat="1">
      <c r="A535" s="71" t="s">
        <v>77</v>
      </c>
      <c r="B535" s="83">
        <v>2008</v>
      </c>
      <c r="C535" s="71" t="s">
        <v>249</v>
      </c>
      <c r="D535" s="83">
        <v>344</v>
      </c>
      <c r="E535" s="71" t="s">
        <v>250</v>
      </c>
      <c r="F535" s="71" t="s">
        <v>251</v>
      </c>
      <c r="G535" s="30">
        <v>33446</v>
      </c>
      <c r="H535" s="30">
        <v>34326</v>
      </c>
      <c r="I535" s="45">
        <v>1</v>
      </c>
      <c r="J535" s="71">
        <v>3</v>
      </c>
      <c r="K535" s="71">
        <v>3</v>
      </c>
      <c r="L535" s="71">
        <v>29</v>
      </c>
      <c r="M535" s="71">
        <v>5000</v>
      </c>
      <c r="N535" s="71">
        <v>18000</v>
      </c>
      <c r="O535" s="71">
        <v>4800000</v>
      </c>
      <c r="P535" s="75">
        <f t="shared" si="159"/>
        <v>0.10416666666666667</v>
      </c>
      <c r="Q535" s="75">
        <f t="shared" si="149"/>
        <v>0.375</v>
      </c>
      <c r="R535" s="71">
        <v>-1</v>
      </c>
      <c r="S535" s="71">
        <v>-1</v>
      </c>
      <c r="T535" s="71">
        <v>-1</v>
      </c>
      <c r="U535" s="71">
        <v>0</v>
      </c>
      <c r="V535" s="71">
        <v>-1</v>
      </c>
      <c r="W535" s="71">
        <v>0</v>
      </c>
      <c r="X535" s="76">
        <f t="shared" si="152"/>
        <v>-0.66666666666666663</v>
      </c>
      <c r="Y535" s="71">
        <v>-1</v>
      </c>
      <c r="Z535" s="71">
        <v>-1</v>
      </c>
      <c r="AA535" s="71" t="s">
        <v>47</v>
      </c>
      <c r="AB535" s="71" t="s">
        <v>47</v>
      </c>
      <c r="AC535" s="71">
        <v>-1</v>
      </c>
      <c r="AD535" s="71">
        <v>-1</v>
      </c>
      <c r="AE535" s="71">
        <v>-1</v>
      </c>
      <c r="AF535" s="74" t="s">
        <v>33</v>
      </c>
      <c r="AG535" s="71" t="s">
        <v>47</v>
      </c>
      <c r="AH535" s="76">
        <f t="shared" si="153"/>
        <v>-1</v>
      </c>
      <c r="AI535" s="76">
        <f t="shared" si="154"/>
        <v>-0.83333333333333326</v>
      </c>
      <c r="AJ535" s="7">
        <v>15694</v>
      </c>
      <c r="AK535" s="71">
        <v>0</v>
      </c>
      <c r="AL535" s="71">
        <v>-1</v>
      </c>
      <c r="AM535" s="71" t="s">
        <v>47</v>
      </c>
      <c r="AN535" s="71">
        <v>0</v>
      </c>
      <c r="AO535" s="71">
        <v>-1</v>
      </c>
      <c r="AP535" s="71" t="s">
        <v>47</v>
      </c>
      <c r="AQ535" s="71" t="s">
        <v>47</v>
      </c>
      <c r="AR535" s="71" t="s">
        <v>47</v>
      </c>
      <c r="AS535" s="71" t="s">
        <v>47</v>
      </c>
      <c r="AT535" s="74" t="s">
        <v>33</v>
      </c>
      <c r="AU535" s="71" t="s">
        <v>47</v>
      </c>
      <c r="AV535" s="71">
        <v>0</v>
      </c>
      <c r="AW535" s="71" t="s">
        <v>47</v>
      </c>
      <c r="AX535" s="71">
        <v>-1</v>
      </c>
      <c r="AY535" s="71" t="s">
        <v>33</v>
      </c>
      <c r="AZ535" s="76">
        <f t="shared" si="158"/>
        <v>-0.5</v>
      </c>
      <c r="BA535" s="71">
        <v>0</v>
      </c>
      <c r="BB535" s="71" t="s">
        <v>33</v>
      </c>
      <c r="BC535" s="71">
        <v>180</v>
      </c>
      <c r="BD535" s="71">
        <v>0</v>
      </c>
      <c r="BE535" s="71" t="s">
        <v>33</v>
      </c>
      <c r="BF535" s="71">
        <v>180</v>
      </c>
      <c r="BG535" s="71"/>
      <c r="BH535" s="71"/>
      <c r="BI535" s="71"/>
      <c r="BJ535" s="71"/>
      <c r="BK535" s="71"/>
      <c r="BL535" s="71"/>
      <c r="BM535" s="71"/>
      <c r="BN535" s="71"/>
      <c r="BO535" s="71"/>
      <c r="BP535" s="71"/>
      <c r="BQ535" s="71"/>
      <c r="BR535" s="71"/>
      <c r="BS535" s="71"/>
      <c r="BT535" s="71"/>
      <c r="BU535" s="71"/>
      <c r="BV535" s="71"/>
      <c r="BW535" s="71"/>
      <c r="BX535" s="71"/>
      <c r="BY535" s="71"/>
      <c r="BZ535" s="71"/>
      <c r="CA535" s="71"/>
      <c r="CB535" s="71"/>
      <c r="CC535" s="71"/>
      <c r="CD535" s="71"/>
      <c r="CE535" s="71"/>
      <c r="CF535" s="71"/>
      <c r="CG535" s="71"/>
      <c r="CH535" s="71"/>
      <c r="CI535" s="71"/>
      <c r="CJ535" s="71"/>
      <c r="CK535" s="71"/>
      <c r="CL535" s="71"/>
      <c r="CM535" s="71"/>
      <c r="CN535" s="71"/>
      <c r="CO535" s="71"/>
      <c r="CP535" s="71"/>
      <c r="CQ535" s="71"/>
      <c r="CR535" s="71"/>
      <c r="CS535" s="71"/>
      <c r="CT535" s="71"/>
      <c r="CU535" s="71"/>
      <c r="CV535" s="71"/>
      <c r="CW535" s="71"/>
      <c r="CX535" s="71"/>
      <c r="CY535" s="71"/>
      <c r="CZ535" s="71"/>
      <c r="DA535" s="71"/>
      <c r="DB535" s="71"/>
      <c r="DC535" s="71"/>
      <c r="DD535" s="71"/>
      <c r="DE535" s="71"/>
      <c r="DF535" s="71"/>
      <c r="DG535" s="71"/>
      <c r="DH535" s="71"/>
      <c r="DI535" s="71"/>
      <c r="DJ535" s="71"/>
      <c r="DK535" s="71"/>
      <c r="DL535" s="71"/>
      <c r="DM535" s="71"/>
      <c r="DN535" s="71"/>
      <c r="DO535" s="71"/>
      <c r="DP535" s="71"/>
      <c r="DQ535" s="71"/>
      <c r="DR535" s="71"/>
      <c r="DS535" s="71"/>
      <c r="DT535" s="71"/>
      <c r="DU535" s="71"/>
      <c r="DV535" s="71"/>
      <c r="DW535" s="71"/>
      <c r="DX535" s="71"/>
      <c r="DY535" s="71"/>
      <c r="DZ535" s="71"/>
      <c r="EA535" s="71"/>
      <c r="EB535" s="71"/>
      <c r="EC535" s="71"/>
      <c r="ED535" s="71"/>
      <c r="EE535" s="71"/>
      <c r="EF535" s="71"/>
      <c r="EG535" s="71"/>
      <c r="EH535" s="71"/>
      <c r="EI535" s="71"/>
      <c r="EJ535" s="71"/>
      <c r="EK535" s="71"/>
      <c r="EL535" s="71"/>
      <c r="EM535" s="71"/>
      <c r="EN535" s="71"/>
      <c r="EO535" s="71"/>
      <c r="EP535" s="71"/>
      <c r="EQ535" s="71"/>
      <c r="ER535" s="71"/>
      <c r="ES535" s="71"/>
      <c r="ET535" s="71"/>
      <c r="EU535" s="71"/>
      <c r="EV535" s="71"/>
      <c r="EW535" s="71"/>
      <c r="EX535" s="71"/>
      <c r="EY535" s="71"/>
      <c r="EZ535" s="71"/>
      <c r="FA535" s="71"/>
      <c r="FB535" s="71"/>
      <c r="FC535" s="71"/>
      <c r="FD535" s="71"/>
      <c r="FE535" s="71"/>
      <c r="FF535" s="71"/>
      <c r="FG535" s="71"/>
      <c r="FH535" s="71"/>
      <c r="FI535" s="71"/>
      <c r="FJ535" s="71"/>
      <c r="FK535" s="71"/>
      <c r="FL535" s="71"/>
      <c r="FM535" s="71"/>
      <c r="FN535" s="71"/>
      <c r="FO535" s="71"/>
      <c r="FP535" s="71"/>
      <c r="FQ535" s="71"/>
      <c r="FR535" s="71"/>
      <c r="FS535" s="71"/>
      <c r="FT535" s="71"/>
      <c r="FU535" s="71"/>
      <c r="FV535" s="71"/>
      <c r="FW535" s="71"/>
      <c r="FX535" s="71"/>
      <c r="FY535" s="71"/>
      <c r="FZ535" s="71"/>
      <c r="GA535" s="71"/>
      <c r="GB535" s="71"/>
      <c r="GC535" s="71"/>
      <c r="GD535" s="71"/>
      <c r="GE535" s="71"/>
      <c r="GF535" s="71"/>
      <c r="GG535" s="71"/>
      <c r="GH535" s="71"/>
      <c r="GI535" s="71"/>
      <c r="GJ535" s="71"/>
      <c r="GK535" s="71"/>
      <c r="GL535" s="71"/>
      <c r="GM535" s="71"/>
      <c r="GN535" s="71"/>
      <c r="GO535" s="71"/>
      <c r="GP535" s="71"/>
      <c r="GQ535" s="71"/>
      <c r="GR535" s="71"/>
      <c r="GS535" s="71"/>
      <c r="GT535" s="71"/>
      <c r="GU535" s="71"/>
      <c r="GV535" s="71"/>
      <c r="GW535" s="71"/>
      <c r="GX535" s="71"/>
      <c r="GY535" s="71"/>
      <c r="GZ535" s="71"/>
      <c r="HA535" s="71"/>
      <c r="HB535" s="71"/>
      <c r="HC535" s="71"/>
      <c r="HD535" s="71"/>
      <c r="HE535" s="71"/>
      <c r="HF535" s="71"/>
      <c r="HG535" s="71"/>
      <c r="HH535" s="71"/>
      <c r="HI535" s="71"/>
      <c r="HJ535" s="71"/>
      <c r="HK535" s="71"/>
      <c r="HL535" s="71"/>
      <c r="HM535" s="71"/>
      <c r="HN535" s="71"/>
      <c r="HO535" s="71"/>
      <c r="HP535" s="71"/>
      <c r="HQ535" s="71"/>
      <c r="HR535" s="71"/>
      <c r="HS535" s="71"/>
      <c r="HT535" s="71"/>
      <c r="HU535" s="71"/>
      <c r="HV535" s="71"/>
      <c r="HW535" s="71"/>
      <c r="HX535" s="71"/>
      <c r="HY535" s="71"/>
      <c r="HZ535" s="71"/>
      <c r="IA535" s="71"/>
      <c r="IB535" s="71"/>
      <c r="IC535" s="71"/>
      <c r="ID535" s="71"/>
      <c r="IE535" s="71"/>
      <c r="IF535" s="71"/>
      <c r="IG535" s="71"/>
      <c r="IH535" s="71"/>
      <c r="II535" s="71"/>
      <c r="IJ535" s="71"/>
      <c r="IK535" s="71"/>
      <c r="IL535" s="71"/>
      <c r="IM535" s="71"/>
      <c r="IN535" s="71"/>
      <c r="IO535" s="71"/>
      <c r="IP535" s="71"/>
      <c r="IQ535" s="71"/>
      <c r="IR535" s="71"/>
      <c r="IS535" s="71"/>
      <c r="IT535" s="71"/>
      <c r="IU535" s="71"/>
      <c r="IV535" s="71"/>
      <c r="IW535" s="71"/>
      <c r="IX535" s="71"/>
      <c r="IY535" s="71"/>
      <c r="IZ535" s="71"/>
      <c r="JA535" s="71"/>
      <c r="JB535" s="71"/>
      <c r="JC535" s="71"/>
      <c r="JD535" s="71"/>
      <c r="JE535" s="71"/>
      <c r="JF535" s="71"/>
      <c r="JG535" s="71"/>
      <c r="JH535" s="71"/>
      <c r="JI535" s="71"/>
      <c r="JJ535" s="71"/>
      <c r="JK535" s="71"/>
      <c r="JL535" s="71"/>
      <c r="JM535" s="71"/>
      <c r="JN535" s="71"/>
      <c r="JO535" s="71"/>
      <c r="JP535" s="71"/>
      <c r="JQ535" s="71"/>
      <c r="JR535" s="71"/>
      <c r="JS535" s="71"/>
      <c r="JT535" s="71"/>
      <c r="JU535" s="71"/>
      <c r="JV535" s="71"/>
      <c r="JW535" s="71"/>
      <c r="JX535" s="71"/>
      <c r="JY535" s="71"/>
      <c r="JZ535" s="71"/>
      <c r="KA535" s="71"/>
      <c r="KB535" s="71"/>
      <c r="KC535" s="71"/>
      <c r="KD535" s="71"/>
      <c r="KE535" s="71"/>
      <c r="KF535" s="71"/>
      <c r="KG535" s="71"/>
      <c r="KH535" s="71"/>
      <c r="KI535" s="71"/>
      <c r="KJ535" s="71"/>
      <c r="KK535" s="71"/>
      <c r="KL535" s="71"/>
      <c r="KM535" s="71"/>
      <c r="KN535" s="71"/>
      <c r="KO535" s="71"/>
      <c r="KP535" s="71"/>
      <c r="KQ535" s="71"/>
      <c r="KR535" s="71"/>
      <c r="KS535" s="71"/>
      <c r="KT535" s="71"/>
      <c r="KU535" s="71"/>
      <c r="KV535" s="71"/>
      <c r="KW535" s="71"/>
      <c r="KX535" s="71"/>
      <c r="KY535" s="71"/>
      <c r="KZ535" s="71"/>
      <c r="LA535" s="71"/>
      <c r="LB535" s="71"/>
      <c r="LC535" s="71"/>
      <c r="LD535" s="71"/>
      <c r="LE535" s="71"/>
      <c r="LF535" s="71"/>
      <c r="LG535" s="71"/>
      <c r="LH535" s="71"/>
      <c r="LI535" s="71"/>
      <c r="LJ535" s="71"/>
      <c r="LK535" s="71"/>
      <c r="LL535" s="71"/>
      <c r="LM535" s="71"/>
      <c r="LN535" s="71"/>
      <c r="LO535" s="71"/>
      <c r="LP535" s="71"/>
      <c r="LQ535" s="71"/>
      <c r="LR535" s="71"/>
      <c r="LS535" s="71"/>
      <c r="LT535" s="71"/>
      <c r="LU535" s="71"/>
      <c r="LV535" s="71"/>
      <c r="LW535" s="71"/>
      <c r="LX535" s="71"/>
      <c r="LY535" s="71"/>
      <c r="LZ535" s="71"/>
      <c r="MA535" s="71"/>
      <c r="MB535" s="71"/>
      <c r="MC535" s="71"/>
      <c r="MD535" s="71"/>
      <c r="ME535" s="71"/>
      <c r="MF535" s="71"/>
      <c r="MG535" s="71"/>
      <c r="MH535" s="71"/>
      <c r="MI535" s="71"/>
      <c r="MJ535" s="71"/>
      <c r="MK535" s="71"/>
      <c r="ML535" s="71"/>
      <c r="MM535" s="71"/>
      <c r="MN535" s="71"/>
      <c r="MO535" s="71"/>
      <c r="MP535" s="71"/>
      <c r="MQ535" s="71"/>
      <c r="MR535" s="71"/>
      <c r="MS535" s="71"/>
      <c r="MT535" s="71"/>
      <c r="MU535" s="71"/>
      <c r="MV535" s="71"/>
      <c r="MW535" s="71"/>
      <c r="MX535" s="71"/>
      <c r="MY535" s="71"/>
      <c r="MZ535" s="71"/>
      <c r="NA535" s="71"/>
      <c r="NB535" s="71"/>
      <c r="NC535" s="71"/>
      <c r="ND535" s="71"/>
      <c r="NE535" s="71"/>
      <c r="NF535" s="71"/>
      <c r="NG535" s="71"/>
      <c r="NH535" s="71"/>
      <c r="NI535" s="71"/>
      <c r="NJ535" s="71"/>
      <c r="NK535" s="71"/>
      <c r="NL535" s="71"/>
      <c r="NM535" s="71"/>
      <c r="NN535" s="71"/>
      <c r="NO535" s="71"/>
      <c r="NP535" s="71"/>
      <c r="NQ535" s="71"/>
      <c r="NR535" s="71"/>
      <c r="NS535" s="71"/>
      <c r="NT535" s="71"/>
      <c r="NU535" s="71"/>
      <c r="NV535" s="71"/>
      <c r="NW535" s="71"/>
      <c r="NX535" s="71"/>
      <c r="NY535" s="71"/>
      <c r="NZ535" s="71"/>
      <c r="OA535" s="71"/>
      <c r="OB535" s="71"/>
      <c r="OC535" s="71"/>
      <c r="OD535" s="71"/>
      <c r="OE535" s="71"/>
      <c r="OF535" s="71"/>
      <c r="OG535" s="71"/>
      <c r="OH535" s="71"/>
      <c r="OI535" s="71"/>
      <c r="OJ535" s="71"/>
      <c r="OK535" s="71"/>
      <c r="OL535" s="71"/>
      <c r="OM535" s="71"/>
      <c r="ON535" s="71"/>
      <c r="OO535" s="71"/>
      <c r="OP535" s="71"/>
      <c r="OQ535" s="71"/>
      <c r="OR535" s="71"/>
      <c r="OS535" s="71"/>
      <c r="OT535" s="71"/>
      <c r="OU535" s="71"/>
      <c r="OV535" s="71"/>
      <c r="OW535" s="71"/>
      <c r="OX535" s="71"/>
      <c r="OY535" s="71"/>
      <c r="OZ535" s="71"/>
      <c r="PA535" s="71"/>
      <c r="PB535" s="71"/>
      <c r="PC535" s="71"/>
      <c r="PD535" s="71"/>
      <c r="PE535" s="71"/>
      <c r="PF535" s="71"/>
      <c r="PG535" s="71"/>
      <c r="PH535" s="71"/>
      <c r="PI535" s="71"/>
      <c r="PJ535" s="71"/>
      <c r="PK535" s="71"/>
      <c r="PL535" s="71"/>
      <c r="PM535" s="71"/>
      <c r="PN535" s="71"/>
      <c r="PO535" s="71"/>
      <c r="PP535" s="71"/>
      <c r="PQ535" s="71"/>
      <c r="PR535" s="71"/>
      <c r="PS535" s="71"/>
      <c r="PT535" s="71"/>
      <c r="PU535" s="71"/>
      <c r="PV535" s="71"/>
      <c r="PW535" s="71"/>
      <c r="PX535" s="71"/>
      <c r="PY535" s="71"/>
      <c r="PZ535" s="71"/>
      <c r="QA535" s="71"/>
      <c r="QB535" s="71"/>
      <c r="QC535" s="71"/>
      <c r="QD535" s="71"/>
      <c r="QE535" s="71"/>
      <c r="QF535" s="71"/>
      <c r="QG535" s="71"/>
      <c r="QH535" s="71"/>
      <c r="QI535" s="71"/>
      <c r="QJ535" s="71"/>
      <c r="QK535" s="71"/>
      <c r="QL535" s="71"/>
      <c r="QM535" s="71"/>
      <c r="QN535" s="71"/>
      <c r="QO535" s="71"/>
      <c r="QP535" s="71"/>
      <c r="QQ535" s="71"/>
      <c r="QR535" s="71"/>
      <c r="QS535" s="71"/>
      <c r="QT535" s="71"/>
      <c r="QU535" s="71"/>
      <c r="QV535" s="71"/>
      <c r="QW535" s="71"/>
      <c r="QX535" s="71"/>
      <c r="QY535" s="71"/>
      <c r="QZ535" s="71"/>
      <c r="RA535" s="71"/>
      <c r="RB535" s="71"/>
      <c r="RC535" s="71"/>
      <c r="RD535" s="71"/>
      <c r="RE535" s="71"/>
      <c r="RF535" s="71"/>
      <c r="RG535" s="71"/>
      <c r="RH535" s="71"/>
      <c r="RI535" s="71"/>
      <c r="RJ535" s="71"/>
      <c r="RK535" s="71"/>
      <c r="RL535" s="71"/>
      <c r="RM535" s="71"/>
      <c r="RN535" s="71"/>
      <c r="RO535" s="71"/>
      <c r="RP535" s="71"/>
      <c r="RQ535" s="71"/>
      <c r="RR535" s="71"/>
      <c r="RS535" s="71"/>
      <c r="RT535" s="71"/>
      <c r="RU535" s="71"/>
      <c r="RV535" s="71"/>
      <c r="RW535" s="71"/>
      <c r="RX535" s="71"/>
      <c r="RY535" s="71"/>
      <c r="RZ535" s="71"/>
      <c r="SA535" s="71"/>
      <c r="SB535" s="71"/>
      <c r="SC535" s="71"/>
      <c r="SD535" s="71"/>
      <c r="SE535" s="71"/>
      <c r="SF535" s="71"/>
      <c r="SG535" s="71"/>
      <c r="SH535" s="71"/>
      <c r="SI535" s="71"/>
      <c r="SJ535" s="71"/>
      <c r="SK535" s="71"/>
      <c r="SL535" s="71"/>
      <c r="SM535" s="71"/>
      <c r="SN535" s="71"/>
      <c r="SO535" s="71"/>
      <c r="SP535" s="71"/>
      <c r="SQ535" s="71"/>
      <c r="SR535" s="71"/>
      <c r="SS535" s="71"/>
      <c r="ST535" s="71"/>
      <c r="SU535" s="71"/>
      <c r="SV535" s="71"/>
      <c r="SW535" s="71"/>
      <c r="SX535" s="71"/>
      <c r="SY535" s="71"/>
      <c r="SZ535" s="71"/>
      <c r="TA535" s="71"/>
      <c r="TB535" s="71"/>
      <c r="TC535" s="71"/>
      <c r="TD535" s="71"/>
      <c r="TE535" s="71"/>
      <c r="TF535" s="71"/>
      <c r="TG535" s="71"/>
      <c r="TH535" s="71"/>
      <c r="TI535" s="71"/>
      <c r="TJ535" s="71"/>
      <c r="TK535" s="71"/>
      <c r="TL535" s="71"/>
      <c r="TM535" s="71"/>
      <c r="TN535" s="71"/>
      <c r="TO535" s="71"/>
      <c r="TP535" s="71"/>
      <c r="TQ535" s="71"/>
      <c r="TR535" s="71"/>
      <c r="TS535" s="71"/>
      <c r="TT535" s="71"/>
      <c r="TU535" s="71"/>
      <c r="TV535" s="71"/>
      <c r="TW535" s="71"/>
      <c r="TX535" s="71"/>
      <c r="TY535" s="71"/>
      <c r="TZ535" s="71"/>
      <c r="UA535" s="71"/>
      <c r="UB535" s="71"/>
      <c r="UC535" s="71"/>
      <c r="UD535" s="71"/>
      <c r="UE535" s="71"/>
      <c r="UF535" s="71"/>
      <c r="UG535" s="71"/>
      <c r="UH535" s="71"/>
      <c r="UI535" s="71"/>
      <c r="UJ535" s="71"/>
      <c r="UK535" s="71"/>
      <c r="UL535" s="71"/>
      <c r="UM535" s="71"/>
      <c r="UN535" s="71"/>
      <c r="UO535" s="71"/>
      <c r="UP535" s="71"/>
      <c r="UQ535" s="71"/>
      <c r="UR535" s="71"/>
      <c r="US535" s="71"/>
      <c r="UT535" s="71"/>
      <c r="UU535" s="71"/>
      <c r="UV535" s="71"/>
      <c r="UW535" s="71"/>
      <c r="UX535" s="71"/>
      <c r="UY535" s="71"/>
      <c r="UZ535" s="71"/>
      <c r="VA535" s="71"/>
      <c r="VB535" s="71"/>
      <c r="VC535" s="71"/>
      <c r="VD535" s="71"/>
      <c r="VE535" s="71"/>
      <c r="VF535" s="71"/>
      <c r="VG535" s="71"/>
      <c r="VH535" s="71"/>
      <c r="VI535" s="71"/>
      <c r="VJ535" s="71"/>
      <c r="VK535" s="71"/>
      <c r="VL535" s="71"/>
      <c r="VM535" s="71"/>
      <c r="VN535" s="71"/>
      <c r="VO535" s="71"/>
      <c r="VP535" s="71"/>
      <c r="VQ535" s="71"/>
      <c r="VR535" s="71"/>
      <c r="VS535" s="71"/>
      <c r="VT535" s="71"/>
      <c r="VU535" s="71"/>
      <c r="VV535" s="71"/>
      <c r="VW535" s="71"/>
      <c r="VX535" s="71"/>
      <c r="VY535" s="71"/>
      <c r="VZ535" s="71"/>
      <c r="WA535" s="71"/>
      <c r="WB535" s="71"/>
      <c r="WC535" s="71"/>
      <c r="WD535" s="71"/>
      <c r="WE535" s="71"/>
      <c r="WF535" s="71"/>
      <c r="WG535" s="71"/>
      <c r="WH535" s="71"/>
      <c r="WI535" s="71"/>
      <c r="WJ535" s="71"/>
      <c r="WK535" s="71"/>
      <c r="WL535" s="71"/>
      <c r="WM535" s="71"/>
      <c r="WN535" s="71"/>
      <c r="WO535" s="71"/>
      <c r="WP535" s="71"/>
      <c r="WQ535" s="71"/>
      <c r="WR535" s="71"/>
      <c r="WS535" s="71"/>
      <c r="WT535" s="71"/>
      <c r="WU535" s="71"/>
      <c r="WV535" s="71"/>
      <c r="WW535" s="71"/>
      <c r="WX535" s="71"/>
      <c r="WY535" s="71"/>
      <c r="WZ535" s="71"/>
      <c r="XA535" s="71"/>
      <c r="XB535" s="71"/>
      <c r="XC535" s="71"/>
      <c r="XD535" s="71"/>
      <c r="XE535" s="71"/>
      <c r="XF535" s="71"/>
      <c r="XG535" s="71"/>
      <c r="XH535" s="71"/>
      <c r="XI535" s="71"/>
      <c r="XJ535" s="71"/>
      <c r="XK535" s="71"/>
      <c r="XL535" s="71"/>
      <c r="XM535" s="71"/>
      <c r="XN535" s="71"/>
      <c r="XO535" s="71"/>
      <c r="XP535" s="71"/>
      <c r="XQ535" s="71"/>
      <c r="XR535" s="71"/>
      <c r="XS535" s="71"/>
      <c r="XT535" s="71"/>
      <c r="XU535" s="71"/>
      <c r="XV535" s="71"/>
      <c r="XW535" s="71"/>
      <c r="XX535" s="71"/>
      <c r="XY535" s="71"/>
      <c r="XZ535" s="71"/>
      <c r="YA535" s="71"/>
      <c r="YB535" s="71"/>
      <c r="YC535" s="71"/>
      <c r="YD535" s="71"/>
      <c r="YE535" s="71"/>
      <c r="YF535" s="71"/>
      <c r="YG535" s="71"/>
      <c r="YH535" s="71"/>
      <c r="YI535" s="71"/>
      <c r="YJ535" s="71"/>
      <c r="YK535" s="71"/>
      <c r="YL535" s="71"/>
      <c r="YM535" s="71"/>
      <c r="YN535" s="71"/>
      <c r="YO535" s="71"/>
      <c r="YP535" s="71"/>
      <c r="YQ535" s="71"/>
      <c r="YR535" s="71"/>
      <c r="YS535" s="71"/>
      <c r="YT535" s="71"/>
      <c r="YU535" s="71"/>
      <c r="YV535" s="71"/>
      <c r="YW535" s="71"/>
      <c r="YX535" s="71"/>
      <c r="YY535" s="71"/>
      <c r="YZ535" s="71"/>
      <c r="ZA535" s="71"/>
      <c r="ZB535" s="71"/>
      <c r="ZC535" s="71"/>
      <c r="ZD535" s="71"/>
      <c r="ZE535" s="71"/>
      <c r="ZF535" s="71"/>
      <c r="ZG535" s="71"/>
      <c r="ZH535" s="71"/>
      <c r="ZI535" s="71"/>
      <c r="ZJ535" s="71"/>
      <c r="ZK535" s="71"/>
      <c r="ZL535" s="71"/>
      <c r="ZM535" s="71"/>
      <c r="ZN535" s="71"/>
      <c r="ZO535" s="71"/>
      <c r="ZP535" s="71"/>
      <c r="ZQ535" s="71"/>
      <c r="ZR535" s="71"/>
      <c r="ZS535" s="71"/>
      <c r="ZT535" s="71"/>
      <c r="ZU535" s="71"/>
      <c r="ZV535" s="71"/>
      <c r="ZW535" s="71"/>
      <c r="ZX535" s="71"/>
      <c r="ZY535" s="71"/>
      <c r="ZZ535" s="71"/>
      <c r="AAA535" s="71"/>
      <c r="AAB535" s="71"/>
      <c r="AAC535" s="71"/>
      <c r="AAD535" s="71"/>
      <c r="AAE535" s="71"/>
      <c r="AAF535" s="71"/>
      <c r="AAG535" s="71"/>
      <c r="AAH535" s="71"/>
      <c r="AAI535" s="71"/>
      <c r="AAJ535" s="71"/>
      <c r="AAK535" s="71"/>
      <c r="AAL535" s="71"/>
      <c r="AAM535" s="71"/>
      <c r="AAN535" s="71"/>
      <c r="AAO535" s="71"/>
      <c r="AAP535" s="71"/>
      <c r="AAQ535" s="71"/>
      <c r="AAR535" s="71"/>
      <c r="AAS535" s="71"/>
      <c r="AAT535" s="71"/>
      <c r="AAU535" s="71"/>
      <c r="AAV535" s="71"/>
      <c r="AAW535" s="71"/>
      <c r="AAX535" s="71"/>
      <c r="AAY535" s="71"/>
      <c r="AAZ535" s="71"/>
      <c r="ABA535" s="71"/>
      <c r="ABB535" s="71"/>
      <c r="ABC535" s="71"/>
      <c r="ABD535" s="71"/>
      <c r="ABE535" s="71"/>
      <c r="ABF535" s="71"/>
      <c r="ABG535" s="71"/>
      <c r="ABH535" s="71"/>
      <c r="ABI535" s="71"/>
      <c r="ABJ535" s="71"/>
      <c r="ABK535" s="71"/>
      <c r="ABL535" s="71"/>
      <c r="ABM535" s="71"/>
      <c r="ABN535" s="71"/>
      <c r="ABO535" s="71"/>
      <c r="ABP535" s="71"/>
      <c r="ABQ535" s="71"/>
      <c r="ABR535" s="71"/>
      <c r="ABS535" s="71"/>
      <c r="ABT535" s="71"/>
      <c r="ABU535" s="71"/>
      <c r="ABV535" s="71"/>
      <c r="ABW535" s="71"/>
      <c r="ABX535" s="71"/>
      <c r="ABY535" s="71"/>
      <c r="ABZ535" s="71"/>
      <c r="ACA535" s="71"/>
      <c r="ACB535" s="71"/>
      <c r="ACC535" s="71"/>
      <c r="ACD535" s="71"/>
      <c r="ACE535" s="71"/>
      <c r="ACF535" s="71"/>
      <c r="ACG535" s="71"/>
      <c r="ACH535" s="71"/>
      <c r="ACI535" s="71"/>
      <c r="ACJ535" s="71"/>
      <c r="ACK535" s="71"/>
      <c r="ACL535" s="71"/>
      <c r="ACM535" s="71"/>
      <c r="ACN535" s="71"/>
      <c r="ACO535" s="71"/>
      <c r="ACP535" s="71"/>
      <c r="ACQ535" s="71"/>
      <c r="ACR535" s="71"/>
      <c r="ACS535" s="71"/>
      <c r="ACT535" s="71"/>
      <c r="ACU535" s="71"/>
      <c r="ACV535" s="71"/>
      <c r="ACW535" s="71"/>
      <c r="ACX535" s="71"/>
      <c r="ACY535" s="71"/>
      <c r="ACZ535" s="71"/>
      <c r="ADA535" s="71"/>
      <c r="ADB535" s="71"/>
      <c r="ADC535" s="71"/>
      <c r="ADD535" s="71"/>
      <c r="ADE535" s="71"/>
      <c r="ADF535" s="71"/>
      <c r="ADG535" s="71"/>
      <c r="ADH535" s="71"/>
      <c r="ADI535" s="71"/>
      <c r="ADJ535" s="71"/>
      <c r="ADK535" s="71"/>
      <c r="ADL535" s="71"/>
      <c r="ADM535" s="71"/>
      <c r="ADN535" s="71"/>
      <c r="ADO535" s="71"/>
      <c r="ADP535" s="71"/>
      <c r="ADQ535" s="71"/>
      <c r="ADR535" s="71"/>
      <c r="ADS535" s="71"/>
      <c r="ADT535" s="71"/>
      <c r="ADU535" s="71"/>
      <c r="ADV535" s="71"/>
      <c r="ADW535" s="71"/>
      <c r="ADX535" s="71"/>
      <c r="ADY535" s="71"/>
      <c r="ADZ535" s="71"/>
      <c r="AEA535" s="71"/>
      <c r="AEB535" s="71"/>
      <c r="AEC535" s="71"/>
      <c r="AED535" s="71"/>
      <c r="AEE535" s="71"/>
      <c r="AEF535" s="71"/>
      <c r="AEG535" s="71"/>
      <c r="AEH535" s="71"/>
      <c r="AEI535" s="71"/>
      <c r="AEJ535" s="71"/>
      <c r="AEK535" s="71"/>
      <c r="AEL535" s="71"/>
      <c r="AEM535" s="71"/>
      <c r="AEN535" s="71"/>
      <c r="AEO535" s="71"/>
      <c r="AEP535" s="71"/>
      <c r="AEQ535" s="71"/>
      <c r="AER535" s="71"/>
      <c r="AES535" s="71"/>
      <c r="AET535" s="71"/>
      <c r="AEU535" s="71"/>
      <c r="AEV535" s="71"/>
      <c r="AEW535" s="71"/>
      <c r="AEX535" s="71"/>
      <c r="AEY535" s="71"/>
      <c r="AEZ535" s="71"/>
      <c r="AFA535" s="71"/>
      <c r="AFB535" s="71"/>
      <c r="AFC535" s="71"/>
      <c r="AFD535" s="71"/>
      <c r="AFE535" s="71"/>
      <c r="AFF535" s="71"/>
      <c r="AFG535" s="71"/>
      <c r="AFH535" s="71"/>
      <c r="AFI535" s="71"/>
      <c r="AFJ535" s="71"/>
      <c r="AFK535" s="71"/>
      <c r="AFL535" s="71"/>
      <c r="AFM535" s="71"/>
      <c r="AFN535" s="71"/>
      <c r="AFO535" s="71"/>
      <c r="AFP535" s="71"/>
      <c r="AFQ535" s="71"/>
      <c r="AFR535" s="71"/>
      <c r="AFS535" s="71"/>
      <c r="AFT535" s="71"/>
      <c r="AFU535" s="71"/>
      <c r="AFV535" s="71"/>
      <c r="AFW535" s="71"/>
      <c r="AFX535" s="71"/>
      <c r="AFY535" s="71"/>
      <c r="AFZ535" s="71"/>
      <c r="AGA535" s="71"/>
      <c r="AGB535" s="71"/>
      <c r="AGC535" s="71"/>
      <c r="AGD535" s="71"/>
      <c r="AGE535" s="71"/>
      <c r="AGF535" s="71"/>
      <c r="AGG535" s="71"/>
      <c r="AGH535" s="71"/>
      <c r="AGI535" s="71"/>
      <c r="AGJ535" s="71"/>
      <c r="AGK535" s="71"/>
      <c r="AGL535" s="71"/>
      <c r="AGM535" s="71"/>
      <c r="AGN535" s="71"/>
      <c r="AGO535" s="71"/>
      <c r="AGP535" s="71"/>
      <c r="AGQ535" s="71"/>
      <c r="AGR535" s="71"/>
      <c r="AGS535" s="71"/>
      <c r="AGT535" s="71"/>
      <c r="AGU535" s="71"/>
      <c r="AGV535" s="71"/>
      <c r="AGW535" s="71"/>
      <c r="AGX535" s="71"/>
      <c r="AGY535" s="71"/>
      <c r="AGZ535" s="71"/>
      <c r="AHA535" s="71"/>
      <c r="AHB535" s="71"/>
      <c r="AHC535" s="71"/>
      <c r="AHD535" s="71"/>
      <c r="AHE535" s="71"/>
      <c r="AHF535" s="71"/>
      <c r="AHG535" s="71"/>
      <c r="AHH535" s="71"/>
      <c r="AHI535" s="71"/>
      <c r="AHJ535" s="71"/>
      <c r="AHK535" s="71"/>
      <c r="AHL535" s="71"/>
      <c r="AHM535" s="71"/>
      <c r="AHN535" s="71"/>
      <c r="AHO535" s="71"/>
      <c r="AHP535" s="71"/>
      <c r="AHQ535" s="71"/>
      <c r="AHR535" s="71"/>
      <c r="AHS535" s="71"/>
      <c r="AHT535" s="71"/>
      <c r="AHU535" s="71"/>
      <c r="AHV535" s="71"/>
      <c r="AHW535" s="71"/>
      <c r="AHX535" s="71"/>
      <c r="AHY535" s="71"/>
      <c r="AHZ535" s="71"/>
      <c r="AIA535" s="71"/>
      <c r="AIB535" s="71"/>
      <c r="AIC535" s="71"/>
      <c r="AID535" s="71"/>
      <c r="AIE535" s="71"/>
      <c r="AIF535" s="71"/>
      <c r="AIG535" s="71"/>
      <c r="AIH535" s="71"/>
      <c r="AII535" s="71"/>
      <c r="AIJ535" s="71"/>
      <c r="AIK535" s="71"/>
      <c r="AIL535" s="71"/>
      <c r="AIM535" s="71"/>
      <c r="AIN535" s="71"/>
      <c r="AIO535" s="71"/>
      <c r="AIP535" s="71"/>
      <c r="AIQ535" s="71"/>
      <c r="AIR535" s="71"/>
      <c r="AIS535" s="71"/>
      <c r="AIT535" s="71"/>
      <c r="AIU535" s="71"/>
      <c r="AIV535" s="71"/>
      <c r="AIW535" s="71"/>
      <c r="AIX535" s="71"/>
      <c r="AIY535" s="71"/>
      <c r="AIZ535" s="71"/>
      <c r="AJA535" s="71"/>
      <c r="AJB535" s="71"/>
      <c r="AJC535" s="71"/>
      <c r="AJD535" s="71"/>
      <c r="AJE535" s="71"/>
      <c r="AJF535" s="71"/>
      <c r="AJG535" s="71"/>
      <c r="AJH535" s="71"/>
      <c r="AJI535" s="71"/>
      <c r="AJJ535" s="71"/>
      <c r="AJK535" s="71"/>
      <c r="AJL535" s="71"/>
      <c r="AJM535" s="71"/>
      <c r="AJN535" s="71"/>
      <c r="AJO535" s="71"/>
      <c r="AJP535" s="71"/>
      <c r="AJQ535" s="71"/>
      <c r="AJR535" s="71"/>
      <c r="AJS535" s="71"/>
      <c r="AJT535" s="71"/>
      <c r="AJU535" s="71"/>
      <c r="AJV535" s="71"/>
      <c r="AJW535" s="71"/>
      <c r="AJX535" s="71"/>
      <c r="AJY535" s="71"/>
      <c r="AJZ535" s="71"/>
      <c r="AKA535" s="71"/>
      <c r="AKB535" s="71"/>
      <c r="AKC535" s="71"/>
      <c r="AKD535" s="71"/>
      <c r="AKE535" s="71"/>
      <c r="AKF535" s="71"/>
      <c r="AKG535" s="71"/>
      <c r="AKH535" s="71"/>
      <c r="AKI535" s="71"/>
      <c r="AKJ535" s="71"/>
      <c r="AKK535" s="71"/>
      <c r="AKL535" s="71"/>
      <c r="AKM535" s="71"/>
      <c r="AKN535" s="71"/>
      <c r="AKO535" s="71"/>
      <c r="AKP535" s="71"/>
      <c r="AKQ535" s="71"/>
      <c r="AKR535" s="71"/>
      <c r="AKS535" s="71"/>
      <c r="AKT535" s="71"/>
      <c r="AKU535" s="71"/>
      <c r="AKV535" s="71"/>
      <c r="AKW535" s="71"/>
      <c r="AKX535" s="71"/>
      <c r="AKY535" s="71"/>
      <c r="AKZ535" s="71"/>
      <c r="ALA535" s="71"/>
      <c r="ALB535" s="71"/>
      <c r="ALC535" s="71"/>
      <c r="ALD535" s="71"/>
      <c r="ALE535" s="71"/>
      <c r="ALF535" s="71"/>
      <c r="ALG535" s="71"/>
      <c r="ALH535" s="71"/>
      <c r="ALI535" s="71"/>
      <c r="ALJ535" s="71"/>
      <c r="ALK535" s="71"/>
      <c r="ALL535" s="71"/>
      <c r="ALM535" s="71"/>
      <c r="ALN535" s="71"/>
      <c r="ALO535" s="71"/>
      <c r="ALP535" s="71"/>
      <c r="ALQ535" s="71"/>
      <c r="ALR535" s="71"/>
      <c r="ALS535" s="71"/>
      <c r="ALT535" s="71"/>
      <c r="ALU535" s="71"/>
      <c r="ALV535" s="71"/>
      <c r="ALW535" s="71"/>
      <c r="ALX535" s="71"/>
      <c r="ALY535" s="71"/>
      <c r="ALZ535" s="71"/>
      <c r="AMA535" s="71"/>
      <c r="AMB535" s="71"/>
      <c r="AMC535" s="71"/>
      <c r="AMD535" s="71"/>
      <c r="AME535" s="71"/>
      <c r="AMF535" s="71"/>
      <c r="AMG535" s="71"/>
      <c r="AMH535" s="71"/>
      <c r="AMI535" s="71"/>
    </row>
    <row r="536" spans="1:1023" s="65" customFormat="1">
      <c r="A536" s="71" t="s">
        <v>77</v>
      </c>
      <c r="B536" s="83">
        <v>2009</v>
      </c>
      <c r="C536" s="71" t="s">
        <v>249</v>
      </c>
      <c r="D536" s="83">
        <v>344</v>
      </c>
      <c r="E536" s="71" t="s">
        <v>250</v>
      </c>
      <c r="F536" s="71" t="s">
        <v>251</v>
      </c>
      <c r="G536" s="30">
        <v>33446</v>
      </c>
      <c r="H536" s="30">
        <v>34326</v>
      </c>
      <c r="I536" s="45">
        <v>1</v>
      </c>
      <c r="J536" s="71">
        <v>3</v>
      </c>
      <c r="K536" s="71">
        <v>3</v>
      </c>
      <c r="L536" s="71">
        <v>29</v>
      </c>
      <c r="M536" s="71">
        <v>5000</v>
      </c>
      <c r="N536" s="71">
        <v>18000</v>
      </c>
      <c r="O536" s="71">
        <v>4800000</v>
      </c>
      <c r="P536" s="75">
        <f t="shared" si="159"/>
        <v>0.10416666666666667</v>
      </c>
      <c r="Q536" s="75">
        <f t="shared" si="149"/>
        <v>0.375</v>
      </c>
      <c r="R536" s="71">
        <v>-1</v>
      </c>
      <c r="S536" s="71">
        <v>-1</v>
      </c>
      <c r="T536" s="71">
        <v>-1</v>
      </c>
      <c r="U536" s="71">
        <v>0</v>
      </c>
      <c r="V536" s="71">
        <v>-1</v>
      </c>
      <c r="W536" s="71">
        <v>0</v>
      </c>
      <c r="X536" s="76">
        <f t="shared" si="152"/>
        <v>-0.66666666666666663</v>
      </c>
      <c r="Y536" s="71">
        <v>-1</v>
      </c>
      <c r="Z536" s="71">
        <v>-1</v>
      </c>
      <c r="AA536" s="71" t="s">
        <v>47</v>
      </c>
      <c r="AB536" s="71" t="s">
        <v>47</v>
      </c>
      <c r="AC536" s="71">
        <v>-1</v>
      </c>
      <c r="AD536" s="71">
        <v>-1</v>
      </c>
      <c r="AE536" s="71">
        <v>-1</v>
      </c>
      <c r="AF536" s="74" t="s">
        <v>33</v>
      </c>
      <c r="AG536" s="71" t="s">
        <v>47</v>
      </c>
      <c r="AH536" s="76">
        <f t="shared" si="153"/>
        <v>-1</v>
      </c>
      <c r="AI536" s="76">
        <f t="shared" si="154"/>
        <v>-0.83333333333333326</v>
      </c>
      <c r="AJ536" s="7">
        <v>14044</v>
      </c>
      <c r="AK536" s="71">
        <v>0</v>
      </c>
      <c r="AL536" s="71">
        <v>-1</v>
      </c>
      <c r="AM536" s="71" t="s">
        <v>47</v>
      </c>
      <c r="AN536" s="71">
        <v>0</v>
      </c>
      <c r="AO536" s="71">
        <v>-1</v>
      </c>
      <c r="AP536" s="71" t="s">
        <v>47</v>
      </c>
      <c r="AQ536" s="71" t="s">
        <v>47</v>
      </c>
      <c r="AR536" s="71" t="s">
        <v>47</v>
      </c>
      <c r="AS536" s="71" t="s">
        <v>47</v>
      </c>
      <c r="AT536" s="74" t="s">
        <v>33</v>
      </c>
      <c r="AU536" s="71" t="s">
        <v>47</v>
      </c>
      <c r="AV536" s="71">
        <v>0</v>
      </c>
      <c r="AW536" s="71" t="s">
        <v>47</v>
      </c>
      <c r="AX536" s="71">
        <v>-1</v>
      </c>
      <c r="AY536" s="71" t="s">
        <v>33</v>
      </c>
      <c r="AZ536" s="76">
        <f t="shared" si="158"/>
        <v>-0.5</v>
      </c>
      <c r="BA536" s="71">
        <v>0</v>
      </c>
      <c r="BB536" s="71" t="s">
        <v>33</v>
      </c>
      <c r="BC536" s="71">
        <v>192</v>
      </c>
      <c r="BD536" s="71">
        <v>0</v>
      </c>
      <c r="BE536" s="71" t="s">
        <v>33</v>
      </c>
      <c r="BF536" s="71">
        <v>192</v>
      </c>
      <c r="BG536" s="71"/>
      <c r="BH536" s="71"/>
      <c r="BI536" s="71"/>
      <c r="BJ536" s="71"/>
      <c r="BK536" s="71"/>
      <c r="BL536" s="71"/>
      <c r="BM536" s="71"/>
      <c r="BN536" s="71"/>
      <c r="BO536" s="71"/>
      <c r="BP536" s="71"/>
      <c r="BQ536" s="71"/>
      <c r="BR536" s="71"/>
      <c r="BS536" s="71"/>
      <c r="BT536" s="71"/>
      <c r="BU536" s="71"/>
      <c r="BV536" s="71"/>
      <c r="BW536" s="71"/>
      <c r="BX536" s="71"/>
      <c r="BY536" s="71"/>
      <c r="BZ536" s="71"/>
      <c r="CA536" s="71"/>
      <c r="CB536" s="71"/>
      <c r="CC536" s="71"/>
      <c r="CD536" s="71"/>
      <c r="CE536" s="71"/>
      <c r="CF536" s="71"/>
      <c r="CG536" s="71"/>
      <c r="CH536" s="71"/>
      <c r="CI536" s="71"/>
      <c r="CJ536" s="71"/>
      <c r="CK536" s="71"/>
      <c r="CL536" s="71"/>
      <c r="CM536" s="71"/>
      <c r="CN536" s="71"/>
      <c r="CO536" s="71"/>
      <c r="CP536" s="71"/>
      <c r="CQ536" s="71"/>
      <c r="CR536" s="71"/>
      <c r="CS536" s="71"/>
      <c r="CT536" s="71"/>
      <c r="CU536" s="71"/>
      <c r="CV536" s="71"/>
      <c r="CW536" s="71"/>
      <c r="CX536" s="71"/>
      <c r="CY536" s="71"/>
      <c r="CZ536" s="71"/>
      <c r="DA536" s="71"/>
      <c r="DB536" s="71"/>
      <c r="DC536" s="71"/>
      <c r="DD536" s="71"/>
      <c r="DE536" s="71"/>
      <c r="DF536" s="71"/>
      <c r="DG536" s="71"/>
      <c r="DH536" s="71"/>
      <c r="DI536" s="71"/>
      <c r="DJ536" s="71"/>
      <c r="DK536" s="71"/>
      <c r="DL536" s="71"/>
      <c r="DM536" s="71"/>
      <c r="DN536" s="71"/>
      <c r="DO536" s="71"/>
      <c r="DP536" s="71"/>
      <c r="DQ536" s="71"/>
      <c r="DR536" s="71"/>
      <c r="DS536" s="71"/>
      <c r="DT536" s="71"/>
      <c r="DU536" s="71"/>
      <c r="DV536" s="71"/>
      <c r="DW536" s="71"/>
      <c r="DX536" s="71"/>
      <c r="DY536" s="71"/>
      <c r="DZ536" s="71"/>
      <c r="EA536" s="71"/>
      <c r="EB536" s="71"/>
      <c r="EC536" s="71"/>
      <c r="ED536" s="71"/>
      <c r="EE536" s="71"/>
      <c r="EF536" s="71"/>
      <c r="EG536" s="71"/>
      <c r="EH536" s="71"/>
      <c r="EI536" s="71"/>
      <c r="EJ536" s="71"/>
      <c r="EK536" s="71"/>
      <c r="EL536" s="71"/>
      <c r="EM536" s="71"/>
      <c r="EN536" s="71"/>
      <c r="EO536" s="71"/>
      <c r="EP536" s="71"/>
      <c r="EQ536" s="71"/>
      <c r="ER536" s="71"/>
      <c r="ES536" s="71"/>
      <c r="ET536" s="71"/>
      <c r="EU536" s="71"/>
      <c r="EV536" s="71"/>
      <c r="EW536" s="71"/>
      <c r="EX536" s="71"/>
      <c r="EY536" s="71"/>
      <c r="EZ536" s="71"/>
      <c r="FA536" s="71"/>
      <c r="FB536" s="71"/>
      <c r="FC536" s="71"/>
      <c r="FD536" s="71"/>
      <c r="FE536" s="71"/>
      <c r="FF536" s="71"/>
      <c r="FG536" s="71"/>
      <c r="FH536" s="71"/>
      <c r="FI536" s="71"/>
      <c r="FJ536" s="71"/>
      <c r="FK536" s="71"/>
      <c r="FL536" s="71"/>
      <c r="FM536" s="71"/>
      <c r="FN536" s="71"/>
      <c r="FO536" s="71"/>
      <c r="FP536" s="71"/>
      <c r="FQ536" s="71"/>
      <c r="FR536" s="71"/>
      <c r="FS536" s="71"/>
      <c r="FT536" s="71"/>
      <c r="FU536" s="71"/>
      <c r="FV536" s="71"/>
      <c r="FW536" s="71"/>
      <c r="FX536" s="71"/>
      <c r="FY536" s="71"/>
      <c r="FZ536" s="71"/>
      <c r="GA536" s="71"/>
      <c r="GB536" s="71"/>
      <c r="GC536" s="71"/>
      <c r="GD536" s="71"/>
      <c r="GE536" s="71"/>
      <c r="GF536" s="71"/>
      <c r="GG536" s="71"/>
      <c r="GH536" s="71"/>
      <c r="GI536" s="71"/>
      <c r="GJ536" s="71"/>
      <c r="GK536" s="71"/>
      <c r="GL536" s="71"/>
      <c r="GM536" s="71"/>
      <c r="GN536" s="71"/>
      <c r="GO536" s="71"/>
      <c r="GP536" s="71"/>
      <c r="GQ536" s="71"/>
      <c r="GR536" s="71"/>
      <c r="GS536" s="71"/>
      <c r="GT536" s="71"/>
      <c r="GU536" s="71"/>
      <c r="GV536" s="71"/>
      <c r="GW536" s="71"/>
      <c r="GX536" s="71"/>
      <c r="GY536" s="71"/>
      <c r="GZ536" s="71"/>
      <c r="HA536" s="71"/>
      <c r="HB536" s="71"/>
      <c r="HC536" s="71"/>
      <c r="HD536" s="71"/>
      <c r="HE536" s="71"/>
      <c r="HF536" s="71"/>
      <c r="HG536" s="71"/>
      <c r="HH536" s="71"/>
      <c r="HI536" s="71"/>
      <c r="HJ536" s="71"/>
      <c r="HK536" s="71"/>
      <c r="HL536" s="71"/>
      <c r="HM536" s="71"/>
      <c r="HN536" s="71"/>
      <c r="HO536" s="71"/>
      <c r="HP536" s="71"/>
      <c r="HQ536" s="71"/>
      <c r="HR536" s="71"/>
      <c r="HS536" s="71"/>
      <c r="HT536" s="71"/>
      <c r="HU536" s="71"/>
      <c r="HV536" s="71"/>
      <c r="HW536" s="71"/>
      <c r="HX536" s="71"/>
      <c r="HY536" s="71"/>
      <c r="HZ536" s="71"/>
      <c r="IA536" s="71"/>
      <c r="IB536" s="71"/>
      <c r="IC536" s="71"/>
      <c r="ID536" s="71"/>
      <c r="IE536" s="71"/>
      <c r="IF536" s="71"/>
      <c r="IG536" s="71"/>
      <c r="IH536" s="71"/>
      <c r="II536" s="71"/>
      <c r="IJ536" s="71"/>
      <c r="IK536" s="71"/>
      <c r="IL536" s="71"/>
      <c r="IM536" s="71"/>
      <c r="IN536" s="71"/>
      <c r="IO536" s="71"/>
      <c r="IP536" s="71"/>
      <c r="IQ536" s="71"/>
      <c r="IR536" s="71"/>
      <c r="IS536" s="71"/>
      <c r="IT536" s="71"/>
      <c r="IU536" s="71"/>
      <c r="IV536" s="71"/>
      <c r="IW536" s="71"/>
      <c r="IX536" s="71"/>
      <c r="IY536" s="71"/>
      <c r="IZ536" s="71"/>
      <c r="JA536" s="71"/>
      <c r="JB536" s="71"/>
      <c r="JC536" s="71"/>
      <c r="JD536" s="71"/>
      <c r="JE536" s="71"/>
      <c r="JF536" s="71"/>
      <c r="JG536" s="71"/>
      <c r="JH536" s="71"/>
      <c r="JI536" s="71"/>
      <c r="JJ536" s="71"/>
      <c r="JK536" s="71"/>
      <c r="JL536" s="71"/>
      <c r="JM536" s="71"/>
      <c r="JN536" s="71"/>
      <c r="JO536" s="71"/>
      <c r="JP536" s="71"/>
      <c r="JQ536" s="71"/>
      <c r="JR536" s="71"/>
      <c r="JS536" s="71"/>
      <c r="JT536" s="71"/>
      <c r="JU536" s="71"/>
      <c r="JV536" s="71"/>
      <c r="JW536" s="71"/>
      <c r="JX536" s="71"/>
      <c r="JY536" s="71"/>
      <c r="JZ536" s="71"/>
      <c r="KA536" s="71"/>
      <c r="KB536" s="71"/>
      <c r="KC536" s="71"/>
      <c r="KD536" s="71"/>
      <c r="KE536" s="71"/>
      <c r="KF536" s="71"/>
      <c r="KG536" s="71"/>
      <c r="KH536" s="71"/>
      <c r="KI536" s="71"/>
      <c r="KJ536" s="71"/>
      <c r="KK536" s="71"/>
      <c r="KL536" s="71"/>
      <c r="KM536" s="71"/>
      <c r="KN536" s="71"/>
      <c r="KO536" s="71"/>
      <c r="KP536" s="71"/>
      <c r="KQ536" s="71"/>
      <c r="KR536" s="71"/>
      <c r="KS536" s="71"/>
      <c r="KT536" s="71"/>
      <c r="KU536" s="71"/>
      <c r="KV536" s="71"/>
      <c r="KW536" s="71"/>
      <c r="KX536" s="71"/>
      <c r="KY536" s="71"/>
      <c r="KZ536" s="71"/>
      <c r="LA536" s="71"/>
      <c r="LB536" s="71"/>
      <c r="LC536" s="71"/>
      <c r="LD536" s="71"/>
      <c r="LE536" s="71"/>
      <c r="LF536" s="71"/>
      <c r="LG536" s="71"/>
      <c r="LH536" s="71"/>
      <c r="LI536" s="71"/>
      <c r="LJ536" s="71"/>
      <c r="LK536" s="71"/>
      <c r="LL536" s="71"/>
      <c r="LM536" s="71"/>
      <c r="LN536" s="71"/>
      <c r="LO536" s="71"/>
      <c r="LP536" s="71"/>
      <c r="LQ536" s="71"/>
      <c r="LR536" s="71"/>
      <c r="LS536" s="71"/>
      <c r="LT536" s="71"/>
      <c r="LU536" s="71"/>
      <c r="LV536" s="71"/>
      <c r="LW536" s="71"/>
      <c r="LX536" s="71"/>
      <c r="LY536" s="71"/>
      <c r="LZ536" s="71"/>
      <c r="MA536" s="71"/>
      <c r="MB536" s="71"/>
      <c r="MC536" s="71"/>
      <c r="MD536" s="71"/>
      <c r="ME536" s="71"/>
      <c r="MF536" s="71"/>
      <c r="MG536" s="71"/>
      <c r="MH536" s="71"/>
      <c r="MI536" s="71"/>
      <c r="MJ536" s="71"/>
      <c r="MK536" s="71"/>
      <c r="ML536" s="71"/>
      <c r="MM536" s="71"/>
      <c r="MN536" s="71"/>
      <c r="MO536" s="71"/>
      <c r="MP536" s="71"/>
      <c r="MQ536" s="71"/>
      <c r="MR536" s="71"/>
      <c r="MS536" s="71"/>
      <c r="MT536" s="71"/>
      <c r="MU536" s="71"/>
      <c r="MV536" s="71"/>
      <c r="MW536" s="71"/>
      <c r="MX536" s="71"/>
      <c r="MY536" s="71"/>
      <c r="MZ536" s="71"/>
      <c r="NA536" s="71"/>
      <c r="NB536" s="71"/>
      <c r="NC536" s="71"/>
      <c r="ND536" s="71"/>
      <c r="NE536" s="71"/>
      <c r="NF536" s="71"/>
      <c r="NG536" s="71"/>
      <c r="NH536" s="71"/>
      <c r="NI536" s="71"/>
      <c r="NJ536" s="71"/>
      <c r="NK536" s="71"/>
      <c r="NL536" s="71"/>
      <c r="NM536" s="71"/>
      <c r="NN536" s="71"/>
      <c r="NO536" s="71"/>
      <c r="NP536" s="71"/>
      <c r="NQ536" s="71"/>
      <c r="NR536" s="71"/>
      <c r="NS536" s="71"/>
      <c r="NT536" s="71"/>
      <c r="NU536" s="71"/>
      <c r="NV536" s="71"/>
      <c r="NW536" s="71"/>
      <c r="NX536" s="71"/>
      <c r="NY536" s="71"/>
      <c r="NZ536" s="71"/>
      <c r="OA536" s="71"/>
      <c r="OB536" s="71"/>
      <c r="OC536" s="71"/>
      <c r="OD536" s="71"/>
      <c r="OE536" s="71"/>
      <c r="OF536" s="71"/>
      <c r="OG536" s="71"/>
      <c r="OH536" s="71"/>
      <c r="OI536" s="71"/>
      <c r="OJ536" s="71"/>
      <c r="OK536" s="71"/>
      <c r="OL536" s="71"/>
      <c r="OM536" s="71"/>
      <c r="ON536" s="71"/>
      <c r="OO536" s="71"/>
      <c r="OP536" s="71"/>
      <c r="OQ536" s="71"/>
      <c r="OR536" s="71"/>
      <c r="OS536" s="71"/>
      <c r="OT536" s="71"/>
      <c r="OU536" s="71"/>
      <c r="OV536" s="71"/>
      <c r="OW536" s="71"/>
      <c r="OX536" s="71"/>
      <c r="OY536" s="71"/>
      <c r="OZ536" s="71"/>
      <c r="PA536" s="71"/>
      <c r="PB536" s="71"/>
      <c r="PC536" s="71"/>
      <c r="PD536" s="71"/>
      <c r="PE536" s="71"/>
      <c r="PF536" s="71"/>
      <c r="PG536" s="71"/>
      <c r="PH536" s="71"/>
      <c r="PI536" s="71"/>
      <c r="PJ536" s="71"/>
      <c r="PK536" s="71"/>
      <c r="PL536" s="71"/>
      <c r="PM536" s="71"/>
      <c r="PN536" s="71"/>
      <c r="PO536" s="71"/>
      <c r="PP536" s="71"/>
      <c r="PQ536" s="71"/>
      <c r="PR536" s="71"/>
      <c r="PS536" s="71"/>
      <c r="PT536" s="71"/>
      <c r="PU536" s="71"/>
      <c r="PV536" s="71"/>
      <c r="PW536" s="71"/>
      <c r="PX536" s="71"/>
      <c r="PY536" s="71"/>
      <c r="PZ536" s="71"/>
      <c r="QA536" s="71"/>
      <c r="QB536" s="71"/>
      <c r="QC536" s="71"/>
      <c r="QD536" s="71"/>
      <c r="QE536" s="71"/>
      <c r="QF536" s="71"/>
      <c r="QG536" s="71"/>
      <c r="QH536" s="71"/>
      <c r="QI536" s="71"/>
      <c r="QJ536" s="71"/>
      <c r="QK536" s="71"/>
      <c r="QL536" s="71"/>
      <c r="QM536" s="71"/>
      <c r="QN536" s="71"/>
      <c r="QO536" s="71"/>
      <c r="QP536" s="71"/>
      <c r="QQ536" s="71"/>
      <c r="QR536" s="71"/>
      <c r="QS536" s="71"/>
      <c r="QT536" s="71"/>
      <c r="QU536" s="71"/>
      <c r="QV536" s="71"/>
      <c r="QW536" s="71"/>
      <c r="QX536" s="71"/>
      <c r="QY536" s="71"/>
      <c r="QZ536" s="71"/>
      <c r="RA536" s="71"/>
      <c r="RB536" s="71"/>
      <c r="RC536" s="71"/>
      <c r="RD536" s="71"/>
      <c r="RE536" s="71"/>
      <c r="RF536" s="71"/>
      <c r="RG536" s="71"/>
      <c r="RH536" s="71"/>
      <c r="RI536" s="71"/>
      <c r="RJ536" s="71"/>
      <c r="RK536" s="71"/>
      <c r="RL536" s="71"/>
      <c r="RM536" s="71"/>
      <c r="RN536" s="71"/>
      <c r="RO536" s="71"/>
      <c r="RP536" s="71"/>
      <c r="RQ536" s="71"/>
      <c r="RR536" s="71"/>
      <c r="RS536" s="71"/>
      <c r="RT536" s="71"/>
      <c r="RU536" s="71"/>
      <c r="RV536" s="71"/>
      <c r="RW536" s="71"/>
      <c r="RX536" s="71"/>
      <c r="RY536" s="71"/>
      <c r="RZ536" s="71"/>
      <c r="SA536" s="71"/>
      <c r="SB536" s="71"/>
      <c r="SC536" s="71"/>
      <c r="SD536" s="71"/>
      <c r="SE536" s="71"/>
      <c r="SF536" s="71"/>
      <c r="SG536" s="71"/>
      <c r="SH536" s="71"/>
      <c r="SI536" s="71"/>
      <c r="SJ536" s="71"/>
      <c r="SK536" s="71"/>
      <c r="SL536" s="71"/>
      <c r="SM536" s="71"/>
      <c r="SN536" s="71"/>
      <c r="SO536" s="71"/>
      <c r="SP536" s="71"/>
      <c r="SQ536" s="71"/>
      <c r="SR536" s="71"/>
      <c r="SS536" s="71"/>
      <c r="ST536" s="71"/>
      <c r="SU536" s="71"/>
      <c r="SV536" s="71"/>
      <c r="SW536" s="71"/>
      <c r="SX536" s="71"/>
      <c r="SY536" s="71"/>
      <c r="SZ536" s="71"/>
      <c r="TA536" s="71"/>
      <c r="TB536" s="71"/>
      <c r="TC536" s="71"/>
      <c r="TD536" s="71"/>
      <c r="TE536" s="71"/>
      <c r="TF536" s="71"/>
      <c r="TG536" s="71"/>
      <c r="TH536" s="71"/>
      <c r="TI536" s="71"/>
      <c r="TJ536" s="71"/>
      <c r="TK536" s="71"/>
      <c r="TL536" s="71"/>
      <c r="TM536" s="71"/>
      <c r="TN536" s="71"/>
      <c r="TO536" s="71"/>
      <c r="TP536" s="71"/>
      <c r="TQ536" s="71"/>
      <c r="TR536" s="71"/>
      <c r="TS536" s="71"/>
      <c r="TT536" s="71"/>
      <c r="TU536" s="71"/>
      <c r="TV536" s="71"/>
      <c r="TW536" s="71"/>
      <c r="TX536" s="71"/>
      <c r="TY536" s="71"/>
      <c r="TZ536" s="71"/>
      <c r="UA536" s="71"/>
      <c r="UB536" s="71"/>
      <c r="UC536" s="71"/>
      <c r="UD536" s="71"/>
      <c r="UE536" s="71"/>
      <c r="UF536" s="71"/>
      <c r="UG536" s="71"/>
      <c r="UH536" s="71"/>
      <c r="UI536" s="71"/>
      <c r="UJ536" s="71"/>
      <c r="UK536" s="71"/>
      <c r="UL536" s="71"/>
      <c r="UM536" s="71"/>
      <c r="UN536" s="71"/>
      <c r="UO536" s="71"/>
      <c r="UP536" s="71"/>
      <c r="UQ536" s="71"/>
      <c r="UR536" s="71"/>
      <c r="US536" s="71"/>
      <c r="UT536" s="71"/>
      <c r="UU536" s="71"/>
      <c r="UV536" s="71"/>
      <c r="UW536" s="71"/>
      <c r="UX536" s="71"/>
      <c r="UY536" s="71"/>
      <c r="UZ536" s="71"/>
      <c r="VA536" s="71"/>
      <c r="VB536" s="71"/>
      <c r="VC536" s="71"/>
      <c r="VD536" s="71"/>
      <c r="VE536" s="71"/>
      <c r="VF536" s="71"/>
      <c r="VG536" s="71"/>
      <c r="VH536" s="71"/>
      <c r="VI536" s="71"/>
      <c r="VJ536" s="71"/>
      <c r="VK536" s="71"/>
      <c r="VL536" s="71"/>
      <c r="VM536" s="71"/>
      <c r="VN536" s="71"/>
      <c r="VO536" s="71"/>
      <c r="VP536" s="71"/>
      <c r="VQ536" s="71"/>
      <c r="VR536" s="71"/>
      <c r="VS536" s="71"/>
      <c r="VT536" s="71"/>
      <c r="VU536" s="71"/>
      <c r="VV536" s="71"/>
      <c r="VW536" s="71"/>
      <c r="VX536" s="71"/>
      <c r="VY536" s="71"/>
      <c r="VZ536" s="71"/>
      <c r="WA536" s="71"/>
      <c r="WB536" s="71"/>
      <c r="WC536" s="71"/>
      <c r="WD536" s="71"/>
      <c r="WE536" s="71"/>
      <c r="WF536" s="71"/>
      <c r="WG536" s="71"/>
      <c r="WH536" s="71"/>
      <c r="WI536" s="71"/>
      <c r="WJ536" s="71"/>
      <c r="WK536" s="71"/>
      <c r="WL536" s="71"/>
      <c r="WM536" s="71"/>
      <c r="WN536" s="71"/>
      <c r="WO536" s="71"/>
      <c r="WP536" s="71"/>
      <c r="WQ536" s="71"/>
      <c r="WR536" s="71"/>
      <c r="WS536" s="71"/>
      <c r="WT536" s="71"/>
      <c r="WU536" s="71"/>
      <c r="WV536" s="71"/>
      <c r="WW536" s="71"/>
      <c r="WX536" s="71"/>
      <c r="WY536" s="71"/>
      <c r="WZ536" s="71"/>
      <c r="XA536" s="71"/>
      <c r="XB536" s="71"/>
      <c r="XC536" s="71"/>
      <c r="XD536" s="71"/>
      <c r="XE536" s="71"/>
      <c r="XF536" s="71"/>
      <c r="XG536" s="71"/>
      <c r="XH536" s="71"/>
      <c r="XI536" s="71"/>
      <c r="XJ536" s="71"/>
      <c r="XK536" s="71"/>
      <c r="XL536" s="71"/>
      <c r="XM536" s="71"/>
      <c r="XN536" s="71"/>
      <c r="XO536" s="71"/>
      <c r="XP536" s="71"/>
      <c r="XQ536" s="71"/>
      <c r="XR536" s="71"/>
      <c r="XS536" s="71"/>
      <c r="XT536" s="71"/>
      <c r="XU536" s="71"/>
      <c r="XV536" s="71"/>
      <c r="XW536" s="71"/>
      <c r="XX536" s="71"/>
      <c r="XY536" s="71"/>
      <c r="XZ536" s="71"/>
      <c r="YA536" s="71"/>
      <c r="YB536" s="71"/>
      <c r="YC536" s="71"/>
      <c r="YD536" s="71"/>
      <c r="YE536" s="71"/>
      <c r="YF536" s="71"/>
      <c r="YG536" s="71"/>
      <c r="YH536" s="71"/>
      <c r="YI536" s="71"/>
      <c r="YJ536" s="71"/>
      <c r="YK536" s="71"/>
      <c r="YL536" s="71"/>
      <c r="YM536" s="71"/>
      <c r="YN536" s="71"/>
      <c r="YO536" s="71"/>
      <c r="YP536" s="71"/>
      <c r="YQ536" s="71"/>
      <c r="YR536" s="71"/>
      <c r="YS536" s="71"/>
      <c r="YT536" s="71"/>
      <c r="YU536" s="71"/>
      <c r="YV536" s="71"/>
      <c r="YW536" s="71"/>
      <c r="YX536" s="71"/>
      <c r="YY536" s="71"/>
      <c r="YZ536" s="71"/>
      <c r="ZA536" s="71"/>
      <c r="ZB536" s="71"/>
      <c r="ZC536" s="71"/>
      <c r="ZD536" s="71"/>
      <c r="ZE536" s="71"/>
      <c r="ZF536" s="71"/>
      <c r="ZG536" s="71"/>
      <c r="ZH536" s="71"/>
      <c r="ZI536" s="71"/>
      <c r="ZJ536" s="71"/>
      <c r="ZK536" s="71"/>
      <c r="ZL536" s="71"/>
      <c r="ZM536" s="71"/>
      <c r="ZN536" s="71"/>
      <c r="ZO536" s="71"/>
      <c r="ZP536" s="71"/>
      <c r="ZQ536" s="71"/>
      <c r="ZR536" s="71"/>
      <c r="ZS536" s="71"/>
      <c r="ZT536" s="71"/>
      <c r="ZU536" s="71"/>
      <c r="ZV536" s="71"/>
      <c r="ZW536" s="71"/>
      <c r="ZX536" s="71"/>
      <c r="ZY536" s="71"/>
      <c r="ZZ536" s="71"/>
      <c r="AAA536" s="71"/>
      <c r="AAB536" s="71"/>
      <c r="AAC536" s="71"/>
      <c r="AAD536" s="71"/>
      <c r="AAE536" s="71"/>
      <c r="AAF536" s="71"/>
      <c r="AAG536" s="71"/>
      <c r="AAH536" s="71"/>
      <c r="AAI536" s="71"/>
      <c r="AAJ536" s="71"/>
      <c r="AAK536" s="71"/>
      <c r="AAL536" s="71"/>
      <c r="AAM536" s="71"/>
      <c r="AAN536" s="71"/>
      <c r="AAO536" s="71"/>
      <c r="AAP536" s="71"/>
      <c r="AAQ536" s="71"/>
      <c r="AAR536" s="71"/>
      <c r="AAS536" s="71"/>
      <c r="AAT536" s="71"/>
      <c r="AAU536" s="71"/>
      <c r="AAV536" s="71"/>
      <c r="AAW536" s="71"/>
      <c r="AAX536" s="71"/>
      <c r="AAY536" s="71"/>
      <c r="AAZ536" s="71"/>
      <c r="ABA536" s="71"/>
      <c r="ABB536" s="71"/>
      <c r="ABC536" s="71"/>
      <c r="ABD536" s="71"/>
      <c r="ABE536" s="71"/>
      <c r="ABF536" s="71"/>
      <c r="ABG536" s="71"/>
      <c r="ABH536" s="71"/>
      <c r="ABI536" s="71"/>
      <c r="ABJ536" s="71"/>
      <c r="ABK536" s="71"/>
      <c r="ABL536" s="71"/>
      <c r="ABM536" s="71"/>
      <c r="ABN536" s="71"/>
      <c r="ABO536" s="71"/>
      <c r="ABP536" s="71"/>
      <c r="ABQ536" s="71"/>
      <c r="ABR536" s="71"/>
      <c r="ABS536" s="71"/>
      <c r="ABT536" s="71"/>
      <c r="ABU536" s="71"/>
      <c r="ABV536" s="71"/>
      <c r="ABW536" s="71"/>
      <c r="ABX536" s="71"/>
      <c r="ABY536" s="71"/>
      <c r="ABZ536" s="71"/>
      <c r="ACA536" s="71"/>
      <c r="ACB536" s="71"/>
      <c r="ACC536" s="71"/>
      <c r="ACD536" s="71"/>
      <c r="ACE536" s="71"/>
      <c r="ACF536" s="71"/>
      <c r="ACG536" s="71"/>
      <c r="ACH536" s="71"/>
      <c r="ACI536" s="71"/>
      <c r="ACJ536" s="71"/>
      <c r="ACK536" s="71"/>
      <c r="ACL536" s="71"/>
      <c r="ACM536" s="71"/>
      <c r="ACN536" s="71"/>
      <c r="ACO536" s="71"/>
      <c r="ACP536" s="71"/>
      <c r="ACQ536" s="71"/>
      <c r="ACR536" s="71"/>
      <c r="ACS536" s="71"/>
      <c r="ACT536" s="71"/>
      <c r="ACU536" s="71"/>
      <c r="ACV536" s="71"/>
      <c r="ACW536" s="71"/>
      <c r="ACX536" s="71"/>
      <c r="ACY536" s="71"/>
      <c r="ACZ536" s="71"/>
      <c r="ADA536" s="71"/>
      <c r="ADB536" s="71"/>
      <c r="ADC536" s="71"/>
      <c r="ADD536" s="71"/>
      <c r="ADE536" s="71"/>
      <c r="ADF536" s="71"/>
      <c r="ADG536" s="71"/>
      <c r="ADH536" s="71"/>
      <c r="ADI536" s="71"/>
      <c r="ADJ536" s="71"/>
      <c r="ADK536" s="71"/>
      <c r="ADL536" s="71"/>
      <c r="ADM536" s="71"/>
      <c r="ADN536" s="71"/>
      <c r="ADO536" s="71"/>
      <c r="ADP536" s="71"/>
      <c r="ADQ536" s="71"/>
      <c r="ADR536" s="71"/>
      <c r="ADS536" s="71"/>
      <c r="ADT536" s="71"/>
      <c r="ADU536" s="71"/>
      <c r="ADV536" s="71"/>
      <c r="ADW536" s="71"/>
      <c r="ADX536" s="71"/>
      <c r="ADY536" s="71"/>
      <c r="ADZ536" s="71"/>
      <c r="AEA536" s="71"/>
      <c r="AEB536" s="71"/>
      <c r="AEC536" s="71"/>
      <c r="AED536" s="71"/>
      <c r="AEE536" s="71"/>
      <c r="AEF536" s="71"/>
      <c r="AEG536" s="71"/>
      <c r="AEH536" s="71"/>
      <c r="AEI536" s="71"/>
      <c r="AEJ536" s="71"/>
      <c r="AEK536" s="71"/>
      <c r="AEL536" s="71"/>
      <c r="AEM536" s="71"/>
      <c r="AEN536" s="71"/>
      <c r="AEO536" s="71"/>
      <c r="AEP536" s="71"/>
      <c r="AEQ536" s="71"/>
      <c r="AER536" s="71"/>
      <c r="AES536" s="71"/>
      <c r="AET536" s="71"/>
      <c r="AEU536" s="71"/>
      <c r="AEV536" s="71"/>
      <c r="AEW536" s="71"/>
      <c r="AEX536" s="71"/>
      <c r="AEY536" s="71"/>
      <c r="AEZ536" s="71"/>
      <c r="AFA536" s="71"/>
      <c r="AFB536" s="71"/>
      <c r="AFC536" s="71"/>
      <c r="AFD536" s="71"/>
      <c r="AFE536" s="71"/>
      <c r="AFF536" s="71"/>
      <c r="AFG536" s="71"/>
      <c r="AFH536" s="71"/>
      <c r="AFI536" s="71"/>
      <c r="AFJ536" s="71"/>
      <c r="AFK536" s="71"/>
      <c r="AFL536" s="71"/>
      <c r="AFM536" s="71"/>
      <c r="AFN536" s="71"/>
      <c r="AFO536" s="71"/>
      <c r="AFP536" s="71"/>
      <c r="AFQ536" s="71"/>
      <c r="AFR536" s="71"/>
      <c r="AFS536" s="71"/>
      <c r="AFT536" s="71"/>
      <c r="AFU536" s="71"/>
      <c r="AFV536" s="71"/>
      <c r="AFW536" s="71"/>
      <c r="AFX536" s="71"/>
      <c r="AFY536" s="71"/>
      <c r="AFZ536" s="71"/>
      <c r="AGA536" s="71"/>
      <c r="AGB536" s="71"/>
      <c r="AGC536" s="71"/>
      <c r="AGD536" s="71"/>
      <c r="AGE536" s="71"/>
      <c r="AGF536" s="71"/>
      <c r="AGG536" s="71"/>
      <c r="AGH536" s="71"/>
      <c r="AGI536" s="71"/>
      <c r="AGJ536" s="71"/>
      <c r="AGK536" s="71"/>
      <c r="AGL536" s="71"/>
      <c r="AGM536" s="71"/>
      <c r="AGN536" s="71"/>
      <c r="AGO536" s="71"/>
      <c r="AGP536" s="71"/>
      <c r="AGQ536" s="71"/>
      <c r="AGR536" s="71"/>
      <c r="AGS536" s="71"/>
      <c r="AGT536" s="71"/>
      <c r="AGU536" s="71"/>
      <c r="AGV536" s="71"/>
      <c r="AGW536" s="71"/>
      <c r="AGX536" s="71"/>
      <c r="AGY536" s="71"/>
      <c r="AGZ536" s="71"/>
      <c r="AHA536" s="71"/>
      <c r="AHB536" s="71"/>
      <c r="AHC536" s="71"/>
      <c r="AHD536" s="71"/>
      <c r="AHE536" s="71"/>
      <c r="AHF536" s="71"/>
      <c r="AHG536" s="71"/>
      <c r="AHH536" s="71"/>
      <c r="AHI536" s="71"/>
      <c r="AHJ536" s="71"/>
      <c r="AHK536" s="71"/>
      <c r="AHL536" s="71"/>
      <c r="AHM536" s="71"/>
      <c r="AHN536" s="71"/>
      <c r="AHO536" s="71"/>
      <c r="AHP536" s="71"/>
      <c r="AHQ536" s="71"/>
      <c r="AHR536" s="71"/>
      <c r="AHS536" s="71"/>
      <c r="AHT536" s="71"/>
      <c r="AHU536" s="71"/>
      <c r="AHV536" s="71"/>
      <c r="AHW536" s="71"/>
      <c r="AHX536" s="71"/>
      <c r="AHY536" s="71"/>
      <c r="AHZ536" s="71"/>
      <c r="AIA536" s="71"/>
      <c r="AIB536" s="71"/>
      <c r="AIC536" s="71"/>
      <c r="AID536" s="71"/>
      <c r="AIE536" s="71"/>
      <c r="AIF536" s="71"/>
      <c r="AIG536" s="71"/>
      <c r="AIH536" s="71"/>
      <c r="AII536" s="71"/>
      <c r="AIJ536" s="71"/>
      <c r="AIK536" s="71"/>
      <c r="AIL536" s="71"/>
      <c r="AIM536" s="71"/>
      <c r="AIN536" s="71"/>
      <c r="AIO536" s="71"/>
      <c r="AIP536" s="71"/>
      <c r="AIQ536" s="71"/>
      <c r="AIR536" s="71"/>
      <c r="AIS536" s="71"/>
      <c r="AIT536" s="71"/>
      <c r="AIU536" s="71"/>
      <c r="AIV536" s="71"/>
      <c r="AIW536" s="71"/>
      <c r="AIX536" s="71"/>
      <c r="AIY536" s="71"/>
      <c r="AIZ536" s="71"/>
      <c r="AJA536" s="71"/>
      <c r="AJB536" s="71"/>
      <c r="AJC536" s="71"/>
      <c r="AJD536" s="71"/>
      <c r="AJE536" s="71"/>
      <c r="AJF536" s="71"/>
      <c r="AJG536" s="71"/>
      <c r="AJH536" s="71"/>
      <c r="AJI536" s="71"/>
      <c r="AJJ536" s="71"/>
      <c r="AJK536" s="71"/>
      <c r="AJL536" s="71"/>
      <c r="AJM536" s="71"/>
      <c r="AJN536" s="71"/>
      <c r="AJO536" s="71"/>
      <c r="AJP536" s="71"/>
      <c r="AJQ536" s="71"/>
      <c r="AJR536" s="71"/>
      <c r="AJS536" s="71"/>
      <c r="AJT536" s="71"/>
      <c r="AJU536" s="71"/>
      <c r="AJV536" s="71"/>
      <c r="AJW536" s="71"/>
      <c r="AJX536" s="71"/>
      <c r="AJY536" s="71"/>
      <c r="AJZ536" s="71"/>
      <c r="AKA536" s="71"/>
      <c r="AKB536" s="71"/>
      <c r="AKC536" s="71"/>
      <c r="AKD536" s="71"/>
      <c r="AKE536" s="71"/>
      <c r="AKF536" s="71"/>
      <c r="AKG536" s="71"/>
      <c r="AKH536" s="71"/>
      <c r="AKI536" s="71"/>
      <c r="AKJ536" s="71"/>
      <c r="AKK536" s="71"/>
      <c r="AKL536" s="71"/>
      <c r="AKM536" s="71"/>
      <c r="AKN536" s="71"/>
      <c r="AKO536" s="71"/>
      <c r="AKP536" s="71"/>
      <c r="AKQ536" s="71"/>
      <c r="AKR536" s="71"/>
      <c r="AKS536" s="71"/>
      <c r="AKT536" s="71"/>
      <c r="AKU536" s="71"/>
      <c r="AKV536" s="71"/>
      <c r="AKW536" s="71"/>
      <c r="AKX536" s="71"/>
      <c r="AKY536" s="71"/>
      <c r="AKZ536" s="71"/>
      <c r="ALA536" s="71"/>
      <c r="ALB536" s="71"/>
      <c r="ALC536" s="71"/>
      <c r="ALD536" s="71"/>
      <c r="ALE536" s="71"/>
      <c r="ALF536" s="71"/>
      <c r="ALG536" s="71"/>
      <c r="ALH536" s="71"/>
      <c r="ALI536" s="71"/>
      <c r="ALJ536" s="71"/>
      <c r="ALK536" s="71"/>
      <c r="ALL536" s="71"/>
      <c r="ALM536" s="71"/>
      <c r="ALN536" s="71"/>
      <c r="ALO536" s="71"/>
      <c r="ALP536" s="71"/>
      <c r="ALQ536" s="71"/>
      <c r="ALR536" s="71"/>
      <c r="ALS536" s="71"/>
      <c r="ALT536" s="71"/>
      <c r="ALU536" s="71"/>
      <c r="ALV536" s="71"/>
      <c r="ALW536" s="71"/>
      <c r="ALX536" s="71"/>
      <c r="ALY536" s="71"/>
      <c r="ALZ536" s="71"/>
      <c r="AMA536" s="71"/>
      <c r="AMB536" s="71"/>
      <c r="AMC536" s="71"/>
      <c r="AMD536" s="71"/>
      <c r="AME536" s="71"/>
      <c r="AMF536" s="71"/>
      <c r="AMG536" s="71"/>
      <c r="AMH536" s="71"/>
      <c r="AMI536" s="71"/>
    </row>
    <row r="537" spans="1:1023" s="65" customFormat="1">
      <c r="A537" s="71" t="s">
        <v>77</v>
      </c>
      <c r="B537" s="83">
        <v>2010</v>
      </c>
      <c r="C537" s="71" t="s">
        <v>249</v>
      </c>
      <c r="D537" s="83">
        <v>344</v>
      </c>
      <c r="E537" s="71" t="s">
        <v>250</v>
      </c>
      <c r="F537" s="71" t="s">
        <v>251</v>
      </c>
      <c r="G537" s="30">
        <v>33446</v>
      </c>
      <c r="H537" s="30">
        <v>34326</v>
      </c>
      <c r="I537" s="45">
        <v>1</v>
      </c>
      <c r="J537" s="71">
        <v>3</v>
      </c>
      <c r="K537" s="71">
        <v>3</v>
      </c>
      <c r="L537" s="71">
        <v>29</v>
      </c>
      <c r="M537" s="71">
        <v>5000</v>
      </c>
      <c r="N537" s="71">
        <v>18000</v>
      </c>
      <c r="O537" s="71">
        <v>4800000</v>
      </c>
      <c r="P537" s="75">
        <f t="shared" si="159"/>
        <v>0.10416666666666667</v>
      </c>
      <c r="Q537" s="75">
        <f t="shared" si="149"/>
        <v>0.375</v>
      </c>
      <c r="R537" s="71">
        <v>-1</v>
      </c>
      <c r="S537" s="71">
        <v>-1</v>
      </c>
      <c r="T537" s="71">
        <v>-1</v>
      </c>
      <c r="U537" s="71">
        <v>0</v>
      </c>
      <c r="V537" s="71">
        <v>-1</v>
      </c>
      <c r="W537" s="71">
        <v>0</v>
      </c>
      <c r="X537" s="76">
        <f t="shared" si="152"/>
        <v>-0.66666666666666663</v>
      </c>
      <c r="Y537" s="71">
        <v>-1</v>
      </c>
      <c r="Z537" s="71">
        <v>-1</v>
      </c>
      <c r="AA537" s="71" t="s">
        <v>47</v>
      </c>
      <c r="AB537" s="71" t="s">
        <v>47</v>
      </c>
      <c r="AC537" s="71">
        <v>-1</v>
      </c>
      <c r="AD537" s="71">
        <v>-1</v>
      </c>
      <c r="AE537" s="71">
        <v>-1</v>
      </c>
      <c r="AF537" s="74" t="s">
        <v>33</v>
      </c>
      <c r="AG537" s="71" t="s">
        <v>47</v>
      </c>
      <c r="AH537" s="76">
        <f t="shared" si="153"/>
        <v>-1</v>
      </c>
      <c r="AI537" s="76">
        <f t="shared" si="154"/>
        <v>-0.83333333333333326</v>
      </c>
      <c r="AJ537" s="7">
        <v>13326.506278007912</v>
      </c>
      <c r="AK537" s="71">
        <v>0</v>
      </c>
      <c r="AL537" s="71">
        <v>-1</v>
      </c>
      <c r="AM537" s="71" t="s">
        <v>47</v>
      </c>
      <c r="AN537" s="71">
        <v>0</v>
      </c>
      <c r="AO537" s="71">
        <v>-1</v>
      </c>
      <c r="AP537" s="71" t="s">
        <v>47</v>
      </c>
      <c r="AQ537" s="71" t="s">
        <v>47</v>
      </c>
      <c r="AR537" s="71" t="s">
        <v>47</v>
      </c>
      <c r="AS537" s="71" t="s">
        <v>47</v>
      </c>
      <c r="AT537" s="74" t="s">
        <v>33</v>
      </c>
      <c r="AU537" s="71" t="s">
        <v>47</v>
      </c>
      <c r="AV537" s="71">
        <v>0</v>
      </c>
      <c r="AW537" s="71" t="s">
        <v>47</v>
      </c>
      <c r="AX537" s="71">
        <v>-1</v>
      </c>
      <c r="AY537" s="71" t="s">
        <v>33</v>
      </c>
      <c r="AZ537" s="76">
        <f t="shared" si="158"/>
        <v>-0.5</v>
      </c>
      <c r="BA537" s="71">
        <v>0</v>
      </c>
      <c r="BB537" s="71" t="s">
        <v>33</v>
      </c>
      <c r="BC537" s="71">
        <v>204</v>
      </c>
      <c r="BD537" s="71">
        <v>0</v>
      </c>
      <c r="BE537" s="71" t="s">
        <v>33</v>
      </c>
      <c r="BF537" s="71">
        <v>204</v>
      </c>
      <c r="BG537" s="71"/>
      <c r="BH537" s="71"/>
      <c r="BI537" s="71"/>
      <c r="BJ537" s="71"/>
      <c r="BK537" s="71"/>
      <c r="BL537" s="71"/>
      <c r="BM537" s="71"/>
      <c r="BN537" s="71"/>
      <c r="BO537" s="71"/>
      <c r="BP537" s="71"/>
      <c r="BQ537" s="71"/>
      <c r="BR537" s="71"/>
      <c r="BS537" s="71"/>
      <c r="BT537" s="71"/>
      <c r="BU537" s="71"/>
      <c r="BV537" s="71"/>
      <c r="BW537" s="71"/>
      <c r="BX537" s="71"/>
      <c r="BY537" s="71"/>
      <c r="BZ537" s="71"/>
      <c r="CA537" s="71"/>
      <c r="CB537" s="71"/>
      <c r="CC537" s="71"/>
      <c r="CD537" s="71"/>
      <c r="CE537" s="71"/>
      <c r="CF537" s="71"/>
      <c r="CG537" s="71"/>
      <c r="CH537" s="71"/>
      <c r="CI537" s="71"/>
      <c r="CJ537" s="71"/>
      <c r="CK537" s="71"/>
      <c r="CL537" s="71"/>
      <c r="CM537" s="71"/>
      <c r="CN537" s="71"/>
      <c r="CO537" s="71"/>
      <c r="CP537" s="71"/>
      <c r="CQ537" s="71"/>
      <c r="CR537" s="71"/>
      <c r="CS537" s="71"/>
      <c r="CT537" s="71"/>
      <c r="CU537" s="71"/>
      <c r="CV537" s="71"/>
      <c r="CW537" s="71"/>
      <c r="CX537" s="71"/>
      <c r="CY537" s="71"/>
      <c r="CZ537" s="71"/>
      <c r="DA537" s="71"/>
      <c r="DB537" s="71"/>
      <c r="DC537" s="71"/>
      <c r="DD537" s="71"/>
      <c r="DE537" s="71"/>
      <c r="DF537" s="71"/>
      <c r="DG537" s="71"/>
      <c r="DH537" s="71"/>
      <c r="DI537" s="71"/>
      <c r="DJ537" s="71"/>
      <c r="DK537" s="71"/>
      <c r="DL537" s="71"/>
      <c r="DM537" s="71"/>
      <c r="DN537" s="71"/>
      <c r="DO537" s="71"/>
      <c r="DP537" s="71"/>
      <c r="DQ537" s="71"/>
      <c r="DR537" s="71"/>
      <c r="DS537" s="71"/>
      <c r="DT537" s="71"/>
      <c r="DU537" s="71"/>
      <c r="DV537" s="71"/>
      <c r="DW537" s="71"/>
      <c r="DX537" s="71"/>
      <c r="DY537" s="71"/>
      <c r="DZ537" s="71"/>
      <c r="EA537" s="71"/>
      <c r="EB537" s="71"/>
      <c r="EC537" s="71"/>
      <c r="ED537" s="71"/>
      <c r="EE537" s="71"/>
      <c r="EF537" s="71"/>
      <c r="EG537" s="71"/>
      <c r="EH537" s="71"/>
      <c r="EI537" s="71"/>
      <c r="EJ537" s="71"/>
      <c r="EK537" s="71"/>
      <c r="EL537" s="71"/>
      <c r="EM537" s="71"/>
      <c r="EN537" s="71"/>
      <c r="EO537" s="71"/>
      <c r="EP537" s="71"/>
      <c r="EQ537" s="71"/>
      <c r="ER537" s="71"/>
      <c r="ES537" s="71"/>
      <c r="ET537" s="71"/>
      <c r="EU537" s="71"/>
      <c r="EV537" s="71"/>
      <c r="EW537" s="71"/>
      <c r="EX537" s="71"/>
      <c r="EY537" s="71"/>
      <c r="EZ537" s="71"/>
      <c r="FA537" s="71"/>
      <c r="FB537" s="71"/>
      <c r="FC537" s="71"/>
      <c r="FD537" s="71"/>
      <c r="FE537" s="71"/>
      <c r="FF537" s="71"/>
      <c r="FG537" s="71"/>
      <c r="FH537" s="71"/>
      <c r="FI537" s="71"/>
      <c r="FJ537" s="71"/>
      <c r="FK537" s="71"/>
      <c r="FL537" s="71"/>
      <c r="FM537" s="71"/>
      <c r="FN537" s="71"/>
      <c r="FO537" s="71"/>
      <c r="FP537" s="71"/>
      <c r="FQ537" s="71"/>
      <c r="FR537" s="71"/>
      <c r="FS537" s="71"/>
      <c r="FT537" s="71"/>
      <c r="FU537" s="71"/>
      <c r="FV537" s="71"/>
      <c r="FW537" s="71"/>
      <c r="FX537" s="71"/>
      <c r="FY537" s="71"/>
      <c r="FZ537" s="71"/>
      <c r="GA537" s="71"/>
      <c r="GB537" s="71"/>
      <c r="GC537" s="71"/>
      <c r="GD537" s="71"/>
      <c r="GE537" s="71"/>
      <c r="GF537" s="71"/>
      <c r="GG537" s="71"/>
      <c r="GH537" s="71"/>
      <c r="GI537" s="71"/>
      <c r="GJ537" s="71"/>
      <c r="GK537" s="71"/>
      <c r="GL537" s="71"/>
      <c r="GM537" s="71"/>
      <c r="GN537" s="71"/>
      <c r="GO537" s="71"/>
      <c r="GP537" s="71"/>
      <c r="GQ537" s="71"/>
      <c r="GR537" s="71"/>
      <c r="GS537" s="71"/>
      <c r="GT537" s="71"/>
      <c r="GU537" s="71"/>
      <c r="GV537" s="71"/>
      <c r="GW537" s="71"/>
      <c r="GX537" s="71"/>
      <c r="GY537" s="71"/>
      <c r="GZ537" s="71"/>
      <c r="HA537" s="71"/>
      <c r="HB537" s="71"/>
      <c r="HC537" s="71"/>
      <c r="HD537" s="71"/>
      <c r="HE537" s="71"/>
      <c r="HF537" s="71"/>
      <c r="HG537" s="71"/>
      <c r="HH537" s="71"/>
      <c r="HI537" s="71"/>
      <c r="HJ537" s="71"/>
      <c r="HK537" s="71"/>
      <c r="HL537" s="71"/>
      <c r="HM537" s="71"/>
      <c r="HN537" s="71"/>
      <c r="HO537" s="71"/>
      <c r="HP537" s="71"/>
      <c r="HQ537" s="71"/>
      <c r="HR537" s="71"/>
      <c r="HS537" s="71"/>
      <c r="HT537" s="71"/>
      <c r="HU537" s="71"/>
      <c r="HV537" s="71"/>
      <c r="HW537" s="71"/>
      <c r="HX537" s="71"/>
      <c r="HY537" s="71"/>
      <c r="HZ537" s="71"/>
      <c r="IA537" s="71"/>
      <c r="IB537" s="71"/>
      <c r="IC537" s="71"/>
      <c r="ID537" s="71"/>
      <c r="IE537" s="71"/>
      <c r="IF537" s="71"/>
      <c r="IG537" s="71"/>
      <c r="IH537" s="71"/>
      <c r="II537" s="71"/>
      <c r="IJ537" s="71"/>
      <c r="IK537" s="71"/>
      <c r="IL537" s="71"/>
      <c r="IM537" s="71"/>
      <c r="IN537" s="71"/>
      <c r="IO537" s="71"/>
      <c r="IP537" s="71"/>
      <c r="IQ537" s="71"/>
      <c r="IR537" s="71"/>
      <c r="IS537" s="71"/>
      <c r="IT537" s="71"/>
      <c r="IU537" s="71"/>
      <c r="IV537" s="71"/>
      <c r="IW537" s="71"/>
      <c r="IX537" s="71"/>
      <c r="IY537" s="71"/>
      <c r="IZ537" s="71"/>
      <c r="JA537" s="71"/>
      <c r="JB537" s="71"/>
      <c r="JC537" s="71"/>
      <c r="JD537" s="71"/>
      <c r="JE537" s="71"/>
      <c r="JF537" s="71"/>
      <c r="JG537" s="71"/>
      <c r="JH537" s="71"/>
      <c r="JI537" s="71"/>
      <c r="JJ537" s="71"/>
      <c r="JK537" s="71"/>
      <c r="JL537" s="71"/>
      <c r="JM537" s="71"/>
      <c r="JN537" s="71"/>
      <c r="JO537" s="71"/>
      <c r="JP537" s="71"/>
      <c r="JQ537" s="71"/>
      <c r="JR537" s="71"/>
      <c r="JS537" s="71"/>
      <c r="JT537" s="71"/>
      <c r="JU537" s="71"/>
      <c r="JV537" s="71"/>
      <c r="JW537" s="71"/>
      <c r="JX537" s="71"/>
      <c r="JY537" s="71"/>
      <c r="JZ537" s="71"/>
      <c r="KA537" s="71"/>
      <c r="KB537" s="71"/>
      <c r="KC537" s="71"/>
      <c r="KD537" s="71"/>
      <c r="KE537" s="71"/>
      <c r="KF537" s="71"/>
      <c r="KG537" s="71"/>
      <c r="KH537" s="71"/>
      <c r="KI537" s="71"/>
      <c r="KJ537" s="71"/>
      <c r="KK537" s="71"/>
      <c r="KL537" s="71"/>
      <c r="KM537" s="71"/>
      <c r="KN537" s="71"/>
      <c r="KO537" s="71"/>
      <c r="KP537" s="71"/>
      <c r="KQ537" s="71"/>
      <c r="KR537" s="71"/>
      <c r="KS537" s="71"/>
      <c r="KT537" s="71"/>
      <c r="KU537" s="71"/>
      <c r="KV537" s="71"/>
      <c r="KW537" s="71"/>
      <c r="KX537" s="71"/>
      <c r="KY537" s="71"/>
      <c r="KZ537" s="71"/>
      <c r="LA537" s="71"/>
      <c r="LB537" s="71"/>
      <c r="LC537" s="71"/>
      <c r="LD537" s="71"/>
      <c r="LE537" s="71"/>
      <c r="LF537" s="71"/>
      <c r="LG537" s="71"/>
      <c r="LH537" s="71"/>
      <c r="LI537" s="71"/>
      <c r="LJ537" s="71"/>
      <c r="LK537" s="71"/>
      <c r="LL537" s="71"/>
      <c r="LM537" s="71"/>
      <c r="LN537" s="71"/>
      <c r="LO537" s="71"/>
      <c r="LP537" s="71"/>
      <c r="LQ537" s="71"/>
      <c r="LR537" s="71"/>
      <c r="LS537" s="71"/>
      <c r="LT537" s="71"/>
      <c r="LU537" s="71"/>
      <c r="LV537" s="71"/>
      <c r="LW537" s="71"/>
      <c r="LX537" s="71"/>
      <c r="LY537" s="71"/>
      <c r="LZ537" s="71"/>
      <c r="MA537" s="71"/>
      <c r="MB537" s="71"/>
      <c r="MC537" s="71"/>
      <c r="MD537" s="71"/>
      <c r="ME537" s="71"/>
      <c r="MF537" s="71"/>
      <c r="MG537" s="71"/>
      <c r="MH537" s="71"/>
      <c r="MI537" s="71"/>
      <c r="MJ537" s="71"/>
      <c r="MK537" s="71"/>
      <c r="ML537" s="71"/>
      <c r="MM537" s="71"/>
      <c r="MN537" s="71"/>
      <c r="MO537" s="71"/>
      <c r="MP537" s="71"/>
      <c r="MQ537" s="71"/>
      <c r="MR537" s="71"/>
      <c r="MS537" s="71"/>
      <c r="MT537" s="71"/>
      <c r="MU537" s="71"/>
      <c r="MV537" s="71"/>
      <c r="MW537" s="71"/>
      <c r="MX537" s="71"/>
      <c r="MY537" s="71"/>
      <c r="MZ537" s="71"/>
      <c r="NA537" s="71"/>
      <c r="NB537" s="71"/>
      <c r="NC537" s="71"/>
      <c r="ND537" s="71"/>
      <c r="NE537" s="71"/>
      <c r="NF537" s="71"/>
      <c r="NG537" s="71"/>
      <c r="NH537" s="71"/>
      <c r="NI537" s="71"/>
      <c r="NJ537" s="71"/>
      <c r="NK537" s="71"/>
      <c r="NL537" s="71"/>
      <c r="NM537" s="71"/>
      <c r="NN537" s="71"/>
      <c r="NO537" s="71"/>
      <c r="NP537" s="71"/>
      <c r="NQ537" s="71"/>
      <c r="NR537" s="71"/>
      <c r="NS537" s="71"/>
      <c r="NT537" s="71"/>
      <c r="NU537" s="71"/>
      <c r="NV537" s="71"/>
      <c r="NW537" s="71"/>
      <c r="NX537" s="71"/>
      <c r="NY537" s="71"/>
      <c r="NZ537" s="71"/>
      <c r="OA537" s="71"/>
      <c r="OB537" s="71"/>
      <c r="OC537" s="71"/>
      <c r="OD537" s="71"/>
      <c r="OE537" s="71"/>
      <c r="OF537" s="71"/>
      <c r="OG537" s="71"/>
      <c r="OH537" s="71"/>
      <c r="OI537" s="71"/>
      <c r="OJ537" s="71"/>
      <c r="OK537" s="71"/>
      <c r="OL537" s="71"/>
      <c r="OM537" s="71"/>
      <c r="ON537" s="71"/>
      <c r="OO537" s="71"/>
      <c r="OP537" s="71"/>
      <c r="OQ537" s="71"/>
      <c r="OR537" s="71"/>
      <c r="OS537" s="71"/>
      <c r="OT537" s="71"/>
      <c r="OU537" s="71"/>
      <c r="OV537" s="71"/>
      <c r="OW537" s="71"/>
      <c r="OX537" s="71"/>
      <c r="OY537" s="71"/>
      <c r="OZ537" s="71"/>
      <c r="PA537" s="71"/>
      <c r="PB537" s="71"/>
      <c r="PC537" s="71"/>
      <c r="PD537" s="71"/>
      <c r="PE537" s="71"/>
      <c r="PF537" s="71"/>
      <c r="PG537" s="71"/>
      <c r="PH537" s="71"/>
      <c r="PI537" s="71"/>
      <c r="PJ537" s="71"/>
      <c r="PK537" s="71"/>
      <c r="PL537" s="71"/>
      <c r="PM537" s="71"/>
      <c r="PN537" s="71"/>
      <c r="PO537" s="71"/>
      <c r="PP537" s="71"/>
      <c r="PQ537" s="71"/>
      <c r="PR537" s="71"/>
      <c r="PS537" s="71"/>
      <c r="PT537" s="71"/>
      <c r="PU537" s="71"/>
      <c r="PV537" s="71"/>
      <c r="PW537" s="71"/>
      <c r="PX537" s="71"/>
      <c r="PY537" s="71"/>
      <c r="PZ537" s="71"/>
      <c r="QA537" s="71"/>
      <c r="QB537" s="71"/>
      <c r="QC537" s="71"/>
      <c r="QD537" s="71"/>
      <c r="QE537" s="71"/>
      <c r="QF537" s="71"/>
      <c r="QG537" s="71"/>
      <c r="QH537" s="71"/>
      <c r="QI537" s="71"/>
      <c r="QJ537" s="71"/>
      <c r="QK537" s="71"/>
      <c r="QL537" s="71"/>
      <c r="QM537" s="71"/>
      <c r="QN537" s="71"/>
      <c r="QO537" s="71"/>
      <c r="QP537" s="71"/>
      <c r="QQ537" s="71"/>
      <c r="QR537" s="71"/>
      <c r="QS537" s="71"/>
      <c r="QT537" s="71"/>
      <c r="QU537" s="71"/>
      <c r="QV537" s="71"/>
      <c r="QW537" s="71"/>
      <c r="QX537" s="71"/>
      <c r="QY537" s="71"/>
      <c r="QZ537" s="71"/>
      <c r="RA537" s="71"/>
      <c r="RB537" s="71"/>
      <c r="RC537" s="71"/>
      <c r="RD537" s="71"/>
      <c r="RE537" s="71"/>
      <c r="RF537" s="71"/>
      <c r="RG537" s="71"/>
      <c r="RH537" s="71"/>
      <c r="RI537" s="71"/>
      <c r="RJ537" s="71"/>
      <c r="RK537" s="71"/>
      <c r="RL537" s="71"/>
      <c r="RM537" s="71"/>
      <c r="RN537" s="71"/>
      <c r="RO537" s="71"/>
      <c r="RP537" s="71"/>
      <c r="RQ537" s="71"/>
      <c r="RR537" s="71"/>
      <c r="RS537" s="71"/>
      <c r="RT537" s="71"/>
      <c r="RU537" s="71"/>
      <c r="RV537" s="71"/>
      <c r="RW537" s="71"/>
      <c r="RX537" s="71"/>
      <c r="RY537" s="71"/>
      <c r="RZ537" s="71"/>
      <c r="SA537" s="71"/>
      <c r="SB537" s="71"/>
      <c r="SC537" s="71"/>
      <c r="SD537" s="71"/>
      <c r="SE537" s="71"/>
      <c r="SF537" s="71"/>
      <c r="SG537" s="71"/>
      <c r="SH537" s="71"/>
      <c r="SI537" s="71"/>
      <c r="SJ537" s="71"/>
      <c r="SK537" s="71"/>
      <c r="SL537" s="71"/>
      <c r="SM537" s="71"/>
      <c r="SN537" s="71"/>
      <c r="SO537" s="71"/>
      <c r="SP537" s="71"/>
      <c r="SQ537" s="71"/>
      <c r="SR537" s="71"/>
      <c r="SS537" s="71"/>
      <c r="ST537" s="71"/>
      <c r="SU537" s="71"/>
      <c r="SV537" s="71"/>
      <c r="SW537" s="71"/>
      <c r="SX537" s="71"/>
      <c r="SY537" s="71"/>
      <c r="SZ537" s="71"/>
      <c r="TA537" s="71"/>
      <c r="TB537" s="71"/>
      <c r="TC537" s="71"/>
      <c r="TD537" s="71"/>
      <c r="TE537" s="71"/>
      <c r="TF537" s="71"/>
      <c r="TG537" s="71"/>
      <c r="TH537" s="71"/>
      <c r="TI537" s="71"/>
      <c r="TJ537" s="71"/>
      <c r="TK537" s="71"/>
      <c r="TL537" s="71"/>
      <c r="TM537" s="71"/>
      <c r="TN537" s="71"/>
      <c r="TO537" s="71"/>
      <c r="TP537" s="71"/>
      <c r="TQ537" s="71"/>
      <c r="TR537" s="71"/>
      <c r="TS537" s="71"/>
      <c r="TT537" s="71"/>
      <c r="TU537" s="71"/>
      <c r="TV537" s="71"/>
      <c r="TW537" s="71"/>
      <c r="TX537" s="71"/>
      <c r="TY537" s="71"/>
      <c r="TZ537" s="71"/>
      <c r="UA537" s="71"/>
      <c r="UB537" s="71"/>
      <c r="UC537" s="71"/>
      <c r="UD537" s="71"/>
      <c r="UE537" s="71"/>
      <c r="UF537" s="71"/>
      <c r="UG537" s="71"/>
      <c r="UH537" s="71"/>
      <c r="UI537" s="71"/>
      <c r="UJ537" s="71"/>
      <c r="UK537" s="71"/>
      <c r="UL537" s="71"/>
      <c r="UM537" s="71"/>
      <c r="UN537" s="71"/>
      <c r="UO537" s="71"/>
      <c r="UP537" s="71"/>
      <c r="UQ537" s="71"/>
      <c r="UR537" s="71"/>
      <c r="US537" s="71"/>
      <c r="UT537" s="71"/>
      <c r="UU537" s="71"/>
      <c r="UV537" s="71"/>
      <c r="UW537" s="71"/>
      <c r="UX537" s="71"/>
      <c r="UY537" s="71"/>
      <c r="UZ537" s="71"/>
      <c r="VA537" s="71"/>
      <c r="VB537" s="71"/>
      <c r="VC537" s="71"/>
      <c r="VD537" s="71"/>
      <c r="VE537" s="71"/>
      <c r="VF537" s="71"/>
      <c r="VG537" s="71"/>
      <c r="VH537" s="71"/>
      <c r="VI537" s="71"/>
      <c r="VJ537" s="71"/>
      <c r="VK537" s="71"/>
      <c r="VL537" s="71"/>
      <c r="VM537" s="71"/>
      <c r="VN537" s="71"/>
      <c r="VO537" s="71"/>
      <c r="VP537" s="71"/>
      <c r="VQ537" s="71"/>
      <c r="VR537" s="71"/>
      <c r="VS537" s="71"/>
      <c r="VT537" s="71"/>
      <c r="VU537" s="71"/>
      <c r="VV537" s="71"/>
      <c r="VW537" s="71"/>
      <c r="VX537" s="71"/>
      <c r="VY537" s="71"/>
      <c r="VZ537" s="71"/>
      <c r="WA537" s="71"/>
      <c r="WB537" s="71"/>
      <c r="WC537" s="71"/>
      <c r="WD537" s="71"/>
      <c r="WE537" s="71"/>
      <c r="WF537" s="71"/>
      <c r="WG537" s="71"/>
      <c r="WH537" s="71"/>
      <c r="WI537" s="71"/>
      <c r="WJ537" s="71"/>
      <c r="WK537" s="71"/>
      <c r="WL537" s="71"/>
      <c r="WM537" s="71"/>
      <c r="WN537" s="71"/>
      <c r="WO537" s="71"/>
      <c r="WP537" s="71"/>
      <c r="WQ537" s="71"/>
      <c r="WR537" s="71"/>
      <c r="WS537" s="71"/>
      <c r="WT537" s="71"/>
      <c r="WU537" s="71"/>
      <c r="WV537" s="71"/>
      <c r="WW537" s="71"/>
      <c r="WX537" s="71"/>
      <c r="WY537" s="71"/>
      <c r="WZ537" s="71"/>
      <c r="XA537" s="71"/>
      <c r="XB537" s="71"/>
      <c r="XC537" s="71"/>
      <c r="XD537" s="71"/>
      <c r="XE537" s="71"/>
      <c r="XF537" s="71"/>
      <c r="XG537" s="71"/>
      <c r="XH537" s="71"/>
      <c r="XI537" s="71"/>
      <c r="XJ537" s="71"/>
      <c r="XK537" s="71"/>
      <c r="XL537" s="71"/>
      <c r="XM537" s="71"/>
      <c r="XN537" s="71"/>
      <c r="XO537" s="71"/>
      <c r="XP537" s="71"/>
      <c r="XQ537" s="71"/>
      <c r="XR537" s="71"/>
      <c r="XS537" s="71"/>
      <c r="XT537" s="71"/>
      <c r="XU537" s="71"/>
      <c r="XV537" s="71"/>
      <c r="XW537" s="71"/>
      <c r="XX537" s="71"/>
      <c r="XY537" s="71"/>
      <c r="XZ537" s="71"/>
      <c r="YA537" s="71"/>
      <c r="YB537" s="71"/>
      <c r="YC537" s="71"/>
      <c r="YD537" s="71"/>
      <c r="YE537" s="71"/>
      <c r="YF537" s="71"/>
      <c r="YG537" s="71"/>
      <c r="YH537" s="71"/>
      <c r="YI537" s="71"/>
      <c r="YJ537" s="71"/>
      <c r="YK537" s="71"/>
      <c r="YL537" s="71"/>
      <c r="YM537" s="71"/>
      <c r="YN537" s="71"/>
      <c r="YO537" s="71"/>
      <c r="YP537" s="71"/>
      <c r="YQ537" s="71"/>
      <c r="YR537" s="71"/>
      <c r="YS537" s="71"/>
      <c r="YT537" s="71"/>
      <c r="YU537" s="71"/>
      <c r="YV537" s="71"/>
      <c r="YW537" s="71"/>
      <c r="YX537" s="71"/>
      <c r="YY537" s="71"/>
      <c r="YZ537" s="71"/>
      <c r="ZA537" s="71"/>
      <c r="ZB537" s="71"/>
      <c r="ZC537" s="71"/>
      <c r="ZD537" s="71"/>
      <c r="ZE537" s="71"/>
      <c r="ZF537" s="71"/>
      <c r="ZG537" s="71"/>
      <c r="ZH537" s="71"/>
      <c r="ZI537" s="71"/>
      <c r="ZJ537" s="71"/>
      <c r="ZK537" s="71"/>
      <c r="ZL537" s="71"/>
      <c r="ZM537" s="71"/>
      <c r="ZN537" s="71"/>
      <c r="ZO537" s="71"/>
      <c r="ZP537" s="71"/>
      <c r="ZQ537" s="71"/>
      <c r="ZR537" s="71"/>
      <c r="ZS537" s="71"/>
      <c r="ZT537" s="71"/>
      <c r="ZU537" s="71"/>
      <c r="ZV537" s="71"/>
      <c r="ZW537" s="71"/>
      <c r="ZX537" s="71"/>
      <c r="ZY537" s="71"/>
      <c r="ZZ537" s="71"/>
      <c r="AAA537" s="71"/>
      <c r="AAB537" s="71"/>
      <c r="AAC537" s="71"/>
      <c r="AAD537" s="71"/>
      <c r="AAE537" s="71"/>
      <c r="AAF537" s="71"/>
      <c r="AAG537" s="71"/>
      <c r="AAH537" s="71"/>
      <c r="AAI537" s="71"/>
      <c r="AAJ537" s="71"/>
      <c r="AAK537" s="71"/>
      <c r="AAL537" s="71"/>
      <c r="AAM537" s="71"/>
      <c r="AAN537" s="71"/>
      <c r="AAO537" s="71"/>
      <c r="AAP537" s="71"/>
      <c r="AAQ537" s="71"/>
      <c r="AAR537" s="71"/>
      <c r="AAS537" s="71"/>
      <c r="AAT537" s="71"/>
      <c r="AAU537" s="71"/>
      <c r="AAV537" s="71"/>
      <c r="AAW537" s="71"/>
      <c r="AAX537" s="71"/>
      <c r="AAY537" s="71"/>
      <c r="AAZ537" s="71"/>
      <c r="ABA537" s="71"/>
      <c r="ABB537" s="71"/>
      <c r="ABC537" s="71"/>
      <c r="ABD537" s="71"/>
      <c r="ABE537" s="71"/>
      <c r="ABF537" s="71"/>
      <c r="ABG537" s="71"/>
      <c r="ABH537" s="71"/>
      <c r="ABI537" s="71"/>
      <c r="ABJ537" s="71"/>
      <c r="ABK537" s="71"/>
      <c r="ABL537" s="71"/>
      <c r="ABM537" s="71"/>
      <c r="ABN537" s="71"/>
      <c r="ABO537" s="71"/>
      <c r="ABP537" s="71"/>
      <c r="ABQ537" s="71"/>
      <c r="ABR537" s="71"/>
      <c r="ABS537" s="71"/>
      <c r="ABT537" s="71"/>
      <c r="ABU537" s="71"/>
      <c r="ABV537" s="71"/>
      <c r="ABW537" s="71"/>
      <c r="ABX537" s="71"/>
      <c r="ABY537" s="71"/>
      <c r="ABZ537" s="71"/>
      <c r="ACA537" s="71"/>
      <c r="ACB537" s="71"/>
      <c r="ACC537" s="71"/>
      <c r="ACD537" s="71"/>
      <c r="ACE537" s="71"/>
      <c r="ACF537" s="71"/>
      <c r="ACG537" s="71"/>
      <c r="ACH537" s="71"/>
      <c r="ACI537" s="71"/>
      <c r="ACJ537" s="71"/>
      <c r="ACK537" s="71"/>
      <c r="ACL537" s="71"/>
      <c r="ACM537" s="71"/>
      <c r="ACN537" s="71"/>
      <c r="ACO537" s="71"/>
      <c r="ACP537" s="71"/>
      <c r="ACQ537" s="71"/>
      <c r="ACR537" s="71"/>
      <c r="ACS537" s="71"/>
      <c r="ACT537" s="71"/>
      <c r="ACU537" s="71"/>
      <c r="ACV537" s="71"/>
      <c r="ACW537" s="71"/>
      <c r="ACX537" s="71"/>
      <c r="ACY537" s="71"/>
      <c r="ACZ537" s="71"/>
      <c r="ADA537" s="71"/>
      <c r="ADB537" s="71"/>
      <c r="ADC537" s="71"/>
      <c r="ADD537" s="71"/>
      <c r="ADE537" s="71"/>
      <c r="ADF537" s="71"/>
      <c r="ADG537" s="71"/>
      <c r="ADH537" s="71"/>
      <c r="ADI537" s="71"/>
      <c r="ADJ537" s="71"/>
      <c r="ADK537" s="71"/>
      <c r="ADL537" s="71"/>
      <c r="ADM537" s="71"/>
      <c r="ADN537" s="71"/>
      <c r="ADO537" s="71"/>
      <c r="ADP537" s="71"/>
      <c r="ADQ537" s="71"/>
      <c r="ADR537" s="71"/>
      <c r="ADS537" s="71"/>
      <c r="ADT537" s="71"/>
      <c r="ADU537" s="71"/>
      <c r="ADV537" s="71"/>
      <c r="ADW537" s="71"/>
      <c r="ADX537" s="71"/>
      <c r="ADY537" s="71"/>
      <c r="ADZ537" s="71"/>
      <c r="AEA537" s="71"/>
      <c r="AEB537" s="71"/>
      <c r="AEC537" s="71"/>
      <c r="AED537" s="71"/>
      <c r="AEE537" s="71"/>
      <c r="AEF537" s="71"/>
      <c r="AEG537" s="71"/>
      <c r="AEH537" s="71"/>
      <c r="AEI537" s="71"/>
      <c r="AEJ537" s="71"/>
      <c r="AEK537" s="71"/>
      <c r="AEL537" s="71"/>
      <c r="AEM537" s="71"/>
      <c r="AEN537" s="71"/>
      <c r="AEO537" s="71"/>
      <c r="AEP537" s="71"/>
      <c r="AEQ537" s="71"/>
      <c r="AER537" s="71"/>
      <c r="AES537" s="71"/>
      <c r="AET537" s="71"/>
      <c r="AEU537" s="71"/>
      <c r="AEV537" s="71"/>
      <c r="AEW537" s="71"/>
      <c r="AEX537" s="71"/>
      <c r="AEY537" s="71"/>
      <c r="AEZ537" s="71"/>
      <c r="AFA537" s="71"/>
      <c r="AFB537" s="71"/>
      <c r="AFC537" s="71"/>
      <c r="AFD537" s="71"/>
      <c r="AFE537" s="71"/>
      <c r="AFF537" s="71"/>
      <c r="AFG537" s="71"/>
      <c r="AFH537" s="71"/>
      <c r="AFI537" s="71"/>
      <c r="AFJ537" s="71"/>
      <c r="AFK537" s="71"/>
      <c r="AFL537" s="71"/>
      <c r="AFM537" s="71"/>
      <c r="AFN537" s="71"/>
      <c r="AFO537" s="71"/>
      <c r="AFP537" s="71"/>
      <c r="AFQ537" s="71"/>
      <c r="AFR537" s="71"/>
      <c r="AFS537" s="71"/>
      <c r="AFT537" s="71"/>
      <c r="AFU537" s="71"/>
      <c r="AFV537" s="71"/>
      <c r="AFW537" s="71"/>
      <c r="AFX537" s="71"/>
      <c r="AFY537" s="71"/>
      <c r="AFZ537" s="71"/>
      <c r="AGA537" s="71"/>
      <c r="AGB537" s="71"/>
      <c r="AGC537" s="71"/>
      <c r="AGD537" s="71"/>
      <c r="AGE537" s="71"/>
      <c r="AGF537" s="71"/>
      <c r="AGG537" s="71"/>
      <c r="AGH537" s="71"/>
      <c r="AGI537" s="71"/>
      <c r="AGJ537" s="71"/>
      <c r="AGK537" s="71"/>
      <c r="AGL537" s="71"/>
      <c r="AGM537" s="71"/>
      <c r="AGN537" s="71"/>
      <c r="AGO537" s="71"/>
      <c r="AGP537" s="71"/>
      <c r="AGQ537" s="71"/>
      <c r="AGR537" s="71"/>
      <c r="AGS537" s="71"/>
      <c r="AGT537" s="71"/>
      <c r="AGU537" s="71"/>
      <c r="AGV537" s="71"/>
      <c r="AGW537" s="71"/>
      <c r="AGX537" s="71"/>
      <c r="AGY537" s="71"/>
      <c r="AGZ537" s="71"/>
      <c r="AHA537" s="71"/>
      <c r="AHB537" s="71"/>
      <c r="AHC537" s="71"/>
      <c r="AHD537" s="71"/>
      <c r="AHE537" s="71"/>
      <c r="AHF537" s="71"/>
      <c r="AHG537" s="71"/>
      <c r="AHH537" s="71"/>
      <c r="AHI537" s="71"/>
      <c r="AHJ537" s="71"/>
      <c r="AHK537" s="71"/>
      <c r="AHL537" s="71"/>
      <c r="AHM537" s="71"/>
      <c r="AHN537" s="71"/>
      <c r="AHO537" s="71"/>
      <c r="AHP537" s="71"/>
      <c r="AHQ537" s="71"/>
      <c r="AHR537" s="71"/>
      <c r="AHS537" s="71"/>
      <c r="AHT537" s="71"/>
      <c r="AHU537" s="71"/>
      <c r="AHV537" s="71"/>
      <c r="AHW537" s="71"/>
      <c r="AHX537" s="71"/>
      <c r="AHY537" s="71"/>
      <c r="AHZ537" s="71"/>
      <c r="AIA537" s="71"/>
      <c r="AIB537" s="71"/>
      <c r="AIC537" s="71"/>
      <c r="AID537" s="71"/>
      <c r="AIE537" s="71"/>
      <c r="AIF537" s="71"/>
      <c r="AIG537" s="71"/>
      <c r="AIH537" s="71"/>
      <c r="AII537" s="71"/>
      <c r="AIJ537" s="71"/>
      <c r="AIK537" s="71"/>
      <c r="AIL537" s="71"/>
      <c r="AIM537" s="71"/>
      <c r="AIN537" s="71"/>
      <c r="AIO537" s="71"/>
      <c r="AIP537" s="71"/>
      <c r="AIQ537" s="71"/>
      <c r="AIR537" s="71"/>
      <c r="AIS537" s="71"/>
      <c r="AIT537" s="71"/>
      <c r="AIU537" s="71"/>
      <c r="AIV537" s="71"/>
      <c r="AIW537" s="71"/>
      <c r="AIX537" s="71"/>
      <c r="AIY537" s="71"/>
      <c r="AIZ537" s="71"/>
      <c r="AJA537" s="71"/>
      <c r="AJB537" s="71"/>
      <c r="AJC537" s="71"/>
      <c r="AJD537" s="71"/>
      <c r="AJE537" s="71"/>
      <c r="AJF537" s="71"/>
      <c r="AJG537" s="71"/>
      <c r="AJH537" s="71"/>
      <c r="AJI537" s="71"/>
      <c r="AJJ537" s="71"/>
      <c r="AJK537" s="71"/>
      <c r="AJL537" s="71"/>
      <c r="AJM537" s="71"/>
      <c r="AJN537" s="71"/>
      <c r="AJO537" s="71"/>
      <c r="AJP537" s="71"/>
      <c r="AJQ537" s="71"/>
      <c r="AJR537" s="71"/>
      <c r="AJS537" s="71"/>
      <c r="AJT537" s="71"/>
      <c r="AJU537" s="71"/>
      <c r="AJV537" s="71"/>
      <c r="AJW537" s="71"/>
      <c r="AJX537" s="71"/>
      <c r="AJY537" s="71"/>
      <c r="AJZ537" s="71"/>
      <c r="AKA537" s="71"/>
      <c r="AKB537" s="71"/>
      <c r="AKC537" s="71"/>
      <c r="AKD537" s="71"/>
      <c r="AKE537" s="71"/>
      <c r="AKF537" s="71"/>
      <c r="AKG537" s="71"/>
      <c r="AKH537" s="71"/>
      <c r="AKI537" s="71"/>
      <c r="AKJ537" s="71"/>
      <c r="AKK537" s="71"/>
      <c r="AKL537" s="71"/>
      <c r="AKM537" s="71"/>
      <c r="AKN537" s="71"/>
      <c r="AKO537" s="71"/>
      <c r="AKP537" s="71"/>
      <c r="AKQ537" s="71"/>
      <c r="AKR537" s="71"/>
      <c r="AKS537" s="71"/>
      <c r="AKT537" s="71"/>
      <c r="AKU537" s="71"/>
      <c r="AKV537" s="71"/>
      <c r="AKW537" s="71"/>
      <c r="AKX537" s="71"/>
      <c r="AKY537" s="71"/>
      <c r="AKZ537" s="71"/>
      <c r="ALA537" s="71"/>
      <c r="ALB537" s="71"/>
      <c r="ALC537" s="71"/>
      <c r="ALD537" s="71"/>
      <c r="ALE537" s="71"/>
      <c r="ALF537" s="71"/>
      <c r="ALG537" s="71"/>
      <c r="ALH537" s="71"/>
      <c r="ALI537" s="71"/>
      <c r="ALJ537" s="71"/>
      <c r="ALK537" s="71"/>
      <c r="ALL537" s="71"/>
      <c r="ALM537" s="71"/>
      <c r="ALN537" s="71"/>
      <c r="ALO537" s="71"/>
      <c r="ALP537" s="71"/>
      <c r="ALQ537" s="71"/>
      <c r="ALR537" s="71"/>
      <c r="ALS537" s="71"/>
      <c r="ALT537" s="71"/>
      <c r="ALU537" s="71"/>
      <c r="ALV537" s="71"/>
      <c r="ALW537" s="71"/>
      <c r="ALX537" s="71"/>
      <c r="ALY537" s="71"/>
      <c r="ALZ537" s="71"/>
      <c r="AMA537" s="71"/>
      <c r="AMB537" s="71"/>
      <c r="AMC537" s="71"/>
      <c r="AMD537" s="71"/>
      <c r="AME537" s="71"/>
      <c r="AMF537" s="71"/>
      <c r="AMG537" s="71"/>
      <c r="AMH537" s="71"/>
      <c r="AMI537" s="71"/>
    </row>
    <row r="538" spans="1:1023" s="65" customFormat="1">
      <c r="A538" s="71" t="s">
        <v>77</v>
      </c>
      <c r="B538" s="83">
        <v>2011</v>
      </c>
      <c r="C538" s="71" t="s">
        <v>249</v>
      </c>
      <c r="D538" s="83">
        <v>344</v>
      </c>
      <c r="E538" s="71" t="s">
        <v>250</v>
      </c>
      <c r="F538" s="71" t="s">
        <v>251</v>
      </c>
      <c r="G538" s="30">
        <v>33446</v>
      </c>
      <c r="H538" s="30">
        <v>34326</v>
      </c>
      <c r="I538" s="45">
        <v>1</v>
      </c>
      <c r="J538" s="71">
        <v>3</v>
      </c>
      <c r="K538" s="71">
        <v>3</v>
      </c>
      <c r="L538" s="71">
        <v>29</v>
      </c>
      <c r="M538" s="71">
        <v>5000</v>
      </c>
      <c r="N538" s="71">
        <v>18000</v>
      </c>
      <c r="O538" s="71">
        <v>4800000</v>
      </c>
      <c r="P538" s="75">
        <f t="shared" si="159"/>
        <v>0.10416666666666667</v>
      </c>
      <c r="Q538" s="75">
        <f t="shared" si="149"/>
        <v>0.375</v>
      </c>
      <c r="R538" s="71">
        <v>-1</v>
      </c>
      <c r="S538" s="71">
        <v>-1</v>
      </c>
      <c r="T538" s="71">
        <v>-1</v>
      </c>
      <c r="U538" s="71">
        <v>0</v>
      </c>
      <c r="V538" s="71">
        <v>-1</v>
      </c>
      <c r="W538" s="71">
        <v>0</v>
      </c>
      <c r="X538" s="76">
        <f t="shared" si="152"/>
        <v>-0.66666666666666663</v>
      </c>
      <c r="Y538" s="71">
        <v>-1</v>
      </c>
      <c r="Z538" s="71">
        <v>-1</v>
      </c>
      <c r="AA538" s="71" t="s">
        <v>47</v>
      </c>
      <c r="AB538" s="71" t="s">
        <v>47</v>
      </c>
      <c r="AC538" s="71">
        <v>-1</v>
      </c>
      <c r="AD538" s="71">
        <v>-1</v>
      </c>
      <c r="AE538" s="71">
        <v>-1</v>
      </c>
      <c r="AF538" s="74" t="s">
        <v>33</v>
      </c>
      <c r="AG538" s="71" t="s">
        <v>47</v>
      </c>
      <c r="AH538" s="76">
        <f t="shared" si="153"/>
        <v>-1</v>
      </c>
      <c r="AI538" s="76">
        <f t="shared" si="154"/>
        <v>-0.83333333333333326</v>
      </c>
      <c r="AJ538" s="7">
        <v>14372</v>
      </c>
      <c r="AK538" s="71">
        <v>0</v>
      </c>
      <c r="AL538" s="71">
        <v>-1</v>
      </c>
      <c r="AM538" s="71" t="s">
        <v>47</v>
      </c>
      <c r="AN538" s="71">
        <v>0</v>
      </c>
      <c r="AO538" s="71">
        <v>-1</v>
      </c>
      <c r="AP538" s="71" t="s">
        <v>47</v>
      </c>
      <c r="AQ538" s="71" t="s">
        <v>47</v>
      </c>
      <c r="AR538" s="71" t="s">
        <v>47</v>
      </c>
      <c r="AS538" s="71" t="s">
        <v>47</v>
      </c>
      <c r="AT538" s="74" t="s">
        <v>33</v>
      </c>
      <c r="AU538" s="71" t="s">
        <v>47</v>
      </c>
      <c r="AV538" s="71">
        <v>0</v>
      </c>
      <c r="AW538" s="71" t="s">
        <v>47</v>
      </c>
      <c r="AX538" s="71">
        <v>-1</v>
      </c>
      <c r="AY538" s="71" t="s">
        <v>33</v>
      </c>
      <c r="AZ538" s="76">
        <f t="shared" si="158"/>
        <v>-0.5</v>
      </c>
      <c r="BA538" s="71">
        <v>0</v>
      </c>
      <c r="BB538" s="71" t="s">
        <v>33</v>
      </c>
      <c r="BC538" s="71">
        <v>216</v>
      </c>
      <c r="BD538" s="71">
        <v>0</v>
      </c>
      <c r="BE538" s="71" t="s">
        <v>33</v>
      </c>
      <c r="BF538" s="71">
        <v>216</v>
      </c>
      <c r="BG538" s="71"/>
      <c r="BH538" s="71"/>
      <c r="BI538" s="71"/>
      <c r="BJ538" s="71"/>
      <c r="BK538" s="71"/>
      <c r="BL538" s="71"/>
      <c r="BM538" s="71"/>
      <c r="BN538" s="71"/>
      <c r="BO538" s="71"/>
      <c r="BP538" s="71"/>
      <c r="BQ538" s="71"/>
      <c r="BR538" s="71"/>
      <c r="BS538" s="71"/>
      <c r="BT538" s="71"/>
      <c r="BU538" s="71"/>
      <c r="BV538" s="71"/>
      <c r="BW538" s="71"/>
      <c r="BX538" s="71"/>
      <c r="BY538" s="71"/>
      <c r="BZ538" s="71"/>
      <c r="CA538" s="71"/>
      <c r="CB538" s="71"/>
      <c r="CC538" s="71"/>
      <c r="CD538" s="71"/>
      <c r="CE538" s="71"/>
      <c r="CF538" s="71"/>
      <c r="CG538" s="71"/>
      <c r="CH538" s="71"/>
      <c r="CI538" s="71"/>
      <c r="CJ538" s="71"/>
      <c r="CK538" s="71"/>
      <c r="CL538" s="71"/>
      <c r="CM538" s="71"/>
      <c r="CN538" s="71"/>
      <c r="CO538" s="71"/>
      <c r="CP538" s="71"/>
      <c r="CQ538" s="71"/>
      <c r="CR538" s="71"/>
      <c r="CS538" s="71"/>
      <c r="CT538" s="71"/>
      <c r="CU538" s="71"/>
      <c r="CV538" s="71"/>
      <c r="CW538" s="71"/>
      <c r="CX538" s="71"/>
      <c r="CY538" s="71"/>
      <c r="CZ538" s="71"/>
      <c r="DA538" s="71"/>
      <c r="DB538" s="71"/>
      <c r="DC538" s="71"/>
      <c r="DD538" s="71"/>
      <c r="DE538" s="71"/>
      <c r="DF538" s="71"/>
      <c r="DG538" s="71"/>
      <c r="DH538" s="71"/>
      <c r="DI538" s="71"/>
      <c r="DJ538" s="71"/>
      <c r="DK538" s="71"/>
      <c r="DL538" s="71"/>
      <c r="DM538" s="71"/>
      <c r="DN538" s="71"/>
      <c r="DO538" s="71"/>
      <c r="DP538" s="71"/>
      <c r="DQ538" s="71"/>
      <c r="DR538" s="71"/>
      <c r="DS538" s="71"/>
      <c r="DT538" s="71"/>
      <c r="DU538" s="71"/>
      <c r="DV538" s="71"/>
      <c r="DW538" s="71"/>
      <c r="DX538" s="71"/>
      <c r="DY538" s="71"/>
      <c r="DZ538" s="71"/>
      <c r="EA538" s="71"/>
      <c r="EB538" s="71"/>
      <c r="EC538" s="71"/>
      <c r="ED538" s="71"/>
      <c r="EE538" s="71"/>
      <c r="EF538" s="71"/>
      <c r="EG538" s="71"/>
      <c r="EH538" s="71"/>
      <c r="EI538" s="71"/>
      <c r="EJ538" s="71"/>
      <c r="EK538" s="71"/>
      <c r="EL538" s="71"/>
      <c r="EM538" s="71"/>
      <c r="EN538" s="71"/>
      <c r="EO538" s="71"/>
      <c r="EP538" s="71"/>
      <c r="EQ538" s="71"/>
      <c r="ER538" s="71"/>
      <c r="ES538" s="71"/>
      <c r="ET538" s="71"/>
      <c r="EU538" s="71"/>
      <c r="EV538" s="71"/>
      <c r="EW538" s="71"/>
      <c r="EX538" s="71"/>
      <c r="EY538" s="71"/>
      <c r="EZ538" s="71"/>
      <c r="FA538" s="71"/>
      <c r="FB538" s="71"/>
      <c r="FC538" s="71"/>
      <c r="FD538" s="71"/>
      <c r="FE538" s="71"/>
      <c r="FF538" s="71"/>
      <c r="FG538" s="71"/>
      <c r="FH538" s="71"/>
      <c r="FI538" s="71"/>
      <c r="FJ538" s="71"/>
      <c r="FK538" s="71"/>
      <c r="FL538" s="71"/>
      <c r="FM538" s="71"/>
      <c r="FN538" s="71"/>
      <c r="FO538" s="71"/>
      <c r="FP538" s="71"/>
      <c r="FQ538" s="71"/>
      <c r="FR538" s="71"/>
      <c r="FS538" s="71"/>
      <c r="FT538" s="71"/>
      <c r="FU538" s="71"/>
      <c r="FV538" s="71"/>
      <c r="FW538" s="71"/>
      <c r="FX538" s="71"/>
      <c r="FY538" s="71"/>
      <c r="FZ538" s="71"/>
      <c r="GA538" s="71"/>
      <c r="GB538" s="71"/>
      <c r="GC538" s="71"/>
      <c r="GD538" s="71"/>
      <c r="GE538" s="71"/>
      <c r="GF538" s="71"/>
      <c r="GG538" s="71"/>
      <c r="GH538" s="71"/>
      <c r="GI538" s="71"/>
      <c r="GJ538" s="71"/>
      <c r="GK538" s="71"/>
      <c r="GL538" s="71"/>
      <c r="GM538" s="71"/>
      <c r="GN538" s="71"/>
      <c r="GO538" s="71"/>
      <c r="GP538" s="71"/>
      <c r="GQ538" s="71"/>
      <c r="GR538" s="71"/>
      <c r="GS538" s="71"/>
      <c r="GT538" s="71"/>
      <c r="GU538" s="71"/>
      <c r="GV538" s="71"/>
      <c r="GW538" s="71"/>
      <c r="GX538" s="71"/>
      <c r="GY538" s="71"/>
      <c r="GZ538" s="71"/>
      <c r="HA538" s="71"/>
      <c r="HB538" s="71"/>
      <c r="HC538" s="71"/>
      <c r="HD538" s="71"/>
      <c r="HE538" s="71"/>
      <c r="HF538" s="71"/>
      <c r="HG538" s="71"/>
      <c r="HH538" s="71"/>
      <c r="HI538" s="71"/>
      <c r="HJ538" s="71"/>
      <c r="HK538" s="71"/>
      <c r="HL538" s="71"/>
      <c r="HM538" s="71"/>
      <c r="HN538" s="71"/>
      <c r="HO538" s="71"/>
      <c r="HP538" s="71"/>
      <c r="HQ538" s="71"/>
      <c r="HR538" s="71"/>
      <c r="HS538" s="71"/>
      <c r="HT538" s="71"/>
      <c r="HU538" s="71"/>
      <c r="HV538" s="71"/>
      <c r="HW538" s="71"/>
      <c r="HX538" s="71"/>
      <c r="HY538" s="71"/>
      <c r="HZ538" s="71"/>
      <c r="IA538" s="71"/>
      <c r="IB538" s="71"/>
      <c r="IC538" s="71"/>
      <c r="ID538" s="71"/>
      <c r="IE538" s="71"/>
      <c r="IF538" s="71"/>
      <c r="IG538" s="71"/>
      <c r="IH538" s="71"/>
      <c r="II538" s="71"/>
      <c r="IJ538" s="71"/>
      <c r="IK538" s="71"/>
      <c r="IL538" s="71"/>
      <c r="IM538" s="71"/>
      <c r="IN538" s="71"/>
      <c r="IO538" s="71"/>
      <c r="IP538" s="71"/>
      <c r="IQ538" s="71"/>
      <c r="IR538" s="71"/>
      <c r="IS538" s="71"/>
      <c r="IT538" s="71"/>
      <c r="IU538" s="71"/>
      <c r="IV538" s="71"/>
      <c r="IW538" s="71"/>
      <c r="IX538" s="71"/>
      <c r="IY538" s="71"/>
      <c r="IZ538" s="71"/>
      <c r="JA538" s="71"/>
      <c r="JB538" s="71"/>
      <c r="JC538" s="71"/>
      <c r="JD538" s="71"/>
      <c r="JE538" s="71"/>
      <c r="JF538" s="71"/>
      <c r="JG538" s="71"/>
      <c r="JH538" s="71"/>
      <c r="JI538" s="71"/>
      <c r="JJ538" s="71"/>
      <c r="JK538" s="71"/>
      <c r="JL538" s="71"/>
      <c r="JM538" s="71"/>
      <c r="JN538" s="71"/>
      <c r="JO538" s="71"/>
      <c r="JP538" s="71"/>
      <c r="JQ538" s="71"/>
      <c r="JR538" s="71"/>
      <c r="JS538" s="71"/>
      <c r="JT538" s="71"/>
      <c r="JU538" s="71"/>
      <c r="JV538" s="71"/>
      <c r="JW538" s="71"/>
      <c r="JX538" s="71"/>
      <c r="JY538" s="71"/>
      <c r="JZ538" s="71"/>
      <c r="KA538" s="71"/>
      <c r="KB538" s="71"/>
      <c r="KC538" s="71"/>
      <c r="KD538" s="71"/>
      <c r="KE538" s="71"/>
      <c r="KF538" s="71"/>
      <c r="KG538" s="71"/>
      <c r="KH538" s="71"/>
      <c r="KI538" s="71"/>
      <c r="KJ538" s="71"/>
      <c r="KK538" s="71"/>
      <c r="KL538" s="71"/>
      <c r="KM538" s="71"/>
      <c r="KN538" s="71"/>
      <c r="KO538" s="71"/>
      <c r="KP538" s="71"/>
      <c r="KQ538" s="71"/>
      <c r="KR538" s="71"/>
      <c r="KS538" s="71"/>
      <c r="KT538" s="71"/>
      <c r="KU538" s="71"/>
      <c r="KV538" s="71"/>
      <c r="KW538" s="71"/>
      <c r="KX538" s="71"/>
      <c r="KY538" s="71"/>
      <c r="KZ538" s="71"/>
      <c r="LA538" s="71"/>
      <c r="LB538" s="71"/>
      <c r="LC538" s="71"/>
      <c r="LD538" s="71"/>
      <c r="LE538" s="71"/>
      <c r="LF538" s="71"/>
      <c r="LG538" s="71"/>
      <c r="LH538" s="71"/>
      <c r="LI538" s="71"/>
      <c r="LJ538" s="71"/>
      <c r="LK538" s="71"/>
      <c r="LL538" s="71"/>
      <c r="LM538" s="71"/>
      <c r="LN538" s="71"/>
      <c r="LO538" s="71"/>
      <c r="LP538" s="71"/>
      <c r="LQ538" s="71"/>
      <c r="LR538" s="71"/>
      <c r="LS538" s="71"/>
      <c r="LT538" s="71"/>
      <c r="LU538" s="71"/>
      <c r="LV538" s="71"/>
      <c r="LW538" s="71"/>
      <c r="LX538" s="71"/>
      <c r="LY538" s="71"/>
      <c r="LZ538" s="71"/>
      <c r="MA538" s="71"/>
      <c r="MB538" s="71"/>
      <c r="MC538" s="71"/>
      <c r="MD538" s="71"/>
      <c r="ME538" s="71"/>
      <c r="MF538" s="71"/>
      <c r="MG538" s="71"/>
      <c r="MH538" s="71"/>
      <c r="MI538" s="71"/>
      <c r="MJ538" s="71"/>
      <c r="MK538" s="71"/>
      <c r="ML538" s="71"/>
      <c r="MM538" s="71"/>
      <c r="MN538" s="71"/>
      <c r="MO538" s="71"/>
      <c r="MP538" s="71"/>
      <c r="MQ538" s="71"/>
      <c r="MR538" s="71"/>
      <c r="MS538" s="71"/>
      <c r="MT538" s="71"/>
      <c r="MU538" s="71"/>
      <c r="MV538" s="71"/>
      <c r="MW538" s="71"/>
      <c r="MX538" s="71"/>
      <c r="MY538" s="71"/>
      <c r="MZ538" s="71"/>
      <c r="NA538" s="71"/>
      <c r="NB538" s="71"/>
      <c r="NC538" s="71"/>
      <c r="ND538" s="71"/>
      <c r="NE538" s="71"/>
      <c r="NF538" s="71"/>
      <c r="NG538" s="71"/>
      <c r="NH538" s="71"/>
      <c r="NI538" s="71"/>
      <c r="NJ538" s="71"/>
      <c r="NK538" s="71"/>
      <c r="NL538" s="71"/>
      <c r="NM538" s="71"/>
      <c r="NN538" s="71"/>
      <c r="NO538" s="71"/>
      <c r="NP538" s="71"/>
      <c r="NQ538" s="71"/>
      <c r="NR538" s="71"/>
      <c r="NS538" s="71"/>
      <c r="NT538" s="71"/>
      <c r="NU538" s="71"/>
      <c r="NV538" s="71"/>
      <c r="NW538" s="71"/>
      <c r="NX538" s="71"/>
      <c r="NY538" s="71"/>
      <c r="NZ538" s="71"/>
      <c r="OA538" s="71"/>
      <c r="OB538" s="71"/>
      <c r="OC538" s="71"/>
      <c r="OD538" s="71"/>
      <c r="OE538" s="71"/>
      <c r="OF538" s="71"/>
      <c r="OG538" s="71"/>
      <c r="OH538" s="71"/>
      <c r="OI538" s="71"/>
      <c r="OJ538" s="71"/>
      <c r="OK538" s="71"/>
      <c r="OL538" s="71"/>
      <c r="OM538" s="71"/>
      <c r="ON538" s="71"/>
      <c r="OO538" s="71"/>
      <c r="OP538" s="71"/>
      <c r="OQ538" s="71"/>
      <c r="OR538" s="71"/>
      <c r="OS538" s="71"/>
      <c r="OT538" s="71"/>
      <c r="OU538" s="71"/>
      <c r="OV538" s="71"/>
      <c r="OW538" s="71"/>
      <c r="OX538" s="71"/>
      <c r="OY538" s="71"/>
      <c r="OZ538" s="71"/>
      <c r="PA538" s="71"/>
      <c r="PB538" s="71"/>
      <c r="PC538" s="71"/>
      <c r="PD538" s="71"/>
      <c r="PE538" s="71"/>
      <c r="PF538" s="71"/>
      <c r="PG538" s="71"/>
      <c r="PH538" s="71"/>
      <c r="PI538" s="71"/>
      <c r="PJ538" s="71"/>
      <c r="PK538" s="71"/>
      <c r="PL538" s="71"/>
      <c r="PM538" s="71"/>
      <c r="PN538" s="71"/>
      <c r="PO538" s="71"/>
      <c r="PP538" s="71"/>
      <c r="PQ538" s="71"/>
      <c r="PR538" s="71"/>
      <c r="PS538" s="71"/>
      <c r="PT538" s="71"/>
      <c r="PU538" s="71"/>
      <c r="PV538" s="71"/>
      <c r="PW538" s="71"/>
      <c r="PX538" s="71"/>
      <c r="PY538" s="71"/>
      <c r="PZ538" s="71"/>
      <c r="QA538" s="71"/>
      <c r="QB538" s="71"/>
      <c r="QC538" s="71"/>
      <c r="QD538" s="71"/>
      <c r="QE538" s="71"/>
      <c r="QF538" s="71"/>
      <c r="QG538" s="71"/>
      <c r="QH538" s="71"/>
      <c r="QI538" s="71"/>
      <c r="QJ538" s="71"/>
      <c r="QK538" s="71"/>
      <c r="QL538" s="71"/>
      <c r="QM538" s="71"/>
      <c r="QN538" s="71"/>
      <c r="QO538" s="71"/>
      <c r="QP538" s="71"/>
      <c r="QQ538" s="71"/>
      <c r="QR538" s="71"/>
      <c r="QS538" s="71"/>
      <c r="QT538" s="71"/>
      <c r="QU538" s="71"/>
      <c r="QV538" s="71"/>
      <c r="QW538" s="71"/>
      <c r="QX538" s="71"/>
      <c r="QY538" s="71"/>
      <c r="QZ538" s="71"/>
      <c r="RA538" s="71"/>
      <c r="RB538" s="71"/>
      <c r="RC538" s="71"/>
      <c r="RD538" s="71"/>
      <c r="RE538" s="71"/>
      <c r="RF538" s="71"/>
      <c r="RG538" s="71"/>
      <c r="RH538" s="71"/>
      <c r="RI538" s="71"/>
      <c r="RJ538" s="71"/>
      <c r="RK538" s="71"/>
      <c r="RL538" s="71"/>
      <c r="RM538" s="71"/>
      <c r="RN538" s="71"/>
      <c r="RO538" s="71"/>
      <c r="RP538" s="71"/>
      <c r="RQ538" s="71"/>
      <c r="RR538" s="71"/>
      <c r="RS538" s="71"/>
      <c r="RT538" s="71"/>
      <c r="RU538" s="71"/>
      <c r="RV538" s="71"/>
      <c r="RW538" s="71"/>
      <c r="RX538" s="71"/>
      <c r="RY538" s="71"/>
      <c r="RZ538" s="71"/>
      <c r="SA538" s="71"/>
      <c r="SB538" s="71"/>
      <c r="SC538" s="71"/>
      <c r="SD538" s="71"/>
      <c r="SE538" s="71"/>
      <c r="SF538" s="71"/>
      <c r="SG538" s="71"/>
      <c r="SH538" s="71"/>
      <c r="SI538" s="71"/>
      <c r="SJ538" s="71"/>
      <c r="SK538" s="71"/>
      <c r="SL538" s="71"/>
      <c r="SM538" s="71"/>
      <c r="SN538" s="71"/>
      <c r="SO538" s="71"/>
      <c r="SP538" s="71"/>
      <c r="SQ538" s="71"/>
      <c r="SR538" s="71"/>
      <c r="SS538" s="71"/>
      <c r="ST538" s="71"/>
      <c r="SU538" s="71"/>
      <c r="SV538" s="71"/>
      <c r="SW538" s="71"/>
      <c r="SX538" s="71"/>
      <c r="SY538" s="71"/>
      <c r="SZ538" s="71"/>
      <c r="TA538" s="71"/>
      <c r="TB538" s="71"/>
      <c r="TC538" s="71"/>
      <c r="TD538" s="71"/>
      <c r="TE538" s="71"/>
      <c r="TF538" s="71"/>
      <c r="TG538" s="71"/>
      <c r="TH538" s="71"/>
      <c r="TI538" s="71"/>
      <c r="TJ538" s="71"/>
      <c r="TK538" s="71"/>
      <c r="TL538" s="71"/>
      <c r="TM538" s="71"/>
      <c r="TN538" s="71"/>
      <c r="TO538" s="71"/>
      <c r="TP538" s="71"/>
      <c r="TQ538" s="71"/>
      <c r="TR538" s="71"/>
      <c r="TS538" s="71"/>
      <c r="TT538" s="71"/>
      <c r="TU538" s="71"/>
      <c r="TV538" s="71"/>
      <c r="TW538" s="71"/>
      <c r="TX538" s="71"/>
      <c r="TY538" s="71"/>
      <c r="TZ538" s="71"/>
      <c r="UA538" s="71"/>
      <c r="UB538" s="71"/>
      <c r="UC538" s="71"/>
      <c r="UD538" s="71"/>
      <c r="UE538" s="71"/>
      <c r="UF538" s="71"/>
      <c r="UG538" s="71"/>
      <c r="UH538" s="71"/>
      <c r="UI538" s="71"/>
      <c r="UJ538" s="71"/>
      <c r="UK538" s="71"/>
      <c r="UL538" s="71"/>
      <c r="UM538" s="71"/>
      <c r="UN538" s="71"/>
      <c r="UO538" s="71"/>
      <c r="UP538" s="71"/>
      <c r="UQ538" s="71"/>
      <c r="UR538" s="71"/>
      <c r="US538" s="71"/>
      <c r="UT538" s="71"/>
      <c r="UU538" s="71"/>
      <c r="UV538" s="71"/>
      <c r="UW538" s="71"/>
      <c r="UX538" s="71"/>
      <c r="UY538" s="71"/>
      <c r="UZ538" s="71"/>
      <c r="VA538" s="71"/>
      <c r="VB538" s="71"/>
      <c r="VC538" s="71"/>
      <c r="VD538" s="71"/>
      <c r="VE538" s="71"/>
      <c r="VF538" s="71"/>
      <c r="VG538" s="71"/>
      <c r="VH538" s="71"/>
      <c r="VI538" s="71"/>
      <c r="VJ538" s="71"/>
      <c r="VK538" s="71"/>
      <c r="VL538" s="71"/>
      <c r="VM538" s="71"/>
      <c r="VN538" s="71"/>
      <c r="VO538" s="71"/>
      <c r="VP538" s="71"/>
      <c r="VQ538" s="71"/>
      <c r="VR538" s="71"/>
      <c r="VS538" s="71"/>
      <c r="VT538" s="71"/>
      <c r="VU538" s="71"/>
      <c r="VV538" s="71"/>
      <c r="VW538" s="71"/>
      <c r="VX538" s="71"/>
      <c r="VY538" s="71"/>
      <c r="VZ538" s="71"/>
      <c r="WA538" s="71"/>
      <c r="WB538" s="71"/>
      <c r="WC538" s="71"/>
      <c r="WD538" s="71"/>
      <c r="WE538" s="71"/>
      <c r="WF538" s="71"/>
      <c r="WG538" s="71"/>
      <c r="WH538" s="71"/>
      <c r="WI538" s="71"/>
      <c r="WJ538" s="71"/>
      <c r="WK538" s="71"/>
      <c r="WL538" s="71"/>
      <c r="WM538" s="71"/>
      <c r="WN538" s="71"/>
      <c r="WO538" s="71"/>
      <c r="WP538" s="71"/>
      <c r="WQ538" s="71"/>
      <c r="WR538" s="71"/>
      <c r="WS538" s="71"/>
      <c r="WT538" s="71"/>
      <c r="WU538" s="71"/>
      <c r="WV538" s="71"/>
      <c r="WW538" s="71"/>
      <c r="WX538" s="71"/>
      <c r="WY538" s="71"/>
      <c r="WZ538" s="71"/>
      <c r="XA538" s="71"/>
      <c r="XB538" s="71"/>
      <c r="XC538" s="71"/>
      <c r="XD538" s="71"/>
      <c r="XE538" s="71"/>
      <c r="XF538" s="71"/>
      <c r="XG538" s="71"/>
      <c r="XH538" s="71"/>
      <c r="XI538" s="71"/>
      <c r="XJ538" s="71"/>
      <c r="XK538" s="71"/>
      <c r="XL538" s="71"/>
      <c r="XM538" s="71"/>
      <c r="XN538" s="71"/>
      <c r="XO538" s="71"/>
      <c r="XP538" s="71"/>
      <c r="XQ538" s="71"/>
      <c r="XR538" s="71"/>
      <c r="XS538" s="71"/>
      <c r="XT538" s="71"/>
      <c r="XU538" s="71"/>
      <c r="XV538" s="71"/>
      <c r="XW538" s="71"/>
      <c r="XX538" s="71"/>
      <c r="XY538" s="71"/>
      <c r="XZ538" s="71"/>
      <c r="YA538" s="71"/>
      <c r="YB538" s="71"/>
      <c r="YC538" s="71"/>
      <c r="YD538" s="71"/>
      <c r="YE538" s="71"/>
      <c r="YF538" s="71"/>
      <c r="YG538" s="71"/>
      <c r="YH538" s="71"/>
      <c r="YI538" s="71"/>
      <c r="YJ538" s="71"/>
      <c r="YK538" s="71"/>
      <c r="YL538" s="71"/>
      <c r="YM538" s="71"/>
      <c r="YN538" s="71"/>
      <c r="YO538" s="71"/>
      <c r="YP538" s="71"/>
      <c r="YQ538" s="71"/>
      <c r="YR538" s="71"/>
      <c r="YS538" s="71"/>
      <c r="YT538" s="71"/>
      <c r="YU538" s="71"/>
      <c r="YV538" s="71"/>
      <c r="YW538" s="71"/>
      <c r="YX538" s="71"/>
      <c r="YY538" s="71"/>
      <c r="YZ538" s="71"/>
      <c r="ZA538" s="71"/>
      <c r="ZB538" s="71"/>
      <c r="ZC538" s="71"/>
      <c r="ZD538" s="71"/>
      <c r="ZE538" s="71"/>
      <c r="ZF538" s="71"/>
      <c r="ZG538" s="71"/>
      <c r="ZH538" s="71"/>
      <c r="ZI538" s="71"/>
      <c r="ZJ538" s="71"/>
      <c r="ZK538" s="71"/>
      <c r="ZL538" s="71"/>
      <c r="ZM538" s="71"/>
      <c r="ZN538" s="71"/>
      <c r="ZO538" s="71"/>
      <c r="ZP538" s="71"/>
      <c r="ZQ538" s="71"/>
      <c r="ZR538" s="71"/>
      <c r="ZS538" s="71"/>
      <c r="ZT538" s="71"/>
      <c r="ZU538" s="71"/>
      <c r="ZV538" s="71"/>
      <c r="ZW538" s="71"/>
      <c r="ZX538" s="71"/>
      <c r="ZY538" s="71"/>
      <c r="ZZ538" s="71"/>
      <c r="AAA538" s="71"/>
      <c r="AAB538" s="71"/>
      <c r="AAC538" s="71"/>
      <c r="AAD538" s="71"/>
      <c r="AAE538" s="71"/>
      <c r="AAF538" s="71"/>
      <c r="AAG538" s="71"/>
      <c r="AAH538" s="71"/>
      <c r="AAI538" s="71"/>
      <c r="AAJ538" s="71"/>
      <c r="AAK538" s="71"/>
      <c r="AAL538" s="71"/>
      <c r="AAM538" s="71"/>
      <c r="AAN538" s="71"/>
      <c r="AAO538" s="71"/>
      <c r="AAP538" s="71"/>
      <c r="AAQ538" s="71"/>
      <c r="AAR538" s="71"/>
      <c r="AAS538" s="71"/>
      <c r="AAT538" s="71"/>
      <c r="AAU538" s="71"/>
      <c r="AAV538" s="71"/>
      <c r="AAW538" s="71"/>
      <c r="AAX538" s="71"/>
      <c r="AAY538" s="71"/>
      <c r="AAZ538" s="71"/>
      <c r="ABA538" s="71"/>
      <c r="ABB538" s="71"/>
      <c r="ABC538" s="71"/>
      <c r="ABD538" s="71"/>
      <c r="ABE538" s="71"/>
      <c r="ABF538" s="71"/>
      <c r="ABG538" s="71"/>
      <c r="ABH538" s="71"/>
      <c r="ABI538" s="71"/>
      <c r="ABJ538" s="71"/>
      <c r="ABK538" s="71"/>
      <c r="ABL538" s="71"/>
      <c r="ABM538" s="71"/>
      <c r="ABN538" s="71"/>
      <c r="ABO538" s="71"/>
      <c r="ABP538" s="71"/>
      <c r="ABQ538" s="71"/>
      <c r="ABR538" s="71"/>
      <c r="ABS538" s="71"/>
      <c r="ABT538" s="71"/>
      <c r="ABU538" s="71"/>
      <c r="ABV538" s="71"/>
      <c r="ABW538" s="71"/>
      <c r="ABX538" s="71"/>
      <c r="ABY538" s="71"/>
      <c r="ABZ538" s="71"/>
      <c r="ACA538" s="71"/>
      <c r="ACB538" s="71"/>
      <c r="ACC538" s="71"/>
      <c r="ACD538" s="71"/>
      <c r="ACE538" s="71"/>
      <c r="ACF538" s="71"/>
      <c r="ACG538" s="71"/>
      <c r="ACH538" s="71"/>
      <c r="ACI538" s="71"/>
      <c r="ACJ538" s="71"/>
      <c r="ACK538" s="71"/>
      <c r="ACL538" s="71"/>
      <c r="ACM538" s="71"/>
      <c r="ACN538" s="71"/>
      <c r="ACO538" s="71"/>
      <c r="ACP538" s="71"/>
      <c r="ACQ538" s="71"/>
      <c r="ACR538" s="71"/>
      <c r="ACS538" s="71"/>
      <c r="ACT538" s="71"/>
      <c r="ACU538" s="71"/>
      <c r="ACV538" s="71"/>
      <c r="ACW538" s="71"/>
      <c r="ACX538" s="71"/>
      <c r="ACY538" s="71"/>
      <c r="ACZ538" s="71"/>
      <c r="ADA538" s="71"/>
      <c r="ADB538" s="71"/>
      <c r="ADC538" s="71"/>
      <c r="ADD538" s="71"/>
      <c r="ADE538" s="71"/>
      <c r="ADF538" s="71"/>
      <c r="ADG538" s="71"/>
      <c r="ADH538" s="71"/>
      <c r="ADI538" s="71"/>
      <c r="ADJ538" s="71"/>
      <c r="ADK538" s="71"/>
      <c r="ADL538" s="71"/>
      <c r="ADM538" s="71"/>
      <c r="ADN538" s="71"/>
      <c r="ADO538" s="71"/>
      <c r="ADP538" s="71"/>
      <c r="ADQ538" s="71"/>
      <c r="ADR538" s="71"/>
      <c r="ADS538" s="71"/>
      <c r="ADT538" s="71"/>
      <c r="ADU538" s="71"/>
      <c r="ADV538" s="71"/>
      <c r="ADW538" s="71"/>
      <c r="ADX538" s="71"/>
      <c r="ADY538" s="71"/>
      <c r="ADZ538" s="71"/>
      <c r="AEA538" s="71"/>
      <c r="AEB538" s="71"/>
      <c r="AEC538" s="71"/>
      <c r="AED538" s="71"/>
      <c r="AEE538" s="71"/>
      <c r="AEF538" s="71"/>
      <c r="AEG538" s="71"/>
      <c r="AEH538" s="71"/>
      <c r="AEI538" s="71"/>
      <c r="AEJ538" s="71"/>
      <c r="AEK538" s="71"/>
      <c r="AEL538" s="71"/>
      <c r="AEM538" s="71"/>
      <c r="AEN538" s="71"/>
      <c r="AEO538" s="71"/>
      <c r="AEP538" s="71"/>
      <c r="AEQ538" s="71"/>
      <c r="AER538" s="71"/>
      <c r="AES538" s="71"/>
      <c r="AET538" s="71"/>
      <c r="AEU538" s="71"/>
      <c r="AEV538" s="71"/>
      <c r="AEW538" s="71"/>
      <c r="AEX538" s="71"/>
      <c r="AEY538" s="71"/>
      <c r="AEZ538" s="71"/>
      <c r="AFA538" s="71"/>
      <c r="AFB538" s="71"/>
      <c r="AFC538" s="71"/>
      <c r="AFD538" s="71"/>
      <c r="AFE538" s="71"/>
      <c r="AFF538" s="71"/>
      <c r="AFG538" s="71"/>
      <c r="AFH538" s="71"/>
      <c r="AFI538" s="71"/>
      <c r="AFJ538" s="71"/>
      <c r="AFK538" s="71"/>
      <c r="AFL538" s="71"/>
      <c r="AFM538" s="71"/>
      <c r="AFN538" s="71"/>
      <c r="AFO538" s="71"/>
      <c r="AFP538" s="71"/>
      <c r="AFQ538" s="71"/>
      <c r="AFR538" s="71"/>
      <c r="AFS538" s="71"/>
      <c r="AFT538" s="71"/>
      <c r="AFU538" s="71"/>
      <c r="AFV538" s="71"/>
      <c r="AFW538" s="71"/>
      <c r="AFX538" s="71"/>
      <c r="AFY538" s="71"/>
      <c r="AFZ538" s="71"/>
      <c r="AGA538" s="71"/>
      <c r="AGB538" s="71"/>
      <c r="AGC538" s="71"/>
      <c r="AGD538" s="71"/>
      <c r="AGE538" s="71"/>
      <c r="AGF538" s="71"/>
      <c r="AGG538" s="71"/>
      <c r="AGH538" s="71"/>
      <c r="AGI538" s="71"/>
      <c r="AGJ538" s="71"/>
      <c r="AGK538" s="71"/>
      <c r="AGL538" s="71"/>
      <c r="AGM538" s="71"/>
      <c r="AGN538" s="71"/>
      <c r="AGO538" s="71"/>
      <c r="AGP538" s="71"/>
      <c r="AGQ538" s="71"/>
      <c r="AGR538" s="71"/>
      <c r="AGS538" s="71"/>
      <c r="AGT538" s="71"/>
      <c r="AGU538" s="71"/>
      <c r="AGV538" s="71"/>
      <c r="AGW538" s="71"/>
      <c r="AGX538" s="71"/>
      <c r="AGY538" s="71"/>
      <c r="AGZ538" s="71"/>
      <c r="AHA538" s="71"/>
      <c r="AHB538" s="71"/>
      <c r="AHC538" s="71"/>
      <c r="AHD538" s="71"/>
      <c r="AHE538" s="71"/>
      <c r="AHF538" s="71"/>
      <c r="AHG538" s="71"/>
      <c r="AHH538" s="71"/>
      <c r="AHI538" s="71"/>
      <c r="AHJ538" s="71"/>
      <c r="AHK538" s="71"/>
      <c r="AHL538" s="71"/>
      <c r="AHM538" s="71"/>
      <c r="AHN538" s="71"/>
      <c r="AHO538" s="71"/>
      <c r="AHP538" s="71"/>
      <c r="AHQ538" s="71"/>
      <c r="AHR538" s="71"/>
      <c r="AHS538" s="71"/>
      <c r="AHT538" s="71"/>
      <c r="AHU538" s="71"/>
      <c r="AHV538" s="71"/>
      <c r="AHW538" s="71"/>
      <c r="AHX538" s="71"/>
      <c r="AHY538" s="71"/>
      <c r="AHZ538" s="71"/>
      <c r="AIA538" s="71"/>
      <c r="AIB538" s="71"/>
      <c r="AIC538" s="71"/>
      <c r="AID538" s="71"/>
      <c r="AIE538" s="71"/>
      <c r="AIF538" s="71"/>
      <c r="AIG538" s="71"/>
      <c r="AIH538" s="71"/>
      <c r="AII538" s="71"/>
      <c r="AIJ538" s="71"/>
      <c r="AIK538" s="71"/>
      <c r="AIL538" s="71"/>
      <c r="AIM538" s="71"/>
      <c r="AIN538" s="71"/>
      <c r="AIO538" s="71"/>
      <c r="AIP538" s="71"/>
      <c r="AIQ538" s="71"/>
      <c r="AIR538" s="71"/>
      <c r="AIS538" s="71"/>
      <c r="AIT538" s="71"/>
      <c r="AIU538" s="71"/>
      <c r="AIV538" s="71"/>
      <c r="AIW538" s="71"/>
      <c r="AIX538" s="71"/>
      <c r="AIY538" s="71"/>
      <c r="AIZ538" s="71"/>
      <c r="AJA538" s="71"/>
      <c r="AJB538" s="71"/>
      <c r="AJC538" s="71"/>
      <c r="AJD538" s="71"/>
      <c r="AJE538" s="71"/>
      <c r="AJF538" s="71"/>
      <c r="AJG538" s="71"/>
      <c r="AJH538" s="71"/>
      <c r="AJI538" s="71"/>
      <c r="AJJ538" s="71"/>
      <c r="AJK538" s="71"/>
      <c r="AJL538" s="71"/>
      <c r="AJM538" s="71"/>
      <c r="AJN538" s="71"/>
      <c r="AJO538" s="71"/>
      <c r="AJP538" s="71"/>
      <c r="AJQ538" s="71"/>
      <c r="AJR538" s="71"/>
      <c r="AJS538" s="71"/>
      <c r="AJT538" s="71"/>
      <c r="AJU538" s="71"/>
      <c r="AJV538" s="71"/>
      <c r="AJW538" s="71"/>
      <c r="AJX538" s="71"/>
      <c r="AJY538" s="71"/>
      <c r="AJZ538" s="71"/>
      <c r="AKA538" s="71"/>
      <c r="AKB538" s="71"/>
      <c r="AKC538" s="71"/>
      <c r="AKD538" s="71"/>
      <c r="AKE538" s="71"/>
      <c r="AKF538" s="71"/>
      <c r="AKG538" s="71"/>
      <c r="AKH538" s="71"/>
      <c r="AKI538" s="71"/>
      <c r="AKJ538" s="71"/>
      <c r="AKK538" s="71"/>
      <c r="AKL538" s="71"/>
      <c r="AKM538" s="71"/>
      <c r="AKN538" s="71"/>
      <c r="AKO538" s="71"/>
      <c r="AKP538" s="71"/>
      <c r="AKQ538" s="71"/>
      <c r="AKR538" s="71"/>
      <c r="AKS538" s="71"/>
      <c r="AKT538" s="71"/>
      <c r="AKU538" s="71"/>
      <c r="AKV538" s="71"/>
      <c r="AKW538" s="71"/>
      <c r="AKX538" s="71"/>
      <c r="AKY538" s="71"/>
      <c r="AKZ538" s="71"/>
      <c r="ALA538" s="71"/>
      <c r="ALB538" s="71"/>
      <c r="ALC538" s="71"/>
      <c r="ALD538" s="71"/>
      <c r="ALE538" s="71"/>
      <c r="ALF538" s="71"/>
      <c r="ALG538" s="71"/>
      <c r="ALH538" s="71"/>
      <c r="ALI538" s="71"/>
      <c r="ALJ538" s="71"/>
      <c r="ALK538" s="71"/>
      <c r="ALL538" s="71"/>
      <c r="ALM538" s="71"/>
      <c r="ALN538" s="71"/>
      <c r="ALO538" s="71"/>
      <c r="ALP538" s="71"/>
      <c r="ALQ538" s="71"/>
      <c r="ALR538" s="71"/>
      <c r="ALS538" s="71"/>
      <c r="ALT538" s="71"/>
      <c r="ALU538" s="71"/>
      <c r="ALV538" s="71"/>
      <c r="ALW538" s="71"/>
      <c r="ALX538" s="71"/>
      <c r="ALY538" s="71"/>
      <c r="ALZ538" s="71"/>
      <c r="AMA538" s="71"/>
      <c r="AMB538" s="71"/>
      <c r="AMC538" s="71"/>
      <c r="AMD538" s="71"/>
      <c r="AME538" s="71"/>
      <c r="AMF538" s="71"/>
      <c r="AMG538" s="71"/>
      <c r="AMH538" s="71"/>
      <c r="AMI538" s="71"/>
    </row>
    <row r="539" spans="1:1023" s="65" customFormat="1">
      <c r="A539" s="71" t="s">
        <v>77</v>
      </c>
      <c r="B539" s="83">
        <v>2012</v>
      </c>
      <c r="C539" s="71" t="s">
        <v>249</v>
      </c>
      <c r="D539" s="83">
        <v>344</v>
      </c>
      <c r="E539" s="71" t="s">
        <v>250</v>
      </c>
      <c r="F539" s="71" t="s">
        <v>251</v>
      </c>
      <c r="G539" s="30">
        <v>33446</v>
      </c>
      <c r="H539" s="30">
        <v>34326</v>
      </c>
      <c r="I539" s="45">
        <v>1</v>
      </c>
      <c r="J539" s="71">
        <v>3</v>
      </c>
      <c r="K539" s="71">
        <v>3</v>
      </c>
      <c r="L539" s="71">
        <v>29</v>
      </c>
      <c r="M539" s="71">
        <v>5000</v>
      </c>
      <c r="N539" s="71">
        <v>18000</v>
      </c>
      <c r="O539" s="71">
        <v>4800000</v>
      </c>
      <c r="P539" s="75">
        <f t="shared" si="159"/>
        <v>0.10416666666666667</v>
      </c>
      <c r="Q539" s="75">
        <f t="shared" si="149"/>
        <v>0.375</v>
      </c>
      <c r="R539" s="71">
        <v>-1</v>
      </c>
      <c r="S539" s="71">
        <v>-1</v>
      </c>
      <c r="T539" s="71">
        <v>-1</v>
      </c>
      <c r="U539" s="71">
        <v>0</v>
      </c>
      <c r="V539" s="71">
        <v>-1</v>
      </c>
      <c r="W539" s="71">
        <v>0</v>
      </c>
      <c r="X539" s="76">
        <f t="shared" si="152"/>
        <v>-0.66666666666666663</v>
      </c>
      <c r="Y539" s="71">
        <v>-1</v>
      </c>
      <c r="Z539" s="71">
        <v>-1</v>
      </c>
      <c r="AA539" s="71" t="s">
        <v>47</v>
      </c>
      <c r="AB539" s="71" t="s">
        <v>47</v>
      </c>
      <c r="AC539" s="71">
        <v>-1</v>
      </c>
      <c r="AD539" s="71">
        <v>-1</v>
      </c>
      <c r="AE539" s="71">
        <v>-1</v>
      </c>
      <c r="AF539" s="74" t="s">
        <v>33</v>
      </c>
      <c r="AG539" s="71" t="s">
        <v>47</v>
      </c>
      <c r="AH539" s="76">
        <f t="shared" si="153"/>
        <v>-1</v>
      </c>
      <c r="AI539" s="76">
        <f t="shared" si="154"/>
        <v>-0.83333333333333326</v>
      </c>
      <c r="AJ539" s="7">
        <v>13159</v>
      </c>
      <c r="AK539" s="71">
        <v>-1</v>
      </c>
      <c r="AL539" s="71">
        <v>-1</v>
      </c>
      <c r="AM539" s="71" t="s">
        <v>47</v>
      </c>
      <c r="AN539" s="71">
        <v>0</v>
      </c>
      <c r="AO539" s="71">
        <v>-1</v>
      </c>
      <c r="AP539" s="71" t="s">
        <v>47</v>
      </c>
      <c r="AQ539" s="71" t="s">
        <v>47</v>
      </c>
      <c r="AR539" s="71" t="s">
        <v>47</v>
      </c>
      <c r="AS539" s="71" t="s">
        <v>47</v>
      </c>
      <c r="AT539" s="74" t="s">
        <v>33</v>
      </c>
      <c r="AU539" s="71" t="s">
        <v>47</v>
      </c>
      <c r="AV539" s="71">
        <v>0</v>
      </c>
      <c r="AW539" s="71" t="s">
        <v>47</v>
      </c>
      <c r="AX539" s="71">
        <v>-1</v>
      </c>
      <c r="AY539" s="71" t="s">
        <v>33</v>
      </c>
      <c r="AZ539" s="76">
        <f t="shared" si="158"/>
        <v>-0.66666666666666663</v>
      </c>
      <c r="BA539" s="71">
        <v>0</v>
      </c>
      <c r="BB539" s="71" t="s">
        <v>33</v>
      </c>
      <c r="BC539" s="71">
        <v>228</v>
      </c>
      <c r="BD539" s="71">
        <v>0</v>
      </c>
      <c r="BE539" s="71" t="s">
        <v>33</v>
      </c>
      <c r="BF539" s="71">
        <v>228</v>
      </c>
      <c r="BG539" s="71"/>
      <c r="BH539" s="71"/>
      <c r="BI539" s="71"/>
      <c r="BJ539" s="71"/>
      <c r="BK539" s="71"/>
      <c r="BL539" s="71"/>
      <c r="BM539" s="71"/>
      <c r="BN539" s="71"/>
      <c r="BO539" s="71"/>
      <c r="BP539" s="71"/>
      <c r="BQ539" s="71"/>
      <c r="BR539" s="71"/>
      <c r="BS539" s="71"/>
      <c r="BT539" s="71"/>
      <c r="BU539" s="71"/>
      <c r="BV539" s="71"/>
      <c r="BW539" s="71"/>
      <c r="BX539" s="71"/>
      <c r="BY539" s="71"/>
      <c r="BZ539" s="71"/>
      <c r="CA539" s="71"/>
      <c r="CB539" s="71"/>
      <c r="CC539" s="71"/>
      <c r="CD539" s="71"/>
      <c r="CE539" s="71"/>
      <c r="CF539" s="71"/>
      <c r="CG539" s="71"/>
      <c r="CH539" s="71"/>
      <c r="CI539" s="71"/>
      <c r="CJ539" s="71"/>
      <c r="CK539" s="71"/>
      <c r="CL539" s="71"/>
      <c r="CM539" s="71"/>
      <c r="CN539" s="71"/>
      <c r="CO539" s="71"/>
      <c r="CP539" s="71"/>
      <c r="CQ539" s="71"/>
      <c r="CR539" s="71"/>
      <c r="CS539" s="71"/>
      <c r="CT539" s="71"/>
      <c r="CU539" s="71"/>
      <c r="CV539" s="71"/>
      <c r="CW539" s="71"/>
      <c r="CX539" s="71"/>
      <c r="CY539" s="71"/>
      <c r="CZ539" s="71"/>
      <c r="DA539" s="71"/>
      <c r="DB539" s="71"/>
      <c r="DC539" s="71"/>
      <c r="DD539" s="71"/>
      <c r="DE539" s="71"/>
      <c r="DF539" s="71"/>
      <c r="DG539" s="71"/>
      <c r="DH539" s="71"/>
      <c r="DI539" s="71"/>
      <c r="DJ539" s="71"/>
      <c r="DK539" s="71"/>
      <c r="DL539" s="71"/>
      <c r="DM539" s="71"/>
      <c r="DN539" s="71"/>
      <c r="DO539" s="71"/>
      <c r="DP539" s="71"/>
      <c r="DQ539" s="71"/>
      <c r="DR539" s="71"/>
      <c r="DS539" s="71"/>
      <c r="DT539" s="71"/>
      <c r="DU539" s="71"/>
      <c r="DV539" s="71"/>
      <c r="DW539" s="71"/>
      <c r="DX539" s="71"/>
      <c r="DY539" s="71"/>
      <c r="DZ539" s="71"/>
      <c r="EA539" s="71"/>
      <c r="EB539" s="71"/>
      <c r="EC539" s="71"/>
      <c r="ED539" s="71"/>
      <c r="EE539" s="71"/>
      <c r="EF539" s="71"/>
      <c r="EG539" s="71"/>
      <c r="EH539" s="71"/>
      <c r="EI539" s="71"/>
      <c r="EJ539" s="71"/>
      <c r="EK539" s="71"/>
      <c r="EL539" s="71"/>
      <c r="EM539" s="71"/>
      <c r="EN539" s="71"/>
      <c r="EO539" s="71"/>
      <c r="EP539" s="71"/>
      <c r="EQ539" s="71"/>
      <c r="ER539" s="71"/>
      <c r="ES539" s="71"/>
      <c r="ET539" s="71"/>
      <c r="EU539" s="71"/>
      <c r="EV539" s="71"/>
      <c r="EW539" s="71"/>
      <c r="EX539" s="71"/>
      <c r="EY539" s="71"/>
      <c r="EZ539" s="71"/>
      <c r="FA539" s="71"/>
      <c r="FB539" s="71"/>
      <c r="FC539" s="71"/>
      <c r="FD539" s="71"/>
      <c r="FE539" s="71"/>
      <c r="FF539" s="71"/>
      <c r="FG539" s="71"/>
      <c r="FH539" s="71"/>
      <c r="FI539" s="71"/>
      <c r="FJ539" s="71"/>
      <c r="FK539" s="71"/>
      <c r="FL539" s="71"/>
      <c r="FM539" s="71"/>
      <c r="FN539" s="71"/>
      <c r="FO539" s="71"/>
      <c r="FP539" s="71"/>
      <c r="FQ539" s="71"/>
      <c r="FR539" s="71"/>
      <c r="FS539" s="71"/>
      <c r="FT539" s="71"/>
      <c r="FU539" s="71"/>
      <c r="FV539" s="71"/>
      <c r="FW539" s="71"/>
      <c r="FX539" s="71"/>
      <c r="FY539" s="71"/>
      <c r="FZ539" s="71"/>
      <c r="GA539" s="71"/>
      <c r="GB539" s="71"/>
      <c r="GC539" s="71"/>
      <c r="GD539" s="71"/>
      <c r="GE539" s="71"/>
      <c r="GF539" s="71"/>
      <c r="GG539" s="71"/>
      <c r="GH539" s="71"/>
      <c r="GI539" s="71"/>
      <c r="GJ539" s="71"/>
      <c r="GK539" s="71"/>
      <c r="GL539" s="71"/>
      <c r="GM539" s="71"/>
      <c r="GN539" s="71"/>
      <c r="GO539" s="71"/>
      <c r="GP539" s="71"/>
      <c r="GQ539" s="71"/>
      <c r="GR539" s="71"/>
      <c r="GS539" s="71"/>
      <c r="GT539" s="71"/>
      <c r="GU539" s="71"/>
      <c r="GV539" s="71"/>
      <c r="GW539" s="71"/>
      <c r="GX539" s="71"/>
      <c r="GY539" s="71"/>
      <c r="GZ539" s="71"/>
      <c r="HA539" s="71"/>
      <c r="HB539" s="71"/>
      <c r="HC539" s="71"/>
      <c r="HD539" s="71"/>
      <c r="HE539" s="71"/>
      <c r="HF539" s="71"/>
      <c r="HG539" s="71"/>
      <c r="HH539" s="71"/>
      <c r="HI539" s="71"/>
      <c r="HJ539" s="71"/>
      <c r="HK539" s="71"/>
      <c r="HL539" s="71"/>
      <c r="HM539" s="71"/>
      <c r="HN539" s="71"/>
      <c r="HO539" s="71"/>
      <c r="HP539" s="71"/>
      <c r="HQ539" s="71"/>
      <c r="HR539" s="71"/>
      <c r="HS539" s="71"/>
      <c r="HT539" s="71"/>
      <c r="HU539" s="71"/>
      <c r="HV539" s="71"/>
      <c r="HW539" s="71"/>
      <c r="HX539" s="71"/>
      <c r="HY539" s="71"/>
      <c r="HZ539" s="71"/>
      <c r="IA539" s="71"/>
      <c r="IB539" s="71"/>
      <c r="IC539" s="71"/>
      <c r="ID539" s="71"/>
      <c r="IE539" s="71"/>
      <c r="IF539" s="71"/>
      <c r="IG539" s="71"/>
      <c r="IH539" s="71"/>
      <c r="II539" s="71"/>
      <c r="IJ539" s="71"/>
      <c r="IK539" s="71"/>
      <c r="IL539" s="71"/>
      <c r="IM539" s="71"/>
      <c r="IN539" s="71"/>
      <c r="IO539" s="71"/>
      <c r="IP539" s="71"/>
      <c r="IQ539" s="71"/>
      <c r="IR539" s="71"/>
      <c r="IS539" s="71"/>
      <c r="IT539" s="71"/>
      <c r="IU539" s="71"/>
      <c r="IV539" s="71"/>
      <c r="IW539" s="71"/>
      <c r="IX539" s="71"/>
      <c r="IY539" s="71"/>
      <c r="IZ539" s="71"/>
      <c r="JA539" s="71"/>
      <c r="JB539" s="71"/>
      <c r="JC539" s="71"/>
      <c r="JD539" s="71"/>
      <c r="JE539" s="71"/>
      <c r="JF539" s="71"/>
      <c r="JG539" s="71"/>
      <c r="JH539" s="71"/>
      <c r="JI539" s="71"/>
      <c r="JJ539" s="71"/>
      <c r="JK539" s="71"/>
      <c r="JL539" s="71"/>
      <c r="JM539" s="71"/>
      <c r="JN539" s="71"/>
      <c r="JO539" s="71"/>
      <c r="JP539" s="71"/>
      <c r="JQ539" s="71"/>
      <c r="JR539" s="71"/>
      <c r="JS539" s="71"/>
      <c r="JT539" s="71"/>
      <c r="JU539" s="71"/>
      <c r="JV539" s="71"/>
      <c r="JW539" s="71"/>
      <c r="JX539" s="71"/>
      <c r="JY539" s="71"/>
      <c r="JZ539" s="71"/>
      <c r="KA539" s="71"/>
      <c r="KB539" s="71"/>
      <c r="KC539" s="71"/>
      <c r="KD539" s="71"/>
      <c r="KE539" s="71"/>
      <c r="KF539" s="71"/>
      <c r="KG539" s="71"/>
      <c r="KH539" s="71"/>
      <c r="KI539" s="71"/>
      <c r="KJ539" s="71"/>
      <c r="KK539" s="71"/>
      <c r="KL539" s="71"/>
      <c r="KM539" s="71"/>
      <c r="KN539" s="71"/>
      <c r="KO539" s="71"/>
      <c r="KP539" s="71"/>
      <c r="KQ539" s="71"/>
      <c r="KR539" s="71"/>
      <c r="KS539" s="71"/>
      <c r="KT539" s="71"/>
      <c r="KU539" s="71"/>
      <c r="KV539" s="71"/>
      <c r="KW539" s="71"/>
      <c r="KX539" s="71"/>
      <c r="KY539" s="71"/>
      <c r="KZ539" s="71"/>
      <c r="LA539" s="71"/>
      <c r="LB539" s="71"/>
      <c r="LC539" s="71"/>
      <c r="LD539" s="71"/>
      <c r="LE539" s="71"/>
      <c r="LF539" s="71"/>
      <c r="LG539" s="71"/>
      <c r="LH539" s="71"/>
      <c r="LI539" s="71"/>
      <c r="LJ539" s="71"/>
      <c r="LK539" s="71"/>
      <c r="LL539" s="71"/>
      <c r="LM539" s="71"/>
      <c r="LN539" s="71"/>
      <c r="LO539" s="71"/>
      <c r="LP539" s="71"/>
      <c r="LQ539" s="71"/>
      <c r="LR539" s="71"/>
      <c r="LS539" s="71"/>
      <c r="LT539" s="71"/>
      <c r="LU539" s="71"/>
      <c r="LV539" s="71"/>
      <c r="LW539" s="71"/>
      <c r="LX539" s="71"/>
      <c r="LY539" s="71"/>
      <c r="LZ539" s="71"/>
      <c r="MA539" s="71"/>
      <c r="MB539" s="71"/>
      <c r="MC539" s="71"/>
      <c r="MD539" s="71"/>
      <c r="ME539" s="71"/>
      <c r="MF539" s="71"/>
      <c r="MG539" s="71"/>
      <c r="MH539" s="71"/>
      <c r="MI539" s="71"/>
      <c r="MJ539" s="71"/>
      <c r="MK539" s="71"/>
      <c r="ML539" s="71"/>
      <c r="MM539" s="71"/>
      <c r="MN539" s="71"/>
      <c r="MO539" s="71"/>
      <c r="MP539" s="71"/>
      <c r="MQ539" s="71"/>
      <c r="MR539" s="71"/>
      <c r="MS539" s="71"/>
      <c r="MT539" s="71"/>
      <c r="MU539" s="71"/>
      <c r="MV539" s="71"/>
      <c r="MW539" s="71"/>
      <c r="MX539" s="71"/>
      <c r="MY539" s="71"/>
      <c r="MZ539" s="71"/>
      <c r="NA539" s="71"/>
      <c r="NB539" s="71"/>
      <c r="NC539" s="71"/>
      <c r="ND539" s="71"/>
      <c r="NE539" s="71"/>
      <c r="NF539" s="71"/>
      <c r="NG539" s="71"/>
      <c r="NH539" s="71"/>
      <c r="NI539" s="71"/>
      <c r="NJ539" s="71"/>
      <c r="NK539" s="71"/>
      <c r="NL539" s="71"/>
      <c r="NM539" s="71"/>
      <c r="NN539" s="71"/>
      <c r="NO539" s="71"/>
      <c r="NP539" s="71"/>
      <c r="NQ539" s="71"/>
      <c r="NR539" s="71"/>
      <c r="NS539" s="71"/>
      <c r="NT539" s="71"/>
      <c r="NU539" s="71"/>
      <c r="NV539" s="71"/>
      <c r="NW539" s="71"/>
      <c r="NX539" s="71"/>
      <c r="NY539" s="71"/>
      <c r="NZ539" s="71"/>
      <c r="OA539" s="71"/>
      <c r="OB539" s="71"/>
      <c r="OC539" s="71"/>
      <c r="OD539" s="71"/>
      <c r="OE539" s="71"/>
      <c r="OF539" s="71"/>
      <c r="OG539" s="71"/>
      <c r="OH539" s="71"/>
      <c r="OI539" s="71"/>
      <c r="OJ539" s="71"/>
      <c r="OK539" s="71"/>
      <c r="OL539" s="71"/>
      <c r="OM539" s="71"/>
      <c r="ON539" s="71"/>
      <c r="OO539" s="71"/>
      <c r="OP539" s="71"/>
      <c r="OQ539" s="71"/>
      <c r="OR539" s="71"/>
      <c r="OS539" s="71"/>
      <c r="OT539" s="71"/>
      <c r="OU539" s="71"/>
      <c r="OV539" s="71"/>
      <c r="OW539" s="71"/>
      <c r="OX539" s="71"/>
      <c r="OY539" s="71"/>
      <c r="OZ539" s="71"/>
      <c r="PA539" s="71"/>
      <c r="PB539" s="71"/>
      <c r="PC539" s="71"/>
      <c r="PD539" s="71"/>
      <c r="PE539" s="71"/>
      <c r="PF539" s="71"/>
      <c r="PG539" s="71"/>
      <c r="PH539" s="71"/>
      <c r="PI539" s="71"/>
      <c r="PJ539" s="71"/>
      <c r="PK539" s="71"/>
      <c r="PL539" s="71"/>
      <c r="PM539" s="71"/>
      <c r="PN539" s="71"/>
      <c r="PO539" s="71"/>
      <c r="PP539" s="71"/>
      <c r="PQ539" s="71"/>
      <c r="PR539" s="71"/>
      <c r="PS539" s="71"/>
      <c r="PT539" s="71"/>
      <c r="PU539" s="71"/>
      <c r="PV539" s="71"/>
      <c r="PW539" s="71"/>
      <c r="PX539" s="71"/>
      <c r="PY539" s="71"/>
      <c r="PZ539" s="71"/>
      <c r="QA539" s="71"/>
      <c r="QB539" s="71"/>
      <c r="QC539" s="71"/>
      <c r="QD539" s="71"/>
      <c r="QE539" s="71"/>
      <c r="QF539" s="71"/>
      <c r="QG539" s="71"/>
      <c r="QH539" s="71"/>
      <c r="QI539" s="71"/>
      <c r="QJ539" s="71"/>
      <c r="QK539" s="71"/>
      <c r="QL539" s="71"/>
      <c r="QM539" s="71"/>
      <c r="QN539" s="71"/>
      <c r="QO539" s="71"/>
      <c r="QP539" s="71"/>
      <c r="QQ539" s="71"/>
      <c r="QR539" s="71"/>
      <c r="QS539" s="71"/>
      <c r="QT539" s="71"/>
      <c r="QU539" s="71"/>
      <c r="QV539" s="71"/>
      <c r="QW539" s="71"/>
      <c r="QX539" s="71"/>
      <c r="QY539" s="71"/>
      <c r="QZ539" s="71"/>
      <c r="RA539" s="71"/>
      <c r="RB539" s="71"/>
      <c r="RC539" s="71"/>
      <c r="RD539" s="71"/>
      <c r="RE539" s="71"/>
      <c r="RF539" s="71"/>
      <c r="RG539" s="71"/>
      <c r="RH539" s="71"/>
      <c r="RI539" s="71"/>
      <c r="RJ539" s="71"/>
      <c r="RK539" s="71"/>
      <c r="RL539" s="71"/>
      <c r="RM539" s="71"/>
      <c r="RN539" s="71"/>
      <c r="RO539" s="71"/>
      <c r="RP539" s="71"/>
      <c r="RQ539" s="71"/>
      <c r="RR539" s="71"/>
      <c r="RS539" s="71"/>
      <c r="RT539" s="71"/>
      <c r="RU539" s="71"/>
      <c r="RV539" s="71"/>
      <c r="RW539" s="71"/>
      <c r="RX539" s="71"/>
      <c r="RY539" s="71"/>
      <c r="RZ539" s="71"/>
      <c r="SA539" s="71"/>
      <c r="SB539" s="71"/>
      <c r="SC539" s="71"/>
      <c r="SD539" s="71"/>
      <c r="SE539" s="71"/>
      <c r="SF539" s="71"/>
      <c r="SG539" s="71"/>
      <c r="SH539" s="71"/>
      <c r="SI539" s="71"/>
      <c r="SJ539" s="71"/>
      <c r="SK539" s="71"/>
      <c r="SL539" s="71"/>
      <c r="SM539" s="71"/>
      <c r="SN539" s="71"/>
      <c r="SO539" s="71"/>
      <c r="SP539" s="71"/>
      <c r="SQ539" s="71"/>
      <c r="SR539" s="71"/>
      <c r="SS539" s="71"/>
      <c r="ST539" s="71"/>
      <c r="SU539" s="71"/>
      <c r="SV539" s="71"/>
      <c r="SW539" s="71"/>
      <c r="SX539" s="71"/>
      <c r="SY539" s="71"/>
      <c r="SZ539" s="71"/>
      <c r="TA539" s="71"/>
      <c r="TB539" s="71"/>
      <c r="TC539" s="71"/>
      <c r="TD539" s="71"/>
      <c r="TE539" s="71"/>
      <c r="TF539" s="71"/>
      <c r="TG539" s="71"/>
      <c r="TH539" s="71"/>
      <c r="TI539" s="71"/>
      <c r="TJ539" s="71"/>
      <c r="TK539" s="71"/>
      <c r="TL539" s="71"/>
      <c r="TM539" s="71"/>
      <c r="TN539" s="71"/>
      <c r="TO539" s="71"/>
      <c r="TP539" s="71"/>
      <c r="TQ539" s="71"/>
      <c r="TR539" s="71"/>
      <c r="TS539" s="71"/>
      <c r="TT539" s="71"/>
      <c r="TU539" s="71"/>
      <c r="TV539" s="71"/>
      <c r="TW539" s="71"/>
      <c r="TX539" s="71"/>
      <c r="TY539" s="71"/>
      <c r="TZ539" s="71"/>
      <c r="UA539" s="71"/>
      <c r="UB539" s="71"/>
      <c r="UC539" s="71"/>
      <c r="UD539" s="71"/>
      <c r="UE539" s="71"/>
      <c r="UF539" s="71"/>
      <c r="UG539" s="71"/>
      <c r="UH539" s="71"/>
      <c r="UI539" s="71"/>
      <c r="UJ539" s="71"/>
      <c r="UK539" s="71"/>
      <c r="UL539" s="71"/>
      <c r="UM539" s="71"/>
      <c r="UN539" s="71"/>
      <c r="UO539" s="71"/>
      <c r="UP539" s="71"/>
      <c r="UQ539" s="71"/>
      <c r="UR539" s="71"/>
      <c r="US539" s="71"/>
      <c r="UT539" s="71"/>
      <c r="UU539" s="71"/>
      <c r="UV539" s="71"/>
      <c r="UW539" s="71"/>
      <c r="UX539" s="71"/>
      <c r="UY539" s="71"/>
      <c r="UZ539" s="71"/>
      <c r="VA539" s="71"/>
      <c r="VB539" s="71"/>
      <c r="VC539" s="71"/>
      <c r="VD539" s="71"/>
      <c r="VE539" s="71"/>
      <c r="VF539" s="71"/>
      <c r="VG539" s="71"/>
      <c r="VH539" s="71"/>
      <c r="VI539" s="71"/>
      <c r="VJ539" s="71"/>
      <c r="VK539" s="71"/>
      <c r="VL539" s="71"/>
      <c r="VM539" s="71"/>
      <c r="VN539" s="71"/>
      <c r="VO539" s="71"/>
      <c r="VP539" s="71"/>
      <c r="VQ539" s="71"/>
      <c r="VR539" s="71"/>
      <c r="VS539" s="71"/>
      <c r="VT539" s="71"/>
      <c r="VU539" s="71"/>
      <c r="VV539" s="71"/>
      <c r="VW539" s="71"/>
      <c r="VX539" s="71"/>
      <c r="VY539" s="71"/>
      <c r="VZ539" s="71"/>
      <c r="WA539" s="71"/>
      <c r="WB539" s="71"/>
      <c r="WC539" s="71"/>
      <c r="WD539" s="71"/>
      <c r="WE539" s="71"/>
      <c r="WF539" s="71"/>
      <c r="WG539" s="71"/>
      <c r="WH539" s="71"/>
      <c r="WI539" s="71"/>
      <c r="WJ539" s="71"/>
      <c r="WK539" s="71"/>
      <c r="WL539" s="71"/>
      <c r="WM539" s="71"/>
      <c r="WN539" s="71"/>
      <c r="WO539" s="71"/>
      <c r="WP539" s="71"/>
      <c r="WQ539" s="71"/>
      <c r="WR539" s="71"/>
      <c r="WS539" s="71"/>
      <c r="WT539" s="71"/>
      <c r="WU539" s="71"/>
      <c r="WV539" s="71"/>
      <c r="WW539" s="71"/>
      <c r="WX539" s="71"/>
      <c r="WY539" s="71"/>
      <c r="WZ539" s="71"/>
      <c r="XA539" s="71"/>
      <c r="XB539" s="71"/>
      <c r="XC539" s="71"/>
      <c r="XD539" s="71"/>
      <c r="XE539" s="71"/>
      <c r="XF539" s="71"/>
      <c r="XG539" s="71"/>
      <c r="XH539" s="71"/>
      <c r="XI539" s="71"/>
      <c r="XJ539" s="71"/>
      <c r="XK539" s="71"/>
      <c r="XL539" s="71"/>
      <c r="XM539" s="71"/>
      <c r="XN539" s="71"/>
      <c r="XO539" s="71"/>
      <c r="XP539" s="71"/>
      <c r="XQ539" s="71"/>
      <c r="XR539" s="71"/>
      <c r="XS539" s="71"/>
      <c r="XT539" s="71"/>
      <c r="XU539" s="71"/>
      <c r="XV539" s="71"/>
      <c r="XW539" s="71"/>
      <c r="XX539" s="71"/>
      <c r="XY539" s="71"/>
      <c r="XZ539" s="71"/>
      <c r="YA539" s="71"/>
      <c r="YB539" s="71"/>
      <c r="YC539" s="71"/>
      <c r="YD539" s="71"/>
      <c r="YE539" s="71"/>
      <c r="YF539" s="71"/>
      <c r="YG539" s="71"/>
      <c r="YH539" s="71"/>
      <c r="YI539" s="71"/>
      <c r="YJ539" s="71"/>
      <c r="YK539" s="71"/>
      <c r="YL539" s="71"/>
      <c r="YM539" s="71"/>
      <c r="YN539" s="71"/>
      <c r="YO539" s="71"/>
      <c r="YP539" s="71"/>
      <c r="YQ539" s="71"/>
      <c r="YR539" s="71"/>
      <c r="YS539" s="71"/>
      <c r="YT539" s="71"/>
      <c r="YU539" s="71"/>
      <c r="YV539" s="71"/>
      <c r="YW539" s="71"/>
      <c r="YX539" s="71"/>
      <c r="YY539" s="71"/>
      <c r="YZ539" s="71"/>
      <c r="ZA539" s="71"/>
      <c r="ZB539" s="71"/>
      <c r="ZC539" s="71"/>
      <c r="ZD539" s="71"/>
      <c r="ZE539" s="71"/>
      <c r="ZF539" s="71"/>
      <c r="ZG539" s="71"/>
      <c r="ZH539" s="71"/>
      <c r="ZI539" s="71"/>
      <c r="ZJ539" s="71"/>
      <c r="ZK539" s="71"/>
      <c r="ZL539" s="71"/>
      <c r="ZM539" s="71"/>
      <c r="ZN539" s="71"/>
      <c r="ZO539" s="71"/>
      <c r="ZP539" s="71"/>
      <c r="ZQ539" s="71"/>
      <c r="ZR539" s="71"/>
      <c r="ZS539" s="71"/>
      <c r="ZT539" s="71"/>
      <c r="ZU539" s="71"/>
      <c r="ZV539" s="71"/>
      <c r="ZW539" s="71"/>
      <c r="ZX539" s="71"/>
      <c r="ZY539" s="71"/>
      <c r="ZZ539" s="71"/>
      <c r="AAA539" s="71"/>
      <c r="AAB539" s="71"/>
      <c r="AAC539" s="71"/>
      <c r="AAD539" s="71"/>
      <c r="AAE539" s="71"/>
      <c r="AAF539" s="71"/>
      <c r="AAG539" s="71"/>
      <c r="AAH539" s="71"/>
      <c r="AAI539" s="71"/>
      <c r="AAJ539" s="71"/>
      <c r="AAK539" s="71"/>
      <c r="AAL539" s="71"/>
      <c r="AAM539" s="71"/>
      <c r="AAN539" s="71"/>
      <c r="AAO539" s="71"/>
      <c r="AAP539" s="71"/>
      <c r="AAQ539" s="71"/>
      <c r="AAR539" s="71"/>
      <c r="AAS539" s="71"/>
      <c r="AAT539" s="71"/>
      <c r="AAU539" s="71"/>
      <c r="AAV539" s="71"/>
      <c r="AAW539" s="71"/>
      <c r="AAX539" s="71"/>
      <c r="AAY539" s="71"/>
      <c r="AAZ539" s="71"/>
      <c r="ABA539" s="71"/>
      <c r="ABB539" s="71"/>
      <c r="ABC539" s="71"/>
      <c r="ABD539" s="71"/>
      <c r="ABE539" s="71"/>
      <c r="ABF539" s="71"/>
      <c r="ABG539" s="71"/>
      <c r="ABH539" s="71"/>
      <c r="ABI539" s="71"/>
      <c r="ABJ539" s="71"/>
      <c r="ABK539" s="71"/>
      <c r="ABL539" s="71"/>
      <c r="ABM539" s="71"/>
      <c r="ABN539" s="71"/>
      <c r="ABO539" s="71"/>
      <c r="ABP539" s="71"/>
      <c r="ABQ539" s="71"/>
      <c r="ABR539" s="71"/>
      <c r="ABS539" s="71"/>
      <c r="ABT539" s="71"/>
      <c r="ABU539" s="71"/>
      <c r="ABV539" s="71"/>
      <c r="ABW539" s="71"/>
      <c r="ABX539" s="71"/>
      <c r="ABY539" s="71"/>
      <c r="ABZ539" s="71"/>
      <c r="ACA539" s="71"/>
      <c r="ACB539" s="71"/>
      <c r="ACC539" s="71"/>
      <c r="ACD539" s="71"/>
      <c r="ACE539" s="71"/>
      <c r="ACF539" s="71"/>
      <c r="ACG539" s="71"/>
      <c r="ACH539" s="71"/>
      <c r="ACI539" s="71"/>
      <c r="ACJ539" s="71"/>
      <c r="ACK539" s="71"/>
      <c r="ACL539" s="71"/>
      <c r="ACM539" s="71"/>
      <c r="ACN539" s="71"/>
      <c r="ACO539" s="71"/>
      <c r="ACP539" s="71"/>
      <c r="ACQ539" s="71"/>
      <c r="ACR539" s="71"/>
      <c r="ACS539" s="71"/>
      <c r="ACT539" s="71"/>
      <c r="ACU539" s="71"/>
      <c r="ACV539" s="71"/>
      <c r="ACW539" s="71"/>
      <c r="ACX539" s="71"/>
      <c r="ACY539" s="71"/>
      <c r="ACZ539" s="71"/>
      <c r="ADA539" s="71"/>
      <c r="ADB539" s="71"/>
      <c r="ADC539" s="71"/>
      <c r="ADD539" s="71"/>
      <c r="ADE539" s="71"/>
      <c r="ADF539" s="71"/>
      <c r="ADG539" s="71"/>
      <c r="ADH539" s="71"/>
      <c r="ADI539" s="71"/>
      <c r="ADJ539" s="71"/>
      <c r="ADK539" s="71"/>
      <c r="ADL539" s="71"/>
      <c r="ADM539" s="71"/>
      <c r="ADN539" s="71"/>
      <c r="ADO539" s="71"/>
      <c r="ADP539" s="71"/>
      <c r="ADQ539" s="71"/>
      <c r="ADR539" s="71"/>
      <c r="ADS539" s="71"/>
      <c r="ADT539" s="71"/>
      <c r="ADU539" s="71"/>
      <c r="ADV539" s="71"/>
      <c r="ADW539" s="71"/>
      <c r="ADX539" s="71"/>
      <c r="ADY539" s="71"/>
      <c r="ADZ539" s="71"/>
      <c r="AEA539" s="71"/>
      <c r="AEB539" s="71"/>
      <c r="AEC539" s="71"/>
      <c r="AED539" s="71"/>
      <c r="AEE539" s="71"/>
      <c r="AEF539" s="71"/>
      <c r="AEG539" s="71"/>
      <c r="AEH539" s="71"/>
      <c r="AEI539" s="71"/>
      <c r="AEJ539" s="71"/>
      <c r="AEK539" s="71"/>
      <c r="AEL539" s="71"/>
      <c r="AEM539" s="71"/>
      <c r="AEN539" s="71"/>
      <c r="AEO539" s="71"/>
      <c r="AEP539" s="71"/>
      <c r="AEQ539" s="71"/>
      <c r="AER539" s="71"/>
      <c r="AES539" s="71"/>
      <c r="AET539" s="71"/>
      <c r="AEU539" s="71"/>
      <c r="AEV539" s="71"/>
      <c r="AEW539" s="71"/>
      <c r="AEX539" s="71"/>
      <c r="AEY539" s="71"/>
      <c r="AEZ539" s="71"/>
      <c r="AFA539" s="71"/>
      <c r="AFB539" s="71"/>
      <c r="AFC539" s="71"/>
      <c r="AFD539" s="71"/>
      <c r="AFE539" s="71"/>
      <c r="AFF539" s="71"/>
      <c r="AFG539" s="71"/>
      <c r="AFH539" s="71"/>
      <c r="AFI539" s="71"/>
      <c r="AFJ539" s="71"/>
      <c r="AFK539" s="71"/>
      <c r="AFL539" s="71"/>
      <c r="AFM539" s="71"/>
      <c r="AFN539" s="71"/>
      <c r="AFO539" s="71"/>
      <c r="AFP539" s="71"/>
      <c r="AFQ539" s="71"/>
      <c r="AFR539" s="71"/>
      <c r="AFS539" s="71"/>
      <c r="AFT539" s="71"/>
      <c r="AFU539" s="71"/>
      <c r="AFV539" s="71"/>
      <c r="AFW539" s="71"/>
      <c r="AFX539" s="71"/>
      <c r="AFY539" s="71"/>
      <c r="AFZ539" s="71"/>
      <c r="AGA539" s="71"/>
      <c r="AGB539" s="71"/>
      <c r="AGC539" s="71"/>
      <c r="AGD539" s="71"/>
      <c r="AGE539" s="71"/>
      <c r="AGF539" s="71"/>
      <c r="AGG539" s="71"/>
      <c r="AGH539" s="71"/>
      <c r="AGI539" s="71"/>
      <c r="AGJ539" s="71"/>
      <c r="AGK539" s="71"/>
      <c r="AGL539" s="71"/>
      <c r="AGM539" s="71"/>
      <c r="AGN539" s="71"/>
      <c r="AGO539" s="71"/>
      <c r="AGP539" s="71"/>
      <c r="AGQ539" s="71"/>
      <c r="AGR539" s="71"/>
      <c r="AGS539" s="71"/>
      <c r="AGT539" s="71"/>
      <c r="AGU539" s="71"/>
      <c r="AGV539" s="71"/>
      <c r="AGW539" s="71"/>
      <c r="AGX539" s="71"/>
      <c r="AGY539" s="71"/>
      <c r="AGZ539" s="71"/>
      <c r="AHA539" s="71"/>
      <c r="AHB539" s="71"/>
      <c r="AHC539" s="71"/>
      <c r="AHD539" s="71"/>
      <c r="AHE539" s="71"/>
      <c r="AHF539" s="71"/>
      <c r="AHG539" s="71"/>
      <c r="AHH539" s="71"/>
      <c r="AHI539" s="71"/>
      <c r="AHJ539" s="71"/>
      <c r="AHK539" s="71"/>
      <c r="AHL539" s="71"/>
      <c r="AHM539" s="71"/>
      <c r="AHN539" s="71"/>
      <c r="AHO539" s="71"/>
      <c r="AHP539" s="71"/>
      <c r="AHQ539" s="71"/>
      <c r="AHR539" s="71"/>
      <c r="AHS539" s="71"/>
      <c r="AHT539" s="71"/>
      <c r="AHU539" s="71"/>
      <c r="AHV539" s="71"/>
      <c r="AHW539" s="71"/>
      <c r="AHX539" s="71"/>
      <c r="AHY539" s="71"/>
      <c r="AHZ539" s="71"/>
      <c r="AIA539" s="71"/>
      <c r="AIB539" s="71"/>
      <c r="AIC539" s="71"/>
      <c r="AID539" s="71"/>
      <c r="AIE539" s="71"/>
      <c r="AIF539" s="71"/>
      <c r="AIG539" s="71"/>
      <c r="AIH539" s="71"/>
      <c r="AII539" s="71"/>
      <c r="AIJ539" s="71"/>
      <c r="AIK539" s="71"/>
      <c r="AIL539" s="71"/>
      <c r="AIM539" s="71"/>
      <c r="AIN539" s="71"/>
      <c r="AIO539" s="71"/>
      <c r="AIP539" s="71"/>
      <c r="AIQ539" s="71"/>
      <c r="AIR539" s="71"/>
      <c r="AIS539" s="71"/>
      <c r="AIT539" s="71"/>
      <c r="AIU539" s="71"/>
      <c r="AIV539" s="71"/>
      <c r="AIW539" s="71"/>
      <c r="AIX539" s="71"/>
      <c r="AIY539" s="71"/>
      <c r="AIZ539" s="71"/>
      <c r="AJA539" s="71"/>
      <c r="AJB539" s="71"/>
      <c r="AJC539" s="71"/>
      <c r="AJD539" s="71"/>
      <c r="AJE539" s="71"/>
      <c r="AJF539" s="71"/>
      <c r="AJG539" s="71"/>
      <c r="AJH539" s="71"/>
      <c r="AJI539" s="71"/>
      <c r="AJJ539" s="71"/>
      <c r="AJK539" s="71"/>
      <c r="AJL539" s="71"/>
      <c r="AJM539" s="71"/>
      <c r="AJN539" s="71"/>
      <c r="AJO539" s="71"/>
      <c r="AJP539" s="71"/>
      <c r="AJQ539" s="71"/>
      <c r="AJR539" s="71"/>
      <c r="AJS539" s="71"/>
      <c r="AJT539" s="71"/>
      <c r="AJU539" s="71"/>
      <c r="AJV539" s="71"/>
      <c r="AJW539" s="71"/>
      <c r="AJX539" s="71"/>
      <c r="AJY539" s="71"/>
      <c r="AJZ539" s="71"/>
      <c r="AKA539" s="71"/>
      <c r="AKB539" s="71"/>
      <c r="AKC539" s="71"/>
      <c r="AKD539" s="71"/>
      <c r="AKE539" s="71"/>
      <c r="AKF539" s="71"/>
      <c r="AKG539" s="71"/>
      <c r="AKH539" s="71"/>
      <c r="AKI539" s="71"/>
      <c r="AKJ539" s="71"/>
      <c r="AKK539" s="71"/>
      <c r="AKL539" s="71"/>
      <c r="AKM539" s="71"/>
      <c r="AKN539" s="71"/>
      <c r="AKO539" s="71"/>
      <c r="AKP539" s="71"/>
      <c r="AKQ539" s="71"/>
      <c r="AKR539" s="71"/>
      <c r="AKS539" s="71"/>
      <c r="AKT539" s="71"/>
      <c r="AKU539" s="71"/>
      <c r="AKV539" s="71"/>
      <c r="AKW539" s="71"/>
      <c r="AKX539" s="71"/>
      <c r="AKY539" s="71"/>
      <c r="AKZ539" s="71"/>
      <c r="ALA539" s="71"/>
      <c r="ALB539" s="71"/>
      <c r="ALC539" s="71"/>
      <c r="ALD539" s="71"/>
      <c r="ALE539" s="71"/>
      <c r="ALF539" s="71"/>
      <c r="ALG539" s="71"/>
      <c r="ALH539" s="71"/>
      <c r="ALI539" s="71"/>
      <c r="ALJ539" s="71"/>
      <c r="ALK539" s="71"/>
      <c r="ALL539" s="71"/>
      <c r="ALM539" s="71"/>
      <c r="ALN539" s="71"/>
      <c r="ALO539" s="71"/>
      <c r="ALP539" s="71"/>
      <c r="ALQ539" s="71"/>
      <c r="ALR539" s="71"/>
      <c r="ALS539" s="71"/>
      <c r="ALT539" s="71"/>
      <c r="ALU539" s="71"/>
      <c r="ALV539" s="71"/>
      <c r="ALW539" s="71"/>
      <c r="ALX539" s="71"/>
      <c r="ALY539" s="71"/>
      <c r="ALZ539" s="71"/>
      <c r="AMA539" s="71"/>
      <c r="AMB539" s="71"/>
      <c r="AMC539" s="71"/>
      <c r="AMD539" s="71"/>
      <c r="AME539" s="71"/>
      <c r="AMF539" s="71"/>
      <c r="AMG539" s="71"/>
      <c r="AMH539" s="71"/>
      <c r="AMI539" s="71"/>
    </row>
    <row r="540" spans="1:1023" s="65" customFormat="1">
      <c r="A540" s="81" t="s">
        <v>128</v>
      </c>
      <c r="B540" s="81">
        <v>1999</v>
      </c>
      <c r="C540" s="81" t="s">
        <v>252</v>
      </c>
      <c r="D540" s="81">
        <v>347</v>
      </c>
      <c r="E540" s="81" t="s">
        <v>253</v>
      </c>
      <c r="F540" s="1">
        <v>1200</v>
      </c>
      <c r="G540" s="116">
        <v>35860</v>
      </c>
      <c r="H540" s="117">
        <v>36314</v>
      </c>
      <c r="I540" s="45">
        <v>1</v>
      </c>
      <c r="J540" s="1">
        <v>1</v>
      </c>
      <c r="K540" s="63">
        <v>1</v>
      </c>
      <c r="L540" s="63">
        <v>15</v>
      </c>
      <c r="M540" s="63">
        <v>4000</v>
      </c>
      <c r="N540" s="65">
        <v>11000</v>
      </c>
      <c r="O540" s="65">
        <v>2100000</v>
      </c>
      <c r="P540" s="75">
        <f t="shared" si="159"/>
        <v>0.19047619047619047</v>
      </c>
      <c r="Q540" s="75">
        <f t="shared" si="149"/>
        <v>0.52380952380952384</v>
      </c>
      <c r="R540" s="65">
        <v>0</v>
      </c>
      <c r="S540" s="65">
        <v>-1</v>
      </c>
      <c r="T540" s="65">
        <v>-1</v>
      </c>
      <c r="U540" s="63">
        <v>-1</v>
      </c>
      <c r="V540" s="63">
        <v>0</v>
      </c>
      <c r="W540" s="63">
        <v>0</v>
      </c>
      <c r="X540" s="76">
        <f t="shared" si="152"/>
        <v>-0.5</v>
      </c>
      <c r="Y540" s="65" t="s">
        <v>33</v>
      </c>
      <c r="Z540" s="65">
        <v>-1</v>
      </c>
      <c r="AA540" s="65" t="s">
        <v>33</v>
      </c>
      <c r="AB540" s="65" t="s">
        <v>33</v>
      </c>
      <c r="AC540" s="65">
        <v>0</v>
      </c>
      <c r="AD540" s="65">
        <v>1</v>
      </c>
      <c r="AE540" s="65">
        <v>0</v>
      </c>
      <c r="AF540" s="65">
        <v>0</v>
      </c>
      <c r="AG540" s="65" t="s">
        <v>47</v>
      </c>
      <c r="AH540" s="76">
        <f t="shared" si="153"/>
        <v>0</v>
      </c>
      <c r="AI540" s="76">
        <f t="shared" si="154"/>
        <v>-0.25</v>
      </c>
      <c r="AJ540" s="65" t="s">
        <v>100</v>
      </c>
      <c r="AK540" s="65" t="s">
        <v>78</v>
      </c>
      <c r="AL540" s="65" t="s">
        <v>33</v>
      </c>
      <c r="AM540" s="65" t="s">
        <v>47</v>
      </c>
      <c r="AN540" s="65" t="s">
        <v>78</v>
      </c>
      <c r="AO540" s="65">
        <v>0</v>
      </c>
      <c r="AP540" s="65" t="s">
        <v>47</v>
      </c>
      <c r="AQ540" s="65" t="s">
        <v>47</v>
      </c>
      <c r="AR540" s="65" t="s">
        <v>47</v>
      </c>
      <c r="AS540" s="65" t="s">
        <v>47</v>
      </c>
      <c r="AT540" s="65" t="s">
        <v>33</v>
      </c>
      <c r="AU540" s="65" t="s">
        <v>33</v>
      </c>
      <c r="AV540" s="65" t="s">
        <v>33</v>
      </c>
      <c r="AW540" s="65" t="s">
        <v>33</v>
      </c>
      <c r="AX540" s="65">
        <v>1</v>
      </c>
      <c r="AY540" s="65">
        <v>1</v>
      </c>
      <c r="AZ540" s="76">
        <f t="shared" si="158"/>
        <v>0.66666666666666663</v>
      </c>
      <c r="BA540" s="63">
        <v>0</v>
      </c>
      <c r="BB540" s="65" t="s">
        <v>33</v>
      </c>
      <c r="BC540" s="63">
        <v>7</v>
      </c>
      <c r="BD540" s="63">
        <v>0</v>
      </c>
      <c r="BE540" s="65" t="s">
        <v>33</v>
      </c>
      <c r="BF540" s="63">
        <v>7</v>
      </c>
    </row>
    <row r="541" spans="1:1023" s="65" customFormat="1">
      <c r="A541" s="81" t="s">
        <v>128</v>
      </c>
      <c r="B541" s="81">
        <v>2000</v>
      </c>
      <c r="C541" s="81" t="s">
        <v>252</v>
      </c>
      <c r="D541" s="81">
        <v>347</v>
      </c>
      <c r="E541" s="81" t="s">
        <v>253</v>
      </c>
      <c r="F541" s="1">
        <v>1200</v>
      </c>
      <c r="G541" s="116">
        <v>35860</v>
      </c>
      <c r="H541" s="116">
        <v>36314</v>
      </c>
      <c r="I541" s="45">
        <v>1</v>
      </c>
      <c r="J541" s="1">
        <v>1</v>
      </c>
      <c r="K541" s="65">
        <v>1</v>
      </c>
      <c r="L541" s="63">
        <v>15</v>
      </c>
      <c r="M541" s="63">
        <v>4000</v>
      </c>
      <c r="N541" s="65">
        <v>11000</v>
      </c>
      <c r="O541" s="65">
        <v>2100000</v>
      </c>
      <c r="P541" s="75">
        <f t="shared" si="159"/>
        <v>0.19047619047619047</v>
      </c>
      <c r="Q541" s="75">
        <f t="shared" si="149"/>
        <v>0.52380952380952384</v>
      </c>
      <c r="R541" s="65">
        <v>0</v>
      </c>
      <c r="S541" s="65">
        <v>-1</v>
      </c>
      <c r="T541" s="65">
        <v>-1</v>
      </c>
      <c r="U541" s="65">
        <v>-1</v>
      </c>
      <c r="V541" s="63">
        <v>0</v>
      </c>
      <c r="W541" s="63">
        <v>0</v>
      </c>
      <c r="X541" s="76">
        <f t="shared" si="152"/>
        <v>-0.5</v>
      </c>
      <c r="Y541" s="65" t="s">
        <v>33</v>
      </c>
      <c r="Z541" s="65">
        <v>-1</v>
      </c>
      <c r="AA541" s="65" t="s">
        <v>33</v>
      </c>
      <c r="AB541" s="65" t="s">
        <v>33</v>
      </c>
      <c r="AC541" s="65">
        <v>0</v>
      </c>
      <c r="AD541" s="65">
        <v>1</v>
      </c>
      <c r="AE541" s="65">
        <v>0</v>
      </c>
      <c r="AF541" s="65">
        <v>0</v>
      </c>
      <c r="AG541" s="65" t="s">
        <v>47</v>
      </c>
      <c r="AH541" s="76">
        <f t="shared" si="153"/>
        <v>0</v>
      </c>
      <c r="AI541" s="76">
        <f t="shared" si="154"/>
        <v>-0.25</v>
      </c>
      <c r="AJ541" s="17">
        <v>1087.7624012088665</v>
      </c>
      <c r="AK541" s="65" t="s">
        <v>78</v>
      </c>
      <c r="AL541" s="65" t="s">
        <v>33</v>
      </c>
      <c r="AM541" s="65" t="s">
        <v>47</v>
      </c>
      <c r="AN541" s="65" t="s">
        <v>78</v>
      </c>
      <c r="AO541" s="65">
        <v>0</v>
      </c>
      <c r="AP541" s="65" t="s">
        <v>47</v>
      </c>
      <c r="AQ541" s="65" t="s">
        <v>47</v>
      </c>
      <c r="AR541" s="65" t="s">
        <v>47</v>
      </c>
      <c r="AS541" s="65" t="s">
        <v>47</v>
      </c>
      <c r="AT541" s="65" t="s">
        <v>33</v>
      </c>
      <c r="AU541" s="65" t="s">
        <v>33</v>
      </c>
      <c r="AV541" s="65" t="s">
        <v>33</v>
      </c>
      <c r="AW541" s="65" t="s">
        <v>33</v>
      </c>
      <c r="AX541" s="65">
        <v>1</v>
      </c>
      <c r="AY541" s="65">
        <v>1</v>
      </c>
      <c r="AZ541" s="76">
        <f t="shared" si="158"/>
        <v>0.66666666666666663</v>
      </c>
      <c r="BA541" s="63">
        <v>0</v>
      </c>
      <c r="BB541" s="65" t="s">
        <v>33</v>
      </c>
      <c r="BC541" s="63">
        <v>19</v>
      </c>
      <c r="BD541" s="63">
        <v>0</v>
      </c>
      <c r="BE541" s="65" t="s">
        <v>33</v>
      </c>
      <c r="BF541" s="63">
        <v>19</v>
      </c>
    </row>
    <row r="542" spans="1:1023" s="65" customFormat="1">
      <c r="A542" s="81" t="s">
        <v>128</v>
      </c>
      <c r="B542" s="81">
        <v>2001</v>
      </c>
      <c r="C542" s="81" t="s">
        <v>252</v>
      </c>
      <c r="D542" s="81">
        <v>347</v>
      </c>
      <c r="E542" s="81" t="s">
        <v>253</v>
      </c>
      <c r="F542" s="1">
        <v>1200</v>
      </c>
      <c r="G542" s="116">
        <v>35860</v>
      </c>
      <c r="H542" s="116">
        <v>36314</v>
      </c>
      <c r="I542" s="45">
        <v>1</v>
      </c>
      <c r="J542" s="1">
        <v>1</v>
      </c>
      <c r="K542" s="65">
        <v>1</v>
      </c>
      <c r="L542" s="63">
        <v>15</v>
      </c>
      <c r="M542" s="63">
        <v>4000</v>
      </c>
      <c r="N542" s="65">
        <v>11000</v>
      </c>
      <c r="O542" s="65">
        <v>2100000</v>
      </c>
      <c r="P542" s="75">
        <f t="shared" si="159"/>
        <v>0.19047619047619047</v>
      </c>
      <c r="Q542" s="75">
        <f t="shared" si="149"/>
        <v>0.52380952380952384</v>
      </c>
      <c r="R542" s="65">
        <v>0</v>
      </c>
      <c r="S542" s="65">
        <v>-1</v>
      </c>
      <c r="T542" s="65">
        <v>-1</v>
      </c>
      <c r="U542" s="65">
        <v>-1</v>
      </c>
      <c r="V542" s="63">
        <v>0</v>
      </c>
      <c r="W542" s="63">
        <v>0</v>
      </c>
      <c r="X542" s="76">
        <f t="shared" si="152"/>
        <v>-0.5</v>
      </c>
      <c r="Y542" s="65" t="s">
        <v>33</v>
      </c>
      <c r="Z542" s="65">
        <v>-1</v>
      </c>
      <c r="AA542" s="65" t="s">
        <v>33</v>
      </c>
      <c r="AB542" s="65" t="s">
        <v>33</v>
      </c>
      <c r="AC542" s="65">
        <v>0</v>
      </c>
      <c r="AD542" s="65">
        <v>1</v>
      </c>
      <c r="AE542" s="65">
        <v>0</v>
      </c>
      <c r="AF542" s="65">
        <v>0</v>
      </c>
      <c r="AG542" s="65" t="s">
        <v>47</v>
      </c>
      <c r="AH542" s="76">
        <f t="shared" si="153"/>
        <v>0</v>
      </c>
      <c r="AI542" s="76">
        <f t="shared" si="154"/>
        <v>-0.25</v>
      </c>
      <c r="AJ542" s="17">
        <v>1490.3610325022637</v>
      </c>
      <c r="AK542" s="65" t="s">
        <v>78</v>
      </c>
      <c r="AL542" s="65" t="s">
        <v>33</v>
      </c>
      <c r="AM542" s="65" t="s">
        <v>47</v>
      </c>
      <c r="AN542" s="65" t="s">
        <v>78</v>
      </c>
      <c r="AO542" s="65">
        <v>0</v>
      </c>
      <c r="AP542" s="65" t="s">
        <v>47</v>
      </c>
      <c r="AQ542" s="65" t="s">
        <v>47</v>
      </c>
      <c r="AR542" s="65" t="s">
        <v>47</v>
      </c>
      <c r="AS542" s="65" t="s">
        <v>47</v>
      </c>
      <c r="AT542" s="65" t="s">
        <v>33</v>
      </c>
      <c r="AU542" s="65" t="s">
        <v>33</v>
      </c>
      <c r="AV542" s="65" t="s">
        <v>33</v>
      </c>
      <c r="AW542" s="65" t="s">
        <v>33</v>
      </c>
      <c r="AX542" s="65">
        <v>1</v>
      </c>
      <c r="AY542" s="65">
        <v>1</v>
      </c>
      <c r="AZ542" s="76">
        <f t="shared" si="158"/>
        <v>0.66666666666666663</v>
      </c>
      <c r="BA542" s="63">
        <v>0</v>
      </c>
      <c r="BB542" s="65" t="s">
        <v>33</v>
      </c>
      <c r="BC542" s="63">
        <v>31</v>
      </c>
      <c r="BD542" s="63">
        <v>0</v>
      </c>
      <c r="BE542" s="65" t="s">
        <v>33</v>
      </c>
      <c r="BF542" s="63">
        <v>31</v>
      </c>
    </row>
    <row r="543" spans="1:1023" s="65" customFormat="1">
      <c r="A543" s="81" t="s">
        <v>128</v>
      </c>
      <c r="B543" s="81">
        <v>2002</v>
      </c>
      <c r="C543" s="81" t="s">
        <v>252</v>
      </c>
      <c r="D543" s="81">
        <v>347</v>
      </c>
      <c r="E543" s="81" t="s">
        <v>253</v>
      </c>
      <c r="F543" s="1">
        <v>1200</v>
      </c>
      <c r="G543" s="116">
        <v>35860</v>
      </c>
      <c r="H543" s="116">
        <v>36314</v>
      </c>
      <c r="I543" s="45">
        <v>1</v>
      </c>
      <c r="J543" s="1">
        <v>1</v>
      </c>
      <c r="K543" s="65">
        <v>1</v>
      </c>
      <c r="L543" s="63">
        <v>15</v>
      </c>
      <c r="M543" s="63">
        <v>4000</v>
      </c>
      <c r="N543" s="65">
        <v>11000</v>
      </c>
      <c r="O543" s="65">
        <v>2100000</v>
      </c>
      <c r="P543" s="75">
        <f t="shared" si="159"/>
        <v>0.19047619047619047</v>
      </c>
      <c r="Q543" s="75">
        <f t="shared" si="149"/>
        <v>0.52380952380952384</v>
      </c>
      <c r="R543" s="65">
        <v>0</v>
      </c>
      <c r="S543" s="65">
        <v>-1</v>
      </c>
      <c r="T543" s="65">
        <v>-1</v>
      </c>
      <c r="U543" s="65">
        <v>-1</v>
      </c>
      <c r="V543" s="63">
        <v>0</v>
      </c>
      <c r="W543" s="63">
        <v>0</v>
      </c>
      <c r="X543" s="76">
        <f t="shared" si="152"/>
        <v>-0.5</v>
      </c>
      <c r="Y543" s="65" t="s">
        <v>33</v>
      </c>
      <c r="Z543" s="65">
        <v>-1</v>
      </c>
      <c r="AA543" s="65" t="s">
        <v>33</v>
      </c>
      <c r="AB543" s="65" t="s">
        <v>33</v>
      </c>
      <c r="AC543" s="65">
        <v>0</v>
      </c>
      <c r="AD543" s="65">
        <v>1</v>
      </c>
      <c r="AE543" s="65">
        <v>0</v>
      </c>
      <c r="AF543" s="65">
        <v>0</v>
      </c>
      <c r="AG543" s="65" t="s">
        <v>47</v>
      </c>
      <c r="AH543" s="76">
        <f t="shared" si="153"/>
        <v>0</v>
      </c>
      <c r="AI543" s="76">
        <f t="shared" si="154"/>
        <v>-0.25</v>
      </c>
      <c r="AJ543" s="17">
        <v>1587.5058285127263</v>
      </c>
      <c r="AK543" s="65">
        <v>0</v>
      </c>
      <c r="AL543" s="65" t="s">
        <v>33</v>
      </c>
      <c r="AM543" s="65" t="s">
        <v>47</v>
      </c>
      <c r="AN543" s="65">
        <v>0</v>
      </c>
      <c r="AO543" s="65">
        <v>0</v>
      </c>
      <c r="AP543" s="65" t="s">
        <v>47</v>
      </c>
      <c r="AQ543" s="65" t="s">
        <v>47</v>
      </c>
      <c r="AR543" s="65" t="s">
        <v>47</v>
      </c>
      <c r="AS543" s="65" t="s">
        <v>47</v>
      </c>
      <c r="AT543" s="65" t="s">
        <v>33</v>
      </c>
      <c r="AU543" s="65" t="s">
        <v>33</v>
      </c>
      <c r="AV543" s="65" t="s">
        <v>33</v>
      </c>
      <c r="AW543" s="65" t="s">
        <v>33</v>
      </c>
      <c r="AX543" s="65">
        <v>1</v>
      </c>
      <c r="AY543" s="65">
        <v>1</v>
      </c>
      <c r="AZ543" s="76">
        <f t="shared" si="158"/>
        <v>0.4</v>
      </c>
      <c r="BA543" s="63">
        <v>0</v>
      </c>
      <c r="BB543" s="65" t="s">
        <v>33</v>
      </c>
      <c r="BC543" s="63">
        <v>43</v>
      </c>
      <c r="BD543" s="63">
        <v>0</v>
      </c>
      <c r="BE543" s="65" t="s">
        <v>33</v>
      </c>
      <c r="BF543" s="63">
        <v>43</v>
      </c>
    </row>
    <row r="544" spans="1:1023" s="65" customFormat="1">
      <c r="A544" s="81" t="s">
        <v>128</v>
      </c>
      <c r="B544" s="81">
        <v>2003</v>
      </c>
      <c r="C544" s="81" t="s">
        <v>252</v>
      </c>
      <c r="D544" s="81">
        <v>347</v>
      </c>
      <c r="E544" s="81" t="s">
        <v>253</v>
      </c>
      <c r="F544" s="1">
        <v>1200</v>
      </c>
      <c r="G544" s="116">
        <v>35860</v>
      </c>
      <c r="H544" s="116">
        <v>36314</v>
      </c>
      <c r="I544" s="45">
        <v>1</v>
      </c>
      <c r="J544" s="1">
        <v>1</v>
      </c>
      <c r="K544" s="65">
        <v>1</v>
      </c>
      <c r="L544" s="63">
        <v>15</v>
      </c>
      <c r="M544" s="63">
        <v>4000</v>
      </c>
      <c r="N544" s="65">
        <v>11000</v>
      </c>
      <c r="O544" s="65">
        <v>2100000</v>
      </c>
      <c r="P544" s="75">
        <f t="shared" si="159"/>
        <v>0.19047619047619047</v>
      </c>
      <c r="Q544" s="75">
        <f t="shared" si="149"/>
        <v>0.52380952380952384</v>
      </c>
      <c r="R544" s="65">
        <v>0</v>
      </c>
      <c r="S544" s="65">
        <v>-1</v>
      </c>
      <c r="T544" s="65">
        <v>-1</v>
      </c>
      <c r="U544" s="65">
        <v>-1</v>
      </c>
      <c r="V544" s="63">
        <v>0</v>
      </c>
      <c r="W544" s="63">
        <v>0</v>
      </c>
      <c r="X544" s="76">
        <f t="shared" si="152"/>
        <v>-0.5</v>
      </c>
      <c r="Y544" s="65" t="s">
        <v>33</v>
      </c>
      <c r="Z544" s="65">
        <v>-1</v>
      </c>
      <c r="AA544" s="65" t="s">
        <v>33</v>
      </c>
      <c r="AB544" s="65" t="s">
        <v>33</v>
      </c>
      <c r="AC544" s="65">
        <v>0</v>
      </c>
      <c r="AD544" s="65">
        <v>1</v>
      </c>
      <c r="AE544" s="65">
        <v>0</v>
      </c>
      <c r="AF544" s="65">
        <v>0</v>
      </c>
      <c r="AG544" s="65" t="s">
        <v>47</v>
      </c>
      <c r="AH544" s="76">
        <f t="shared" si="153"/>
        <v>0</v>
      </c>
      <c r="AI544" s="76">
        <f t="shared" si="154"/>
        <v>-0.25</v>
      </c>
      <c r="AJ544" s="17">
        <v>1969.5627130740459</v>
      </c>
      <c r="AK544" s="65">
        <v>0</v>
      </c>
      <c r="AL544" s="65" t="s">
        <v>33</v>
      </c>
      <c r="AM544" s="65" t="s">
        <v>47</v>
      </c>
      <c r="AN544" s="65">
        <v>0</v>
      </c>
      <c r="AO544" s="65">
        <v>0</v>
      </c>
      <c r="AP544" s="65" t="s">
        <v>47</v>
      </c>
      <c r="AQ544" s="65" t="s">
        <v>47</v>
      </c>
      <c r="AR544" s="65" t="s">
        <v>47</v>
      </c>
      <c r="AS544" s="65" t="s">
        <v>47</v>
      </c>
      <c r="AT544" s="65" t="s">
        <v>33</v>
      </c>
      <c r="AU544" s="65" t="s">
        <v>33</v>
      </c>
      <c r="AV544" s="65" t="s">
        <v>33</v>
      </c>
      <c r="AW544" s="65" t="s">
        <v>33</v>
      </c>
      <c r="AX544" s="65">
        <v>1</v>
      </c>
      <c r="AY544" s="65">
        <v>1</v>
      </c>
      <c r="AZ544" s="76">
        <f t="shared" si="158"/>
        <v>0.4</v>
      </c>
      <c r="BA544" s="63">
        <v>0</v>
      </c>
      <c r="BB544" s="65" t="s">
        <v>33</v>
      </c>
      <c r="BC544" s="63">
        <v>55</v>
      </c>
      <c r="BD544" s="63">
        <v>0</v>
      </c>
      <c r="BE544" s="65" t="s">
        <v>33</v>
      </c>
      <c r="BF544" s="63">
        <v>55</v>
      </c>
    </row>
    <row r="545" spans="1:1023" s="65" customFormat="1">
      <c r="A545" s="81" t="s">
        <v>128</v>
      </c>
      <c r="B545" s="81">
        <v>2004</v>
      </c>
      <c r="C545" s="81" t="s">
        <v>252</v>
      </c>
      <c r="D545" s="81">
        <v>347</v>
      </c>
      <c r="E545" s="81" t="s">
        <v>253</v>
      </c>
      <c r="F545" s="1">
        <v>1200</v>
      </c>
      <c r="G545" s="116">
        <v>35860</v>
      </c>
      <c r="H545" s="116">
        <v>36314</v>
      </c>
      <c r="I545" s="45">
        <v>1</v>
      </c>
      <c r="J545" s="1">
        <v>1</v>
      </c>
      <c r="K545" s="65">
        <v>1</v>
      </c>
      <c r="L545" s="63">
        <v>15</v>
      </c>
      <c r="M545" s="63">
        <v>4000</v>
      </c>
      <c r="N545" s="65">
        <v>11000</v>
      </c>
      <c r="O545" s="65">
        <v>2100000</v>
      </c>
      <c r="P545" s="75">
        <f t="shared" si="159"/>
        <v>0.19047619047619047</v>
      </c>
      <c r="Q545" s="75">
        <f t="shared" si="149"/>
        <v>0.52380952380952384</v>
      </c>
      <c r="R545" s="65">
        <v>0</v>
      </c>
      <c r="S545" s="65">
        <v>-1</v>
      </c>
      <c r="T545" s="65">
        <v>-1</v>
      </c>
      <c r="U545" s="65">
        <v>-1</v>
      </c>
      <c r="V545" s="63">
        <v>0</v>
      </c>
      <c r="W545" s="63">
        <v>0</v>
      </c>
      <c r="X545" s="76">
        <f t="shared" si="152"/>
        <v>-0.5</v>
      </c>
      <c r="Y545" s="65" t="s">
        <v>33</v>
      </c>
      <c r="Z545" s="65">
        <v>-1</v>
      </c>
      <c r="AA545" s="65" t="s">
        <v>33</v>
      </c>
      <c r="AB545" s="65" t="s">
        <v>33</v>
      </c>
      <c r="AC545" s="65">
        <v>0</v>
      </c>
      <c r="AD545" s="65">
        <v>1</v>
      </c>
      <c r="AE545" s="65">
        <v>0</v>
      </c>
      <c r="AF545" s="65">
        <v>0</v>
      </c>
      <c r="AG545" s="65" t="s">
        <v>47</v>
      </c>
      <c r="AH545" s="76">
        <f t="shared" si="153"/>
        <v>0</v>
      </c>
      <c r="AI545" s="76">
        <f t="shared" si="154"/>
        <v>-0.25</v>
      </c>
      <c r="AJ545" s="17">
        <v>2135.3328465238328</v>
      </c>
      <c r="AK545" s="65">
        <v>0</v>
      </c>
      <c r="AL545" s="65" t="s">
        <v>33</v>
      </c>
      <c r="AM545" s="65" t="s">
        <v>47</v>
      </c>
      <c r="AN545" s="65">
        <v>0</v>
      </c>
      <c r="AO545" s="65">
        <v>0</v>
      </c>
      <c r="AP545" s="65" t="s">
        <v>47</v>
      </c>
      <c r="AQ545" s="65" t="s">
        <v>47</v>
      </c>
      <c r="AR545" s="65" t="s">
        <v>47</v>
      </c>
      <c r="AS545" s="65" t="s">
        <v>47</v>
      </c>
      <c r="AT545" s="65" t="s">
        <v>33</v>
      </c>
      <c r="AU545" s="65" t="s">
        <v>33</v>
      </c>
      <c r="AV545" s="65" t="s">
        <v>33</v>
      </c>
      <c r="AW545" s="65" t="s">
        <v>33</v>
      </c>
      <c r="AX545" s="65">
        <v>1</v>
      </c>
      <c r="AY545" s="65">
        <v>1</v>
      </c>
      <c r="AZ545" s="76">
        <f t="shared" si="158"/>
        <v>0.4</v>
      </c>
      <c r="BA545" s="63">
        <v>0</v>
      </c>
      <c r="BB545" s="65" t="s">
        <v>33</v>
      </c>
      <c r="BC545" s="63">
        <v>67</v>
      </c>
      <c r="BD545" s="63">
        <v>0</v>
      </c>
      <c r="BE545" s="65" t="s">
        <v>33</v>
      </c>
      <c r="BF545" s="63">
        <v>67</v>
      </c>
    </row>
    <row r="546" spans="1:1023" s="65" customFormat="1">
      <c r="A546" s="81" t="s">
        <v>128</v>
      </c>
      <c r="B546" s="81">
        <v>2005</v>
      </c>
      <c r="C546" s="81" t="s">
        <v>252</v>
      </c>
      <c r="D546" s="81">
        <v>347</v>
      </c>
      <c r="E546" s="81" t="s">
        <v>253</v>
      </c>
      <c r="F546" s="1">
        <v>1200</v>
      </c>
      <c r="G546" s="116">
        <v>35860</v>
      </c>
      <c r="H546" s="116">
        <v>36314</v>
      </c>
      <c r="I546" s="45">
        <v>1</v>
      </c>
      <c r="J546" s="1">
        <v>1</v>
      </c>
      <c r="K546" s="65">
        <v>1</v>
      </c>
      <c r="L546" s="63">
        <v>15</v>
      </c>
      <c r="M546" s="63">
        <v>4000</v>
      </c>
      <c r="N546" s="65">
        <v>11000</v>
      </c>
      <c r="O546" s="65">
        <v>2100000</v>
      </c>
      <c r="P546" s="75">
        <f t="shared" si="159"/>
        <v>0.19047619047619047</v>
      </c>
      <c r="Q546" s="75">
        <f t="shared" ref="Q546:Q555" si="160">N546/O546*100</f>
        <v>0.52380952380952384</v>
      </c>
      <c r="R546" s="65">
        <v>0</v>
      </c>
      <c r="S546" s="65">
        <v>-1</v>
      </c>
      <c r="T546" s="65">
        <v>-1</v>
      </c>
      <c r="U546" s="65">
        <v>-1</v>
      </c>
      <c r="V546" s="63">
        <v>0</v>
      </c>
      <c r="W546" s="63">
        <v>0</v>
      </c>
      <c r="X546" s="76">
        <f t="shared" si="152"/>
        <v>-0.5</v>
      </c>
      <c r="Y546" s="65" t="s">
        <v>33</v>
      </c>
      <c r="Z546" s="65">
        <v>-1</v>
      </c>
      <c r="AA546" s="65" t="s">
        <v>33</v>
      </c>
      <c r="AB546" s="65" t="s">
        <v>33</v>
      </c>
      <c r="AC546" s="65">
        <v>0</v>
      </c>
      <c r="AD546" s="65">
        <v>1</v>
      </c>
      <c r="AE546" s="65">
        <v>0</v>
      </c>
      <c r="AF546" s="65">
        <v>0</v>
      </c>
      <c r="AG546" s="65" t="s">
        <v>47</v>
      </c>
      <c r="AH546" s="76">
        <f t="shared" si="153"/>
        <v>0</v>
      </c>
      <c r="AI546" s="76">
        <f t="shared" si="154"/>
        <v>-0.25</v>
      </c>
      <c r="AJ546" s="17">
        <v>2194.3726507473721</v>
      </c>
      <c r="AK546" s="65">
        <v>0</v>
      </c>
      <c r="AL546" s="65" t="s">
        <v>33</v>
      </c>
      <c r="AM546" s="65" t="s">
        <v>47</v>
      </c>
      <c r="AN546" s="65">
        <v>0</v>
      </c>
      <c r="AO546" s="65">
        <v>0</v>
      </c>
      <c r="AP546" s="65" t="s">
        <v>47</v>
      </c>
      <c r="AQ546" s="65" t="s">
        <v>47</v>
      </c>
      <c r="AR546" s="65" t="s">
        <v>47</v>
      </c>
      <c r="AS546" s="65" t="s">
        <v>47</v>
      </c>
      <c r="AT546" s="65" t="s">
        <v>33</v>
      </c>
      <c r="AU546" s="65" t="s">
        <v>33</v>
      </c>
      <c r="AV546" s="65" t="s">
        <v>33</v>
      </c>
      <c r="AW546" s="65" t="s">
        <v>33</v>
      </c>
      <c r="AX546" s="65">
        <v>1</v>
      </c>
      <c r="AY546" s="65">
        <v>1</v>
      </c>
      <c r="AZ546" s="76">
        <f t="shared" si="158"/>
        <v>0.4</v>
      </c>
      <c r="BA546" s="63">
        <v>0</v>
      </c>
      <c r="BB546" s="65" t="s">
        <v>33</v>
      </c>
      <c r="BC546" s="63">
        <v>79</v>
      </c>
      <c r="BD546" s="63">
        <v>0</v>
      </c>
      <c r="BE546" s="65" t="s">
        <v>33</v>
      </c>
      <c r="BF546" s="63">
        <v>79</v>
      </c>
    </row>
    <row r="547" spans="1:1023" s="65" customFormat="1">
      <c r="A547" s="81" t="s">
        <v>128</v>
      </c>
      <c r="B547" s="81">
        <v>2006</v>
      </c>
      <c r="C547" s="81" t="s">
        <v>252</v>
      </c>
      <c r="D547" s="81">
        <v>347</v>
      </c>
      <c r="E547" s="81" t="s">
        <v>253</v>
      </c>
      <c r="F547" s="1">
        <v>1200</v>
      </c>
      <c r="G547" s="116">
        <v>35860</v>
      </c>
      <c r="H547" s="116">
        <v>36314</v>
      </c>
      <c r="I547" s="45">
        <v>1</v>
      </c>
      <c r="J547" s="1">
        <v>1</v>
      </c>
      <c r="K547" s="65">
        <v>1</v>
      </c>
      <c r="L547" s="63">
        <v>15</v>
      </c>
      <c r="M547" s="63">
        <v>4000</v>
      </c>
      <c r="N547" s="65">
        <v>11000</v>
      </c>
      <c r="O547" s="65">
        <v>2100000</v>
      </c>
      <c r="P547" s="75">
        <f t="shared" si="159"/>
        <v>0.19047619047619047</v>
      </c>
      <c r="Q547" s="75">
        <f t="shared" si="160"/>
        <v>0.52380952380952384</v>
      </c>
      <c r="R547" s="65">
        <v>0</v>
      </c>
      <c r="S547" s="65">
        <v>-1</v>
      </c>
      <c r="T547" s="65">
        <v>-1</v>
      </c>
      <c r="U547" s="65">
        <v>-1</v>
      </c>
      <c r="V547" s="63">
        <v>0</v>
      </c>
      <c r="W547" s="63">
        <v>0</v>
      </c>
      <c r="X547" s="76">
        <f t="shared" si="152"/>
        <v>-0.5</v>
      </c>
      <c r="Y547" s="65" t="s">
        <v>33</v>
      </c>
      <c r="Z547" s="65">
        <v>-1</v>
      </c>
      <c r="AA547" s="65" t="s">
        <v>33</v>
      </c>
      <c r="AB547" s="65" t="s">
        <v>33</v>
      </c>
      <c r="AC547" s="65">
        <v>0</v>
      </c>
      <c r="AD547" s="65">
        <v>1</v>
      </c>
      <c r="AE547" s="65">
        <v>0</v>
      </c>
      <c r="AF547" s="65">
        <v>0</v>
      </c>
      <c r="AG547" s="65" t="s">
        <v>47</v>
      </c>
      <c r="AH547" s="76">
        <f t="shared" si="153"/>
        <v>0</v>
      </c>
      <c r="AI547" s="76">
        <f t="shared" si="154"/>
        <v>-0.25</v>
      </c>
      <c r="AJ547" s="17">
        <v>2278.6241799886125</v>
      </c>
      <c r="AK547" s="65">
        <v>0</v>
      </c>
      <c r="AL547" s="65" t="s">
        <v>33</v>
      </c>
      <c r="AM547" s="65" t="s">
        <v>47</v>
      </c>
      <c r="AN547" s="65">
        <v>0</v>
      </c>
      <c r="AO547" s="65">
        <v>0</v>
      </c>
      <c r="AP547" s="65" t="s">
        <v>47</v>
      </c>
      <c r="AQ547" s="65" t="s">
        <v>47</v>
      </c>
      <c r="AR547" s="65" t="s">
        <v>47</v>
      </c>
      <c r="AS547" s="65" t="s">
        <v>47</v>
      </c>
      <c r="AT547" s="65" t="s">
        <v>33</v>
      </c>
      <c r="AU547" s="65" t="s">
        <v>33</v>
      </c>
      <c r="AV547" s="65" t="s">
        <v>33</v>
      </c>
      <c r="AW547" s="65" t="s">
        <v>33</v>
      </c>
      <c r="AX547" s="65">
        <v>1</v>
      </c>
      <c r="AY547" s="65">
        <v>1</v>
      </c>
      <c r="AZ547" s="76">
        <f t="shared" si="158"/>
        <v>0.4</v>
      </c>
      <c r="BA547" s="63">
        <v>0</v>
      </c>
      <c r="BB547" s="65" t="s">
        <v>33</v>
      </c>
      <c r="BC547" s="63">
        <v>91</v>
      </c>
      <c r="BD547" s="63">
        <v>0</v>
      </c>
      <c r="BE547" s="65" t="s">
        <v>33</v>
      </c>
      <c r="BF547" s="63">
        <v>91</v>
      </c>
    </row>
    <row r="548" spans="1:1023" s="65" customFormat="1">
      <c r="A548" s="81" t="s">
        <v>128</v>
      </c>
      <c r="B548" s="81">
        <v>2007</v>
      </c>
      <c r="C548" s="81" t="s">
        <v>252</v>
      </c>
      <c r="D548" s="81">
        <v>347</v>
      </c>
      <c r="E548" s="81" t="s">
        <v>253</v>
      </c>
      <c r="F548" s="1">
        <v>1200</v>
      </c>
      <c r="G548" s="116">
        <v>35860</v>
      </c>
      <c r="H548" s="116">
        <v>36314</v>
      </c>
      <c r="I548" s="45">
        <v>1</v>
      </c>
      <c r="J548" s="1">
        <v>1</v>
      </c>
      <c r="K548" s="65">
        <v>1</v>
      </c>
      <c r="L548" s="63">
        <v>15</v>
      </c>
      <c r="M548" s="63">
        <v>4000</v>
      </c>
      <c r="N548" s="65">
        <v>11000</v>
      </c>
      <c r="O548" s="65">
        <v>2100000</v>
      </c>
      <c r="P548" s="75">
        <f t="shared" si="159"/>
        <v>0.19047619047619047</v>
      </c>
      <c r="Q548" s="75">
        <f t="shared" si="160"/>
        <v>0.52380952380952384</v>
      </c>
      <c r="R548" s="65">
        <v>0</v>
      </c>
      <c r="S548" s="65">
        <v>-1</v>
      </c>
      <c r="T548" s="65">
        <v>-1</v>
      </c>
      <c r="U548" s="65">
        <v>-1</v>
      </c>
      <c r="V548" s="63">
        <v>0</v>
      </c>
      <c r="W548" s="63">
        <v>0</v>
      </c>
      <c r="X548" s="76">
        <f t="shared" si="152"/>
        <v>-0.5</v>
      </c>
      <c r="Y548" s="65" t="s">
        <v>33</v>
      </c>
      <c r="Z548" s="65">
        <v>-1</v>
      </c>
      <c r="AA548" s="65" t="s">
        <v>33</v>
      </c>
      <c r="AB548" s="65" t="s">
        <v>33</v>
      </c>
      <c r="AC548" s="65">
        <v>0</v>
      </c>
      <c r="AD548" s="65">
        <v>1</v>
      </c>
      <c r="AE548" s="65">
        <v>0</v>
      </c>
      <c r="AF548" s="65">
        <v>0</v>
      </c>
      <c r="AG548" s="65" t="s">
        <v>47</v>
      </c>
      <c r="AH548" s="76">
        <f t="shared" si="153"/>
        <v>0</v>
      </c>
      <c r="AI548" s="76">
        <f t="shared" si="154"/>
        <v>-0.25</v>
      </c>
      <c r="AJ548" s="17">
        <v>2736.4871021142731</v>
      </c>
      <c r="AK548" s="65">
        <v>1</v>
      </c>
      <c r="AL548" s="65" t="s">
        <v>33</v>
      </c>
      <c r="AM548" s="65" t="s">
        <v>47</v>
      </c>
      <c r="AN548" s="65">
        <v>0</v>
      </c>
      <c r="AO548" s="65">
        <v>0</v>
      </c>
      <c r="AP548" s="65" t="s">
        <v>47</v>
      </c>
      <c r="AQ548" s="65" t="s">
        <v>47</v>
      </c>
      <c r="AR548" s="65" t="s">
        <v>47</v>
      </c>
      <c r="AS548" s="65" t="s">
        <v>47</v>
      </c>
      <c r="AT548" s="65" t="s">
        <v>33</v>
      </c>
      <c r="AU548" s="65" t="s">
        <v>33</v>
      </c>
      <c r="AV548" s="65" t="s">
        <v>33</v>
      </c>
      <c r="AW548" s="65" t="s">
        <v>33</v>
      </c>
      <c r="AX548" s="65">
        <v>1</v>
      </c>
      <c r="AY548" s="65">
        <v>1</v>
      </c>
      <c r="AZ548" s="76">
        <f t="shared" si="158"/>
        <v>0.6</v>
      </c>
      <c r="BA548" s="63">
        <v>0</v>
      </c>
      <c r="BB548" s="65" t="s">
        <v>33</v>
      </c>
      <c r="BC548" s="63">
        <v>103</v>
      </c>
      <c r="BD548" s="63">
        <v>0</v>
      </c>
      <c r="BE548" s="65" t="s">
        <v>33</v>
      </c>
      <c r="BF548" s="63">
        <v>103</v>
      </c>
    </row>
    <row r="549" spans="1:1023" s="65" customFormat="1">
      <c r="A549" s="81" t="s">
        <v>128</v>
      </c>
      <c r="B549" s="81">
        <v>2008</v>
      </c>
      <c r="C549" s="81" t="s">
        <v>252</v>
      </c>
      <c r="D549" s="81">
        <v>347</v>
      </c>
      <c r="E549" s="81" t="s">
        <v>253</v>
      </c>
      <c r="F549" s="1">
        <v>1200</v>
      </c>
      <c r="G549" s="116">
        <v>35860</v>
      </c>
      <c r="H549" s="116">
        <v>36314</v>
      </c>
      <c r="I549" s="45">
        <v>1</v>
      </c>
      <c r="J549" s="1">
        <v>1</v>
      </c>
      <c r="K549" s="65">
        <v>1</v>
      </c>
      <c r="L549" s="63">
        <v>15</v>
      </c>
      <c r="M549" s="63">
        <v>4000</v>
      </c>
      <c r="N549" s="65">
        <v>11000</v>
      </c>
      <c r="O549" s="65">
        <v>2100000</v>
      </c>
      <c r="P549" s="75">
        <f t="shared" si="159"/>
        <v>0.19047619047619047</v>
      </c>
      <c r="Q549" s="75">
        <f t="shared" si="160"/>
        <v>0.52380952380952384</v>
      </c>
      <c r="R549" s="65">
        <v>0</v>
      </c>
      <c r="S549" s="65">
        <v>-1</v>
      </c>
      <c r="T549" s="65">
        <v>-1</v>
      </c>
      <c r="U549" s="65">
        <v>-1</v>
      </c>
      <c r="V549" s="63">
        <v>0</v>
      </c>
      <c r="W549" s="63">
        <v>0</v>
      </c>
      <c r="X549" s="76">
        <f t="shared" si="152"/>
        <v>-0.5</v>
      </c>
      <c r="Y549" s="65">
        <v>1</v>
      </c>
      <c r="Z549" s="65">
        <v>0</v>
      </c>
      <c r="AA549" s="65">
        <v>1</v>
      </c>
      <c r="AB549" s="65">
        <v>0</v>
      </c>
      <c r="AC549" s="65">
        <v>0</v>
      </c>
      <c r="AD549" s="65">
        <v>1</v>
      </c>
      <c r="AE549" s="65">
        <v>0</v>
      </c>
      <c r="AF549" s="65">
        <v>0</v>
      </c>
      <c r="AG549" s="65" t="s">
        <v>47</v>
      </c>
      <c r="AH549" s="76">
        <f t="shared" si="153"/>
        <v>0.375</v>
      </c>
      <c r="AI549" s="76">
        <f t="shared" si="154"/>
        <v>-6.25E-2</v>
      </c>
      <c r="AJ549" s="17">
        <v>3302.9239391947735</v>
      </c>
      <c r="AK549" s="65">
        <v>0</v>
      </c>
      <c r="AL549" s="65">
        <v>0</v>
      </c>
      <c r="AM549" s="65">
        <v>1</v>
      </c>
      <c r="AN549" s="65">
        <v>0</v>
      </c>
      <c r="AO549" s="65">
        <v>1</v>
      </c>
      <c r="AP549" s="65" t="s">
        <v>47</v>
      </c>
      <c r="AQ549" s="65" t="s">
        <v>47</v>
      </c>
      <c r="AR549" s="65" t="s">
        <v>47</v>
      </c>
      <c r="AS549" s="65" t="s">
        <v>47</v>
      </c>
      <c r="AT549" s="65" t="s">
        <v>33</v>
      </c>
      <c r="AU549" s="65" t="s">
        <v>33</v>
      </c>
      <c r="AV549" s="65">
        <v>0</v>
      </c>
      <c r="AW549" s="65" t="s">
        <v>33</v>
      </c>
      <c r="AX549" s="65">
        <v>1</v>
      </c>
      <c r="AY549" s="65">
        <v>1</v>
      </c>
      <c r="AZ549" s="76">
        <f t="shared" si="158"/>
        <v>0.5</v>
      </c>
      <c r="BA549" s="63">
        <v>0</v>
      </c>
      <c r="BB549" s="65" t="s">
        <v>33</v>
      </c>
      <c r="BC549" s="63">
        <v>115</v>
      </c>
      <c r="BD549" s="63">
        <v>0</v>
      </c>
      <c r="BE549" s="65" t="s">
        <v>33</v>
      </c>
      <c r="BF549" s="63">
        <v>115</v>
      </c>
    </row>
    <row r="550" spans="1:1023" s="65" customFormat="1">
      <c r="A550" s="81" t="s">
        <v>128</v>
      </c>
      <c r="B550" s="81">
        <v>2009</v>
      </c>
      <c r="C550" s="81" t="s">
        <v>252</v>
      </c>
      <c r="D550" s="81">
        <v>347</v>
      </c>
      <c r="E550" s="81" t="s">
        <v>253</v>
      </c>
      <c r="F550" s="1">
        <v>1200</v>
      </c>
      <c r="G550" s="116">
        <v>35860</v>
      </c>
      <c r="H550" s="116">
        <v>36314</v>
      </c>
      <c r="I550" s="45">
        <v>1</v>
      </c>
      <c r="J550" s="1">
        <v>1</v>
      </c>
      <c r="K550" s="65">
        <v>1</v>
      </c>
      <c r="L550" s="63">
        <v>15</v>
      </c>
      <c r="M550" s="63">
        <v>4000</v>
      </c>
      <c r="N550" s="65">
        <v>11000</v>
      </c>
      <c r="O550" s="65">
        <v>2100000</v>
      </c>
      <c r="P550" s="75">
        <f t="shared" si="159"/>
        <v>0.19047619047619047</v>
      </c>
      <c r="Q550" s="75">
        <f t="shared" si="160"/>
        <v>0.52380952380952384</v>
      </c>
      <c r="R550" s="65">
        <v>0</v>
      </c>
      <c r="S550" s="65">
        <v>-1</v>
      </c>
      <c r="T550" s="65">
        <v>-1</v>
      </c>
      <c r="U550" s="65">
        <v>-1</v>
      </c>
      <c r="V550" s="63">
        <v>0</v>
      </c>
      <c r="W550" s="63">
        <v>0</v>
      </c>
      <c r="X550" s="76">
        <f t="shared" si="152"/>
        <v>-0.5</v>
      </c>
      <c r="Y550" s="65">
        <v>1</v>
      </c>
      <c r="Z550" s="65">
        <v>0</v>
      </c>
      <c r="AA550" s="65">
        <v>1</v>
      </c>
      <c r="AB550" s="65">
        <v>0</v>
      </c>
      <c r="AC550" s="65">
        <v>0</v>
      </c>
      <c r="AD550" s="65">
        <v>1</v>
      </c>
      <c r="AE550" s="65">
        <v>0</v>
      </c>
      <c r="AF550" s="65">
        <v>0</v>
      </c>
      <c r="AG550" s="65" t="s">
        <v>47</v>
      </c>
      <c r="AH550" s="76">
        <f t="shared" si="153"/>
        <v>0.375</v>
      </c>
      <c r="AI550" s="76">
        <f t="shared" si="154"/>
        <v>-6.25E-2</v>
      </c>
      <c r="AJ550" s="17">
        <v>3198.9255915643162</v>
      </c>
      <c r="AK550" s="65">
        <v>0</v>
      </c>
      <c r="AL550" s="65">
        <v>0</v>
      </c>
      <c r="AM550" s="65">
        <v>1</v>
      </c>
      <c r="AN550" s="65">
        <v>0</v>
      </c>
      <c r="AO550" s="65">
        <v>1</v>
      </c>
      <c r="AP550" s="65" t="s">
        <v>47</v>
      </c>
      <c r="AQ550" s="65" t="s">
        <v>47</v>
      </c>
      <c r="AR550" s="65" t="s">
        <v>47</v>
      </c>
      <c r="AS550" s="65" t="s">
        <v>47</v>
      </c>
      <c r="AT550" s="65" t="s">
        <v>33</v>
      </c>
      <c r="AU550" s="65" t="s">
        <v>33</v>
      </c>
      <c r="AV550" s="65">
        <v>0</v>
      </c>
      <c r="AW550" s="65" t="s">
        <v>33</v>
      </c>
      <c r="AX550" s="65">
        <v>1</v>
      </c>
      <c r="AY550" s="65">
        <v>1</v>
      </c>
      <c r="AZ550" s="76">
        <f t="shared" si="158"/>
        <v>0.5</v>
      </c>
      <c r="BA550" s="63">
        <v>0</v>
      </c>
      <c r="BB550" s="65" t="s">
        <v>33</v>
      </c>
      <c r="BC550" s="63">
        <v>127</v>
      </c>
      <c r="BD550" s="63">
        <v>0</v>
      </c>
      <c r="BE550" s="65" t="s">
        <v>33</v>
      </c>
      <c r="BF550" s="63">
        <v>127</v>
      </c>
    </row>
    <row r="551" spans="1:1023" s="65" customFormat="1">
      <c r="A551" s="81" t="s">
        <v>128</v>
      </c>
      <c r="B551" s="81">
        <v>2010</v>
      </c>
      <c r="C551" s="81" t="s">
        <v>252</v>
      </c>
      <c r="D551" s="81">
        <v>347</v>
      </c>
      <c r="E551" s="81" t="s">
        <v>253</v>
      </c>
      <c r="F551" s="1">
        <v>1200</v>
      </c>
      <c r="G551" s="116">
        <v>35860</v>
      </c>
      <c r="H551" s="116">
        <v>36314</v>
      </c>
      <c r="I551" s="45">
        <v>1</v>
      </c>
      <c r="J551" s="1">
        <v>1</v>
      </c>
      <c r="K551" s="65">
        <v>1</v>
      </c>
      <c r="L551" s="63">
        <v>15</v>
      </c>
      <c r="M551" s="63">
        <v>4000</v>
      </c>
      <c r="N551" s="65">
        <v>11000</v>
      </c>
      <c r="O551" s="65">
        <v>2100000</v>
      </c>
      <c r="P551" s="75">
        <f t="shared" si="159"/>
        <v>0.19047619047619047</v>
      </c>
      <c r="Q551" s="75">
        <f t="shared" si="160"/>
        <v>0.52380952380952384</v>
      </c>
      <c r="R551" s="65">
        <v>0</v>
      </c>
      <c r="S551" s="65">
        <v>-1</v>
      </c>
      <c r="T551" s="65">
        <v>-1</v>
      </c>
      <c r="U551" s="65">
        <v>-1</v>
      </c>
      <c r="V551" s="63">
        <v>0</v>
      </c>
      <c r="W551" s="63">
        <v>0</v>
      </c>
      <c r="X551" s="76">
        <f t="shared" si="152"/>
        <v>-0.5</v>
      </c>
      <c r="Y551" s="65">
        <v>1</v>
      </c>
      <c r="Z551" s="65">
        <v>0</v>
      </c>
      <c r="AA551" s="65">
        <v>1</v>
      </c>
      <c r="AB551" s="65">
        <v>0</v>
      </c>
      <c r="AC551" s="65">
        <v>0</v>
      </c>
      <c r="AD551" s="65">
        <v>1</v>
      </c>
      <c r="AE551" s="65">
        <v>0</v>
      </c>
      <c r="AF551" s="65">
        <v>0</v>
      </c>
      <c r="AG551" s="65" t="s">
        <v>47</v>
      </c>
      <c r="AH551" s="76">
        <f t="shared" si="153"/>
        <v>0.375</v>
      </c>
      <c r="AI551" s="76">
        <f t="shared" si="154"/>
        <v>-6.25E-2</v>
      </c>
      <c r="AJ551" s="17">
        <v>3238.6462858727209</v>
      </c>
      <c r="AK551" s="65">
        <v>0</v>
      </c>
      <c r="AL551" s="65">
        <v>0</v>
      </c>
      <c r="AM551" s="65">
        <v>1</v>
      </c>
      <c r="AN551" s="65">
        <v>0</v>
      </c>
      <c r="AO551" s="65">
        <v>1</v>
      </c>
      <c r="AP551" s="65" t="s">
        <v>47</v>
      </c>
      <c r="AQ551" s="65" t="s">
        <v>47</v>
      </c>
      <c r="AR551" s="65" t="s">
        <v>47</v>
      </c>
      <c r="AS551" s="65" t="s">
        <v>47</v>
      </c>
      <c r="AT551" s="65" t="s">
        <v>33</v>
      </c>
      <c r="AU551" s="65" t="s">
        <v>33</v>
      </c>
      <c r="AV551" s="65">
        <v>0</v>
      </c>
      <c r="AW551" s="65" t="s">
        <v>33</v>
      </c>
      <c r="AX551" s="65">
        <v>1</v>
      </c>
      <c r="AY551" s="65">
        <v>1</v>
      </c>
      <c r="AZ551" s="76">
        <f t="shared" si="158"/>
        <v>0.5</v>
      </c>
      <c r="BA551" s="63">
        <v>0</v>
      </c>
      <c r="BB551" s="65" t="s">
        <v>33</v>
      </c>
      <c r="BC551" s="63">
        <v>139</v>
      </c>
      <c r="BD551" s="63">
        <v>0</v>
      </c>
      <c r="BE551" s="65" t="s">
        <v>33</v>
      </c>
      <c r="BF551" s="63">
        <v>139</v>
      </c>
    </row>
    <row r="552" spans="1:1023" s="65" customFormat="1">
      <c r="A552" s="81" t="s">
        <v>128</v>
      </c>
      <c r="B552" s="81">
        <v>2011</v>
      </c>
      <c r="C552" s="81" t="s">
        <v>252</v>
      </c>
      <c r="D552" s="81">
        <v>347</v>
      </c>
      <c r="E552" s="81" t="s">
        <v>253</v>
      </c>
      <c r="F552" s="1">
        <v>1200</v>
      </c>
      <c r="G552" s="116">
        <v>35860</v>
      </c>
      <c r="H552" s="116">
        <v>36314</v>
      </c>
      <c r="I552" s="45">
        <v>1</v>
      </c>
      <c r="J552" s="1">
        <v>1</v>
      </c>
      <c r="K552" s="65">
        <v>1</v>
      </c>
      <c r="L552" s="63">
        <v>15</v>
      </c>
      <c r="M552" s="63">
        <v>4000</v>
      </c>
      <c r="N552" s="65">
        <v>11000</v>
      </c>
      <c r="O552" s="65">
        <v>2100000</v>
      </c>
      <c r="P552" s="75">
        <f t="shared" si="159"/>
        <v>0.19047619047619047</v>
      </c>
      <c r="Q552" s="75">
        <f t="shared" si="160"/>
        <v>0.52380952380952384</v>
      </c>
      <c r="R552" s="65">
        <v>0</v>
      </c>
      <c r="S552" s="65">
        <v>-1</v>
      </c>
      <c r="T552" s="65">
        <v>-1</v>
      </c>
      <c r="U552" s="65">
        <v>-1</v>
      </c>
      <c r="V552" s="63">
        <v>0</v>
      </c>
      <c r="W552" s="63">
        <v>0</v>
      </c>
      <c r="X552" s="76">
        <f t="shared" si="152"/>
        <v>-0.5</v>
      </c>
      <c r="Y552" s="65">
        <v>1</v>
      </c>
      <c r="Z552" s="65">
        <v>0</v>
      </c>
      <c r="AA552" s="65">
        <v>1</v>
      </c>
      <c r="AB552" s="65">
        <v>0</v>
      </c>
      <c r="AC552" s="65">
        <v>0</v>
      </c>
      <c r="AD552" s="65">
        <v>1</v>
      </c>
      <c r="AE552" s="65">
        <v>0</v>
      </c>
      <c r="AF552" s="65">
        <v>0</v>
      </c>
      <c r="AG552" s="65" t="s">
        <v>47</v>
      </c>
      <c r="AH552" s="76">
        <f t="shared" si="153"/>
        <v>0.375</v>
      </c>
      <c r="AI552" s="76">
        <f t="shared" si="154"/>
        <v>-6.25E-2</v>
      </c>
      <c r="AJ552" s="17">
        <v>3705.6743505844202</v>
      </c>
      <c r="AK552" s="65">
        <v>0</v>
      </c>
      <c r="AL552" s="65">
        <v>0</v>
      </c>
      <c r="AM552" s="65">
        <v>1</v>
      </c>
      <c r="AN552" s="65">
        <v>0</v>
      </c>
      <c r="AO552" s="65">
        <v>1</v>
      </c>
      <c r="AP552" s="65" t="s">
        <v>47</v>
      </c>
      <c r="AQ552" s="65" t="s">
        <v>47</v>
      </c>
      <c r="AR552" s="65" t="s">
        <v>47</v>
      </c>
      <c r="AS552" s="65" t="s">
        <v>47</v>
      </c>
      <c r="AT552" s="65" t="s">
        <v>33</v>
      </c>
      <c r="AU552" s="65" t="s">
        <v>33</v>
      </c>
      <c r="AV552" s="65">
        <v>0</v>
      </c>
      <c r="AW552" s="65" t="s">
        <v>33</v>
      </c>
      <c r="AX552" s="65">
        <v>1</v>
      </c>
      <c r="AY552" s="65">
        <v>1</v>
      </c>
      <c r="AZ552" s="76">
        <f t="shared" si="158"/>
        <v>0.5</v>
      </c>
      <c r="BA552" s="63">
        <v>0</v>
      </c>
      <c r="BB552" s="65" t="s">
        <v>33</v>
      </c>
      <c r="BC552" s="63">
        <v>151</v>
      </c>
      <c r="BD552" s="63">
        <v>0</v>
      </c>
      <c r="BE552" s="65" t="s">
        <v>33</v>
      </c>
      <c r="BF552" s="63">
        <v>151</v>
      </c>
    </row>
    <row r="553" spans="1:1023" s="65" customFormat="1">
      <c r="A553" s="81" t="s">
        <v>128</v>
      </c>
      <c r="B553" s="81">
        <v>2012</v>
      </c>
      <c r="C553" s="81" t="s">
        <v>252</v>
      </c>
      <c r="D553" s="81">
        <v>347</v>
      </c>
      <c r="E553" s="81" t="s">
        <v>253</v>
      </c>
      <c r="F553" s="1">
        <v>1200</v>
      </c>
      <c r="G553" s="116">
        <v>35860</v>
      </c>
      <c r="H553" s="116">
        <v>36314</v>
      </c>
      <c r="I553" s="45">
        <v>1</v>
      </c>
      <c r="J553" s="1">
        <v>1</v>
      </c>
      <c r="K553" s="65">
        <v>1</v>
      </c>
      <c r="L553" s="63">
        <v>15</v>
      </c>
      <c r="M553" s="63">
        <v>4000</v>
      </c>
      <c r="N553" s="65">
        <v>11000</v>
      </c>
      <c r="O553" s="65">
        <v>2100000</v>
      </c>
      <c r="P553" s="75">
        <f t="shared" si="159"/>
        <v>0.19047619047619047</v>
      </c>
      <c r="Q553" s="75">
        <f t="shared" si="160"/>
        <v>0.52380952380952384</v>
      </c>
      <c r="R553" s="65">
        <v>0</v>
      </c>
      <c r="S553" s="65">
        <v>-1</v>
      </c>
      <c r="T553" s="65">
        <v>-1</v>
      </c>
      <c r="U553" s="65">
        <v>-1</v>
      </c>
      <c r="V553" s="63">
        <v>0</v>
      </c>
      <c r="W553" s="63">
        <v>0</v>
      </c>
      <c r="X553" s="76">
        <f t="shared" si="152"/>
        <v>-0.5</v>
      </c>
      <c r="Y553" s="65">
        <v>1</v>
      </c>
      <c r="Z553" s="65">
        <v>0</v>
      </c>
      <c r="AA553" s="65">
        <v>1</v>
      </c>
      <c r="AB553" s="65">
        <v>0</v>
      </c>
      <c r="AC553" s="65">
        <v>0</v>
      </c>
      <c r="AD553" s="65">
        <v>1</v>
      </c>
      <c r="AE553" s="65">
        <v>0</v>
      </c>
      <c r="AF553" s="65">
        <v>0</v>
      </c>
      <c r="AG553" s="65" t="s">
        <v>47</v>
      </c>
      <c r="AH553" s="76">
        <f t="shared" si="153"/>
        <v>0.375</v>
      </c>
      <c r="AI553" s="76">
        <f t="shared" si="154"/>
        <v>-6.25E-2</v>
      </c>
      <c r="AJ553" s="17">
        <v>3568.0487678623576</v>
      </c>
      <c r="AK553" s="65">
        <v>0</v>
      </c>
      <c r="AL553" s="65">
        <v>0</v>
      </c>
      <c r="AM553" s="65">
        <v>1</v>
      </c>
      <c r="AN553" s="65">
        <v>0</v>
      </c>
      <c r="AO553" s="65">
        <v>1</v>
      </c>
      <c r="AP553" s="65" t="s">
        <v>47</v>
      </c>
      <c r="AQ553" s="65" t="s">
        <v>47</v>
      </c>
      <c r="AR553" s="65" t="s">
        <v>47</v>
      </c>
      <c r="AS553" s="65" t="s">
        <v>47</v>
      </c>
      <c r="AT553" s="65" t="s">
        <v>33</v>
      </c>
      <c r="AU553" s="65" t="s">
        <v>33</v>
      </c>
      <c r="AV553" s="65">
        <v>0</v>
      </c>
      <c r="AW553" s="65" t="s">
        <v>33</v>
      </c>
      <c r="AX553" s="65">
        <v>1</v>
      </c>
      <c r="AY553" s="65">
        <v>1</v>
      </c>
      <c r="AZ553" s="76">
        <f t="shared" si="158"/>
        <v>0.5</v>
      </c>
      <c r="BA553" s="63">
        <v>0</v>
      </c>
      <c r="BB553" s="65" t="s">
        <v>33</v>
      </c>
      <c r="BC553" s="65">
        <v>163</v>
      </c>
      <c r="BD553" s="63">
        <v>0</v>
      </c>
      <c r="BE553" s="65" t="s">
        <v>33</v>
      </c>
      <c r="BF553" s="65">
        <v>163</v>
      </c>
    </row>
    <row r="554" spans="1:1023" s="65" customFormat="1">
      <c r="A554" s="71" t="s">
        <v>82</v>
      </c>
      <c r="B554" s="83">
        <v>1997</v>
      </c>
      <c r="C554" s="71" t="s">
        <v>199</v>
      </c>
      <c r="D554" s="83">
        <v>490</v>
      </c>
      <c r="E554" s="33" t="s">
        <v>260</v>
      </c>
      <c r="F554" s="71">
        <v>1268</v>
      </c>
      <c r="G554" s="72" t="s">
        <v>83</v>
      </c>
      <c r="H554" s="72" t="s">
        <v>84</v>
      </c>
      <c r="I554" s="45">
        <v>0</v>
      </c>
      <c r="J554" s="71">
        <v>4</v>
      </c>
      <c r="K554" s="71">
        <v>4</v>
      </c>
      <c r="L554" s="71">
        <v>7</v>
      </c>
      <c r="M554" s="71">
        <v>46000</v>
      </c>
      <c r="N554" s="71">
        <v>233000</v>
      </c>
      <c r="O554" s="71">
        <v>42000000</v>
      </c>
      <c r="P554" s="75">
        <f>M554/O554*100</f>
        <v>0.10952380952380952</v>
      </c>
      <c r="Q554" s="75">
        <f t="shared" si="160"/>
        <v>0.55476190476190479</v>
      </c>
      <c r="R554" s="71">
        <v>1</v>
      </c>
      <c r="S554" s="71">
        <v>1</v>
      </c>
      <c r="T554" s="71">
        <v>1</v>
      </c>
      <c r="U554" s="71">
        <v>1</v>
      </c>
      <c r="V554" s="71">
        <v>1</v>
      </c>
      <c r="W554" s="71">
        <v>0</v>
      </c>
      <c r="X554" s="76">
        <f t="shared" si="152"/>
        <v>0.83333333333333337</v>
      </c>
      <c r="Y554" s="71">
        <v>1</v>
      </c>
      <c r="Z554" s="71">
        <v>1</v>
      </c>
      <c r="AA554" s="71" t="s">
        <v>33</v>
      </c>
      <c r="AB554" s="71" t="s">
        <v>33</v>
      </c>
      <c r="AC554" s="71">
        <v>1</v>
      </c>
      <c r="AD554" s="71">
        <v>1</v>
      </c>
      <c r="AE554" s="71">
        <v>1</v>
      </c>
      <c r="AF554" s="71" t="s">
        <v>33</v>
      </c>
      <c r="AG554" s="71" t="s">
        <v>33</v>
      </c>
      <c r="AH554" s="76">
        <f t="shared" si="153"/>
        <v>1</v>
      </c>
      <c r="AI554" s="76">
        <f>AVERAGE(X554, AH554)</f>
        <v>0.91666666666666674</v>
      </c>
      <c r="AJ554" s="71">
        <v>138</v>
      </c>
      <c r="AK554" s="71">
        <v>1</v>
      </c>
      <c r="AL554" s="71">
        <v>1</v>
      </c>
      <c r="AM554" s="71" t="s">
        <v>33</v>
      </c>
      <c r="AN554" s="71">
        <v>1</v>
      </c>
      <c r="AO554" s="71" t="s">
        <v>33</v>
      </c>
      <c r="AP554" s="71" t="s">
        <v>33</v>
      </c>
      <c r="AQ554" s="71" t="s">
        <v>33</v>
      </c>
      <c r="AR554" s="71" t="s">
        <v>33</v>
      </c>
      <c r="AS554" s="71">
        <v>-1</v>
      </c>
      <c r="AT554" s="71">
        <v>-1</v>
      </c>
      <c r="AU554" s="71" t="s">
        <v>33</v>
      </c>
      <c r="AV554" s="71" t="s">
        <v>33</v>
      </c>
      <c r="AW554" s="71" t="s">
        <v>33</v>
      </c>
      <c r="AX554" s="71" t="s">
        <v>33</v>
      </c>
      <c r="AY554" s="5" t="s">
        <v>33</v>
      </c>
      <c r="AZ554" s="76">
        <f t="shared" si="158"/>
        <v>0.2</v>
      </c>
      <c r="BA554" s="71">
        <v>1</v>
      </c>
      <c r="BB554" s="6">
        <v>36010</v>
      </c>
      <c r="BC554" s="71">
        <v>8</v>
      </c>
      <c r="BD554" s="71">
        <v>1</v>
      </c>
      <c r="BE554" s="6">
        <v>36010</v>
      </c>
      <c r="BF554" s="71">
        <v>8</v>
      </c>
      <c r="BG554" s="71"/>
      <c r="BH554" s="71"/>
      <c r="BI554" s="71"/>
      <c r="BJ554" s="71"/>
      <c r="BK554" s="71"/>
      <c r="BL554" s="71"/>
      <c r="BM554" s="71"/>
      <c r="BN554" s="71"/>
      <c r="BO554" s="71"/>
      <c r="BP554" s="71"/>
      <c r="BQ554" s="71"/>
      <c r="BR554" s="71"/>
      <c r="BS554" s="71"/>
      <c r="BT554" s="71"/>
      <c r="BU554" s="71"/>
      <c r="BV554" s="71"/>
      <c r="BW554" s="71"/>
      <c r="BX554" s="71"/>
      <c r="BY554" s="71"/>
      <c r="BZ554" s="71"/>
      <c r="CA554" s="71"/>
      <c r="CB554" s="71"/>
      <c r="CC554" s="71"/>
      <c r="CD554" s="71"/>
      <c r="CE554" s="71"/>
      <c r="CF554" s="71"/>
      <c r="CG554" s="71"/>
      <c r="CH554" s="71"/>
      <c r="CI554" s="71"/>
      <c r="CJ554" s="71"/>
      <c r="CK554" s="71"/>
      <c r="CL554" s="71"/>
      <c r="CM554" s="71"/>
      <c r="CN554" s="71"/>
      <c r="CO554" s="71"/>
      <c r="CP554" s="71"/>
      <c r="CQ554" s="71"/>
      <c r="CR554" s="71"/>
      <c r="CS554" s="71"/>
      <c r="CT554" s="71"/>
      <c r="CU554" s="71"/>
      <c r="CV554" s="71"/>
      <c r="CW554" s="71"/>
      <c r="CX554" s="71"/>
      <c r="CY554" s="71"/>
      <c r="CZ554" s="71"/>
      <c r="DA554" s="71"/>
      <c r="DB554" s="71"/>
      <c r="DC554" s="71"/>
      <c r="DD554" s="71"/>
      <c r="DE554" s="71"/>
      <c r="DF554" s="71"/>
      <c r="DG554" s="71"/>
      <c r="DH554" s="71"/>
      <c r="DI554" s="71"/>
      <c r="DJ554" s="71"/>
      <c r="DK554" s="71"/>
      <c r="DL554" s="71"/>
      <c r="DM554" s="71"/>
      <c r="DN554" s="71"/>
      <c r="DO554" s="71"/>
      <c r="DP554" s="71"/>
      <c r="DQ554" s="71"/>
      <c r="DR554" s="71"/>
      <c r="DS554" s="71"/>
      <c r="DT554" s="71"/>
      <c r="DU554" s="71"/>
      <c r="DV554" s="71"/>
      <c r="DW554" s="71"/>
      <c r="DX554" s="71"/>
      <c r="DY554" s="71"/>
      <c r="DZ554" s="71"/>
      <c r="EA554" s="71"/>
      <c r="EB554" s="71"/>
      <c r="EC554" s="71"/>
      <c r="ED554" s="71"/>
      <c r="EE554" s="71"/>
      <c r="EF554" s="71"/>
      <c r="EG554" s="71"/>
      <c r="EH554" s="71"/>
      <c r="EI554" s="71"/>
      <c r="EJ554" s="71"/>
      <c r="EK554" s="71"/>
      <c r="EL554" s="71"/>
      <c r="EM554" s="71"/>
      <c r="EN554" s="71"/>
      <c r="EO554" s="71"/>
      <c r="EP554" s="71"/>
      <c r="EQ554" s="71"/>
      <c r="ER554" s="71"/>
      <c r="ES554" s="71"/>
      <c r="ET554" s="71"/>
      <c r="EU554" s="71"/>
      <c r="EV554" s="71"/>
      <c r="EW554" s="71"/>
      <c r="EX554" s="71"/>
      <c r="EY554" s="71"/>
      <c r="EZ554" s="71"/>
      <c r="FA554" s="71"/>
      <c r="FB554" s="71"/>
      <c r="FC554" s="71"/>
      <c r="FD554" s="71"/>
      <c r="FE554" s="71"/>
      <c r="FF554" s="71"/>
      <c r="FG554" s="71"/>
      <c r="FH554" s="71"/>
      <c r="FI554" s="71"/>
      <c r="FJ554" s="71"/>
      <c r="FK554" s="71"/>
      <c r="FL554" s="71"/>
      <c r="FM554" s="71"/>
      <c r="FN554" s="71"/>
      <c r="FO554" s="71"/>
      <c r="FP554" s="71"/>
      <c r="FQ554" s="71"/>
      <c r="FR554" s="71"/>
      <c r="FS554" s="71"/>
      <c r="FT554" s="71"/>
      <c r="FU554" s="71"/>
      <c r="FV554" s="71"/>
      <c r="FW554" s="71"/>
      <c r="FX554" s="71"/>
      <c r="FY554" s="71"/>
      <c r="FZ554" s="71"/>
      <c r="GA554" s="71"/>
      <c r="GB554" s="71"/>
      <c r="GC554" s="71"/>
      <c r="GD554" s="71"/>
      <c r="GE554" s="71"/>
      <c r="GF554" s="71"/>
      <c r="GG554" s="71"/>
      <c r="GH554" s="71"/>
      <c r="GI554" s="71"/>
      <c r="GJ554" s="71"/>
      <c r="GK554" s="71"/>
      <c r="GL554" s="71"/>
      <c r="GM554" s="71"/>
      <c r="GN554" s="71"/>
      <c r="GO554" s="71"/>
      <c r="GP554" s="71"/>
      <c r="GQ554" s="71"/>
      <c r="GR554" s="71"/>
      <c r="GS554" s="71"/>
      <c r="GT554" s="71"/>
      <c r="GU554" s="71"/>
      <c r="GV554" s="71"/>
      <c r="GW554" s="71"/>
      <c r="GX554" s="71"/>
      <c r="GY554" s="71"/>
      <c r="GZ554" s="71"/>
      <c r="HA554" s="71"/>
      <c r="HB554" s="71"/>
      <c r="HC554" s="71"/>
      <c r="HD554" s="71"/>
      <c r="HE554" s="71"/>
      <c r="HF554" s="71"/>
      <c r="HG554" s="71"/>
      <c r="HH554" s="71"/>
      <c r="HI554" s="71"/>
      <c r="HJ554" s="71"/>
      <c r="HK554" s="71"/>
      <c r="HL554" s="71"/>
      <c r="HM554" s="71"/>
      <c r="HN554" s="71"/>
      <c r="HO554" s="71"/>
      <c r="HP554" s="71"/>
      <c r="HQ554" s="71"/>
      <c r="HR554" s="71"/>
      <c r="HS554" s="71"/>
      <c r="HT554" s="71"/>
      <c r="HU554" s="71"/>
      <c r="HV554" s="71"/>
      <c r="HW554" s="71"/>
      <c r="HX554" s="71"/>
      <c r="HY554" s="71"/>
      <c r="HZ554" s="71"/>
      <c r="IA554" s="71"/>
      <c r="IB554" s="71"/>
      <c r="IC554" s="71"/>
      <c r="ID554" s="71"/>
      <c r="IE554" s="71"/>
      <c r="IF554" s="71"/>
      <c r="IG554" s="71"/>
      <c r="IH554" s="71"/>
      <c r="II554" s="71"/>
      <c r="IJ554" s="71"/>
      <c r="IK554" s="71"/>
      <c r="IL554" s="71"/>
      <c r="IM554" s="71"/>
      <c r="IN554" s="71"/>
      <c r="IO554" s="71"/>
      <c r="IP554" s="71"/>
      <c r="IQ554" s="71"/>
      <c r="IR554" s="71"/>
      <c r="IS554" s="71"/>
      <c r="IT554" s="71"/>
      <c r="IU554" s="71"/>
      <c r="IV554" s="71"/>
      <c r="IW554" s="71"/>
      <c r="IX554" s="71"/>
      <c r="IY554" s="71"/>
      <c r="IZ554" s="71"/>
      <c r="JA554" s="71"/>
      <c r="JB554" s="71"/>
      <c r="JC554" s="71"/>
      <c r="JD554" s="71"/>
      <c r="JE554" s="71"/>
      <c r="JF554" s="71"/>
      <c r="JG554" s="71"/>
      <c r="JH554" s="71"/>
      <c r="JI554" s="71"/>
      <c r="JJ554" s="71"/>
      <c r="JK554" s="71"/>
      <c r="JL554" s="71"/>
      <c r="JM554" s="71"/>
      <c r="JN554" s="71"/>
      <c r="JO554" s="71"/>
      <c r="JP554" s="71"/>
      <c r="JQ554" s="71"/>
      <c r="JR554" s="71"/>
      <c r="JS554" s="71"/>
      <c r="JT554" s="71"/>
      <c r="JU554" s="71"/>
      <c r="JV554" s="71"/>
      <c r="JW554" s="71"/>
      <c r="JX554" s="71"/>
      <c r="JY554" s="71"/>
      <c r="JZ554" s="71"/>
      <c r="KA554" s="71"/>
      <c r="KB554" s="71"/>
      <c r="KC554" s="71"/>
      <c r="KD554" s="71"/>
      <c r="KE554" s="71"/>
      <c r="KF554" s="71"/>
      <c r="KG554" s="71"/>
      <c r="KH554" s="71"/>
      <c r="KI554" s="71"/>
      <c r="KJ554" s="71"/>
      <c r="KK554" s="71"/>
      <c r="KL554" s="71"/>
      <c r="KM554" s="71"/>
      <c r="KN554" s="71"/>
      <c r="KO554" s="71"/>
      <c r="KP554" s="71"/>
      <c r="KQ554" s="71"/>
      <c r="KR554" s="71"/>
      <c r="KS554" s="71"/>
      <c r="KT554" s="71"/>
      <c r="KU554" s="71"/>
      <c r="KV554" s="71"/>
      <c r="KW554" s="71"/>
      <c r="KX554" s="71"/>
      <c r="KY554" s="71"/>
      <c r="KZ554" s="71"/>
      <c r="LA554" s="71"/>
      <c r="LB554" s="71"/>
      <c r="LC554" s="71"/>
      <c r="LD554" s="71"/>
      <c r="LE554" s="71"/>
      <c r="LF554" s="71"/>
      <c r="LG554" s="71"/>
      <c r="LH554" s="71"/>
      <c r="LI554" s="71"/>
      <c r="LJ554" s="71"/>
      <c r="LK554" s="71"/>
      <c r="LL554" s="71"/>
      <c r="LM554" s="71"/>
      <c r="LN554" s="71"/>
      <c r="LO554" s="71"/>
      <c r="LP554" s="71"/>
      <c r="LQ554" s="71"/>
      <c r="LR554" s="71"/>
      <c r="LS554" s="71"/>
      <c r="LT554" s="71"/>
      <c r="LU554" s="71"/>
      <c r="LV554" s="71"/>
      <c r="LW554" s="71"/>
      <c r="LX554" s="71"/>
      <c r="LY554" s="71"/>
      <c r="LZ554" s="71"/>
      <c r="MA554" s="71"/>
      <c r="MB554" s="71"/>
      <c r="MC554" s="71"/>
      <c r="MD554" s="71"/>
      <c r="ME554" s="71"/>
      <c r="MF554" s="71"/>
      <c r="MG554" s="71"/>
      <c r="MH554" s="71"/>
      <c r="MI554" s="71"/>
      <c r="MJ554" s="71"/>
      <c r="MK554" s="71"/>
      <c r="ML554" s="71"/>
      <c r="MM554" s="71"/>
      <c r="MN554" s="71"/>
      <c r="MO554" s="71"/>
      <c r="MP554" s="71"/>
      <c r="MQ554" s="71"/>
      <c r="MR554" s="71"/>
      <c r="MS554" s="71"/>
      <c r="MT554" s="71"/>
      <c r="MU554" s="71"/>
      <c r="MV554" s="71"/>
      <c r="MW554" s="71"/>
      <c r="MX554" s="71"/>
      <c r="MY554" s="71"/>
      <c r="MZ554" s="71"/>
      <c r="NA554" s="71"/>
      <c r="NB554" s="71"/>
      <c r="NC554" s="71"/>
      <c r="ND554" s="71"/>
      <c r="NE554" s="71"/>
      <c r="NF554" s="71"/>
      <c r="NG554" s="71"/>
      <c r="NH554" s="71"/>
      <c r="NI554" s="71"/>
      <c r="NJ554" s="71"/>
      <c r="NK554" s="71"/>
      <c r="NL554" s="71"/>
      <c r="NM554" s="71"/>
      <c r="NN554" s="71"/>
      <c r="NO554" s="71"/>
      <c r="NP554" s="71"/>
      <c r="NQ554" s="71"/>
      <c r="NR554" s="71"/>
      <c r="NS554" s="71"/>
      <c r="NT554" s="71"/>
      <c r="NU554" s="71"/>
      <c r="NV554" s="71"/>
      <c r="NW554" s="71"/>
      <c r="NX554" s="71"/>
      <c r="NY554" s="71"/>
      <c r="NZ554" s="71"/>
      <c r="OA554" s="71"/>
      <c r="OB554" s="71"/>
      <c r="OC554" s="71"/>
      <c r="OD554" s="71"/>
      <c r="OE554" s="71"/>
      <c r="OF554" s="71"/>
      <c r="OG554" s="71"/>
      <c r="OH554" s="71"/>
      <c r="OI554" s="71"/>
      <c r="OJ554" s="71"/>
      <c r="OK554" s="71"/>
      <c r="OL554" s="71"/>
      <c r="OM554" s="71"/>
      <c r="ON554" s="71"/>
      <c r="OO554" s="71"/>
      <c r="OP554" s="71"/>
      <c r="OQ554" s="71"/>
      <c r="OR554" s="71"/>
      <c r="OS554" s="71"/>
      <c r="OT554" s="71"/>
      <c r="OU554" s="71"/>
      <c r="OV554" s="71"/>
      <c r="OW554" s="71"/>
      <c r="OX554" s="71"/>
      <c r="OY554" s="71"/>
      <c r="OZ554" s="71"/>
      <c r="PA554" s="71"/>
      <c r="PB554" s="71"/>
      <c r="PC554" s="71"/>
      <c r="PD554" s="71"/>
      <c r="PE554" s="71"/>
      <c r="PF554" s="71"/>
      <c r="PG554" s="71"/>
      <c r="PH554" s="71"/>
      <c r="PI554" s="71"/>
      <c r="PJ554" s="71"/>
      <c r="PK554" s="71"/>
      <c r="PL554" s="71"/>
      <c r="PM554" s="71"/>
      <c r="PN554" s="71"/>
      <c r="PO554" s="71"/>
      <c r="PP554" s="71"/>
      <c r="PQ554" s="71"/>
      <c r="PR554" s="71"/>
      <c r="PS554" s="71"/>
      <c r="PT554" s="71"/>
      <c r="PU554" s="71"/>
      <c r="PV554" s="71"/>
      <c r="PW554" s="71"/>
      <c r="PX554" s="71"/>
      <c r="PY554" s="71"/>
      <c r="PZ554" s="71"/>
      <c r="QA554" s="71"/>
      <c r="QB554" s="71"/>
      <c r="QC554" s="71"/>
      <c r="QD554" s="71"/>
      <c r="QE554" s="71"/>
      <c r="QF554" s="71"/>
      <c r="QG554" s="71"/>
      <c r="QH554" s="71"/>
      <c r="QI554" s="71"/>
      <c r="QJ554" s="71"/>
      <c r="QK554" s="71"/>
      <c r="QL554" s="71"/>
      <c r="QM554" s="71"/>
      <c r="QN554" s="71"/>
      <c r="QO554" s="71"/>
      <c r="QP554" s="71"/>
      <c r="QQ554" s="71"/>
      <c r="QR554" s="71"/>
      <c r="QS554" s="71"/>
      <c r="QT554" s="71"/>
      <c r="QU554" s="71"/>
      <c r="QV554" s="71"/>
      <c r="QW554" s="71"/>
      <c r="QX554" s="71"/>
      <c r="QY554" s="71"/>
      <c r="QZ554" s="71"/>
      <c r="RA554" s="71"/>
      <c r="RB554" s="71"/>
      <c r="RC554" s="71"/>
      <c r="RD554" s="71"/>
      <c r="RE554" s="71"/>
      <c r="RF554" s="71"/>
      <c r="RG554" s="71"/>
      <c r="RH554" s="71"/>
      <c r="RI554" s="71"/>
      <c r="RJ554" s="71"/>
      <c r="RK554" s="71"/>
      <c r="RL554" s="71"/>
      <c r="RM554" s="71"/>
      <c r="RN554" s="71"/>
      <c r="RO554" s="71"/>
      <c r="RP554" s="71"/>
      <c r="RQ554" s="71"/>
      <c r="RR554" s="71"/>
      <c r="RS554" s="71"/>
      <c r="RT554" s="71"/>
      <c r="RU554" s="71"/>
      <c r="RV554" s="71"/>
      <c r="RW554" s="71"/>
      <c r="RX554" s="71"/>
      <c r="RY554" s="71"/>
      <c r="RZ554" s="71"/>
      <c r="SA554" s="71"/>
      <c r="SB554" s="71"/>
      <c r="SC554" s="71"/>
      <c r="SD554" s="71"/>
      <c r="SE554" s="71"/>
      <c r="SF554" s="71"/>
      <c r="SG554" s="71"/>
      <c r="SH554" s="71"/>
      <c r="SI554" s="71"/>
      <c r="SJ554" s="71"/>
      <c r="SK554" s="71"/>
      <c r="SL554" s="71"/>
      <c r="SM554" s="71"/>
      <c r="SN554" s="71"/>
      <c r="SO554" s="71"/>
      <c r="SP554" s="71"/>
      <c r="SQ554" s="71"/>
      <c r="SR554" s="71"/>
      <c r="SS554" s="71"/>
      <c r="ST554" s="71"/>
      <c r="SU554" s="71"/>
      <c r="SV554" s="71"/>
      <c r="SW554" s="71"/>
      <c r="SX554" s="71"/>
      <c r="SY554" s="71"/>
      <c r="SZ554" s="71"/>
      <c r="TA554" s="71"/>
      <c r="TB554" s="71"/>
      <c r="TC554" s="71"/>
      <c r="TD554" s="71"/>
      <c r="TE554" s="71"/>
      <c r="TF554" s="71"/>
      <c r="TG554" s="71"/>
      <c r="TH554" s="71"/>
      <c r="TI554" s="71"/>
      <c r="TJ554" s="71"/>
      <c r="TK554" s="71"/>
      <c r="TL554" s="71"/>
      <c r="TM554" s="71"/>
      <c r="TN554" s="71"/>
      <c r="TO554" s="71"/>
      <c r="TP554" s="71"/>
      <c r="TQ554" s="71"/>
      <c r="TR554" s="71"/>
      <c r="TS554" s="71"/>
      <c r="TT554" s="71"/>
      <c r="TU554" s="71"/>
      <c r="TV554" s="71"/>
      <c r="TW554" s="71"/>
      <c r="TX554" s="71"/>
      <c r="TY554" s="71"/>
      <c r="TZ554" s="71"/>
      <c r="UA554" s="71"/>
      <c r="UB554" s="71"/>
      <c r="UC554" s="71"/>
      <c r="UD554" s="71"/>
      <c r="UE554" s="71"/>
      <c r="UF554" s="71"/>
      <c r="UG554" s="71"/>
      <c r="UH554" s="71"/>
      <c r="UI554" s="71"/>
      <c r="UJ554" s="71"/>
      <c r="UK554" s="71"/>
      <c r="UL554" s="71"/>
      <c r="UM554" s="71"/>
      <c r="UN554" s="71"/>
      <c r="UO554" s="71"/>
      <c r="UP554" s="71"/>
      <c r="UQ554" s="71"/>
      <c r="UR554" s="71"/>
      <c r="US554" s="71"/>
      <c r="UT554" s="71"/>
      <c r="UU554" s="71"/>
      <c r="UV554" s="71"/>
      <c r="UW554" s="71"/>
      <c r="UX554" s="71"/>
      <c r="UY554" s="71"/>
      <c r="UZ554" s="71"/>
      <c r="VA554" s="71"/>
      <c r="VB554" s="71"/>
      <c r="VC554" s="71"/>
      <c r="VD554" s="71"/>
      <c r="VE554" s="71"/>
      <c r="VF554" s="71"/>
      <c r="VG554" s="71"/>
      <c r="VH554" s="71"/>
      <c r="VI554" s="71"/>
      <c r="VJ554" s="71"/>
      <c r="VK554" s="71"/>
      <c r="VL554" s="71"/>
      <c r="VM554" s="71"/>
      <c r="VN554" s="71"/>
      <c r="VO554" s="71"/>
      <c r="VP554" s="71"/>
      <c r="VQ554" s="71"/>
      <c r="VR554" s="71"/>
      <c r="VS554" s="71"/>
      <c r="VT554" s="71"/>
      <c r="VU554" s="71"/>
      <c r="VV554" s="71"/>
      <c r="VW554" s="71"/>
      <c r="VX554" s="71"/>
      <c r="VY554" s="71"/>
      <c r="VZ554" s="71"/>
      <c r="WA554" s="71"/>
      <c r="WB554" s="71"/>
      <c r="WC554" s="71"/>
      <c r="WD554" s="71"/>
      <c r="WE554" s="71"/>
      <c r="WF554" s="71"/>
      <c r="WG554" s="71"/>
      <c r="WH554" s="71"/>
      <c r="WI554" s="71"/>
      <c r="WJ554" s="71"/>
      <c r="WK554" s="71"/>
      <c r="WL554" s="71"/>
      <c r="WM554" s="71"/>
      <c r="WN554" s="71"/>
      <c r="WO554" s="71"/>
      <c r="WP554" s="71"/>
      <c r="WQ554" s="71"/>
      <c r="WR554" s="71"/>
      <c r="WS554" s="71"/>
      <c r="WT554" s="71"/>
      <c r="WU554" s="71"/>
      <c r="WV554" s="71"/>
      <c r="WW554" s="71"/>
      <c r="WX554" s="71"/>
      <c r="WY554" s="71"/>
      <c r="WZ554" s="71"/>
      <c r="XA554" s="71"/>
      <c r="XB554" s="71"/>
      <c r="XC554" s="71"/>
      <c r="XD554" s="71"/>
      <c r="XE554" s="71"/>
      <c r="XF554" s="71"/>
      <c r="XG554" s="71"/>
      <c r="XH554" s="71"/>
      <c r="XI554" s="71"/>
      <c r="XJ554" s="71"/>
      <c r="XK554" s="71"/>
      <c r="XL554" s="71"/>
      <c r="XM554" s="71"/>
      <c r="XN554" s="71"/>
      <c r="XO554" s="71"/>
      <c r="XP554" s="71"/>
      <c r="XQ554" s="71"/>
      <c r="XR554" s="71"/>
      <c r="XS554" s="71"/>
      <c r="XT554" s="71"/>
      <c r="XU554" s="71"/>
      <c r="XV554" s="71"/>
      <c r="XW554" s="71"/>
      <c r="XX554" s="71"/>
      <c r="XY554" s="71"/>
      <c r="XZ554" s="71"/>
      <c r="YA554" s="71"/>
      <c r="YB554" s="71"/>
      <c r="YC554" s="71"/>
      <c r="YD554" s="71"/>
      <c r="YE554" s="71"/>
      <c r="YF554" s="71"/>
      <c r="YG554" s="71"/>
      <c r="YH554" s="71"/>
      <c r="YI554" s="71"/>
      <c r="YJ554" s="71"/>
      <c r="YK554" s="71"/>
      <c r="YL554" s="71"/>
      <c r="YM554" s="71"/>
      <c r="YN554" s="71"/>
      <c r="YO554" s="71"/>
      <c r="YP554" s="71"/>
      <c r="YQ554" s="71"/>
      <c r="YR554" s="71"/>
      <c r="YS554" s="71"/>
      <c r="YT554" s="71"/>
      <c r="YU554" s="71"/>
      <c r="YV554" s="71"/>
      <c r="YW554" s="71"/>
      <c r="YX554" s="71"/>
      <c r="YY554" s="71"/>
      <c r="YZ554" s="71"/>
      <c r="ZA554" s="71"/>
      <c r="ZB554" s="71"/>
      <c r="ZC554" s="71"/>
      <c r="ZD554" s="71"/>
      <c r="ZE554" s="71"/>
      <c r="ZF554" s="71"/>
      <c r="ZG554" s="71"/>
      <c r="ZH554" s="71"/>
      <c r="ZI554" s="71"/>
      <c r="ZJ554" s="71"/>
      <c r="ZK554" s="71"/>
      <c r="ZL554" s="71"/>
      <c r="ZM554" s="71"/>
      <c r="ZN554" s="71"/>
      <c r="ZO554" s="71"/>
      <c r="ZP554" s="71"/>
      <c r="ZQ554" s="71"/>
      <c r="ZR554" s="71"/>
      <c r="ZS554" s="71"/>
      <c r="ZT554" s="71"/>
      <c r="ZU554" s="71"/>
      <c r="ZV554" s="71"/>
      <c r="ZW554" s="71"/>
      <c r="ZX554" s="71"/>
      <c r="ZY554" s="71"/>
      <c r="ZZ554" s="71"/>
      <c r="AAA554" s="71"/>
      <c r="AAB554" s="71"/>
      <c r="AAC554" s="71"/>
      <c r="AAD554" s="71"/>
      <c r="AAE554" s="71"/>
      <c r="AAF554" s="71"/>
      <c r="AAG554" s="71"/>
      <c r="AAH554" s="71"/>
      <c r="AAI554" s="71"/>
      <c r="AAJ554" s="71"/>
      <c r="AAK554" s="71"/>
      <c r="AAL554" s="71"/>
      <c r="AAM554" s="71"/>
      <c r="AAN554" s="71"/>
      <c r="AAO554" s="71"/>
      <c r="AAP554" s="71"/>
      <c r="AAQ554" s="71"/>
      <c r="AAR554" s="71"/>
      <c r="AAS554" s="71"/>
      <c r="AAT554" s="71"/>
      <c r="AAU554" s="71"/>
      <c r="AAV554" s="71"/>
      <c r="AAW554" s="71"/>
      <c r="AAX554" s="71"/>
      <c r="AAY554" s="71"/>
      <c r="AAZ554" s="71"/>
      <c r="ABA554" s="71"/>
      <c r="ABB554" s="71"/>
      <c r="ABC554" s="71"/>
      <c r="ABD554" s="71"/>
      <c r="ABE554" s="71"/>
      <c r="ABF554" s="71"/>
      <c r="ABG554" s="71"/>
      <c r="ABH554" s="71"/>
      <c r="ABI554" s="71"/>
      <c r="ABJ554" s="71"/>
      <c r="ABK554" s="71"/>
      <c r="ABL554" s="71"/>
      <c r="ABM554" s="71"/>
      <c r="ABN554" s="71"/>
      <c r="ABO554" s="71"/>
      <c r="ABP554" s="71"/>
      <c r="ABQ554" s="71"/>
      <c r="ABR554" s="71"/>
      <c r="ABS554" s="71"/>
      <c r="ABT554" s="71"/>
      <c r="ABU554" s="71"/>
      <c r="ABV554" s="71"/>
      <c r="ABW554" s="71"/>
      <c r="ABX554" s="71"/>
      <c r="ABY554" s="71"/>
      <c r="ABZ554" s="71"/>
      <c r="ACA554" s="71"/>
      <c r="ACB554" s="71"/>
      <c r="ACC554" s="71"/>
      <c r="ACD554" s="71"/>
      <c r="ACE554" s="71"/>
      <c r="ACF554" s="71"/>
      <c r="ACG554" s="71"/>
      <c r="ACH554" s="71"/>
      <c r="ACI554" s="71"/>
      <c r="ACJ554" s="71"/>
      <c r="ACK554" s="71"/>
      <c r="ACL554" s="71"/>
      <c r="ACM554" s="71"/>
      <c r="ACN554" s="71"/>
      <c r="ACO554" s="71"/>
      <c r="ACP554" s="71"/>
      <c r="ACQ554" s="71"/>
      <c r="ACR554" s="71"/>
      <c r="ACS554" s="71"/>
      <c r="ACT554" s="71"/>
      <c r="ACU554" s="71"/>
      <c r="ACV554" s="71"/>
      <c r="ACW554" s="71"/>
      <c r="ACX554" s="71"/>
      <c r="ACY554" s="71"/>
      <c r="ACZ554" s="71"/>
      <c r="ADA554" s="71"/>
      <c r="ADB554" s="71"/>
      <c r="ADC554" s="71"/>
      <c r="ADD554" s="71"/>
      <c r="ADE554" s="71"/>
      <c r="ADF554" s="71"/>
      <c r="ADG554" s="71"/>
      <c r="ADH554" s="71"/>
      <c r="ADI554" s="71"/>
      <c r="ADJ554" s="71"/>
      <c r="ADK554" s="71"/>
      <c r="ADL554" s="71"/>
      <c r="ADM554" s="71"/>
      <c r="ADN554" s="71"/>
      <c r="ADO554" s="71"/>
      <c r="ADP554" s="71"/>
      <c r="ADQ554" s="71"/>
      <c r="ADR554" s="71"/>
      <c r="ADS554" s="71"/>
      <c r="ADT554" s="71"/>
      <c r="ADU554" s="71"/>
      <c r="ADV554" s="71"/>
      <c r="ADW554" s="71"/>
      <c r="ADX554" s="71"/>
      <c r="ADY554" s="71"/>
      <c r="ADZ554" s="71"/>
      <c r="AEA554" s="71"/>
      <c r="AEB554" s="71"/>
      <c r="AEC554" s="71"/>
      <c r="AED554" s="71"/>
      <c r="AEE554" s="71"/>
      <c r="AEF554" s="71"/>
      <c r="AEG554" s="71"/>
      <c r="AEH554" s="71"/>
      <c r="AEI554" s="71"/>
      <c r="AEJ554" s="71"/>
      <c r="AEK554" s="71"/>
      <c r="AEL554" s="71"/>
      <c r="AEM554" s="71"/>
      <c r="AEN554" s="71"/>
      <c r="AEO554" s="71"/>
      <c r="AEP554" s="71"/>
      <c r="AEQ554" s="71"/>
      <c r="AER554" s="71"/>
      <c r="AES554" s="71"/>
      <c r="AET554" s="71"/>
      <c r="AEU554" s="71"/>
      <c r="AEV554" s="71"/>
      <c r="AEW554" s="71"/>
      <c r="AEX554" s="71"/>
      <c r="AEY554" s="71"/>
      <c r="AEZ554" s="71"/>
      <c r="AFA554" s="71"/>
      <c r="AFB554" s="71"/>
      <c r="AFC554" s="71"/>
      <c r="AFD554" s="71"/>
      <c r="AFE554" s="71"/>
      <c r="AFF554" s="71"/>
      <c r="AFG554" s="71"/>
      <c r="AFH554" s="71"/>
      <c r="AFI554" s="71"/>
      <c r="AFJ554" s="71"/>
      <c r="AFK554" s="71"/>
      <c r="AFL554" s="71"/>
      <c r="AFM554" s="71"/>
      <c r="AFN554" s="71"/>
      <c r="AFO554" s="71"/>
      <c r="AFP554" s="71"/>
      <c r="AFQ554" s="71"/>
      <c r="AFR554" s="71"/>
      <c r="AFS554" s="71"/>
      <c r="AFT554" s="71"/>
      <c r="AFU554" s="71"/>
      <c r="AFV554" s="71"/>
      <c r="AFW554" s="71"/>
      <c r="AFX554" s="71"/>
      <c r="AFY554" s="71"/>
      <c r="AFZ554" s="71"/>
      <c r="AGA554" s="71"/>
      <c r="AGB554" s="71"/>
      <c r="AGC554" s="71"/>
      <c r="AGD554" s="71"/>
      <c r="AGE554" s="71"/>
      <c r="AGF554" s="71"/>
      <c r="AGG554" s="71"/>
      <c r="AGH554" s="71"/>
      <c r="AGI554" s="71"/>
      <c r="AGJ554" s="71"/>
      <c r="AGK554" s="71"/>
      <c r="AGL554" s="71"/>
      <c r="AGM554" s="71"/>
      <c r="AGN554" s="71"/>
      <c r="AGO554" s="71"/>
      <c r="AGP554" s="71"/>
      <c r="AGQ554" s="71"/>
      <c r="AGR554" s="71"/>
      <c r="AGS554" s="71"/>
      <c r="AGT554" s="71"/>
      <c r="AGU554" s="71"/>
      <c r="AGV554" s="71"/>
      <c r="AGW554" s="71"/>
      <c r="AGX554" s="71"/>
      <c r="AGY554" s="71"/>
      <c r="AGZ554" s="71"/>
      <c r="AHA554" s="71"/>
      <c r="AHB554" s="71"/>
      <c r="AHC554" s="71"/>
      <c r="AHD554" s="71"/>
      <c r="AHE554" s="71"/>
      <c r="AHF554" s="71"/>
      <c r="AHG554" s="71"/>
      <c r="AHH554" s="71"/>
      <c r="AHI554" s="71"/>
      <c r="AHJ554" s="71"/>
      <c r="AHK554" s="71"/>
      <c r="AHL554" s="71"/>
      <c r="AHM554" s="71"/>
      <c r="AHN554" s="71"/>
      <c r="AHO554" s="71"/>
      <c r="AHP554" s="71"/>
      <c r="AHQ554" s="71"/>
      <c r="AHR554" s="71"/>
      <c r="AHS554" s="71"/>
      <c r="AHT554" s="71"/>
      <c r="AHU554" s="71"/>
      <c r="AHV554" s="71"/>
      <c r="AHW554" s="71"/>
      <c r="AHX554" s="71"/>
      <c r="AHY554" s="71"/>
      <c r="AHZ554" s="71"/>
      <c r="AIA554" s="71"/>
      <c r="AIB554" s="71"/>
      <c r="AIC554" s="71"/>
      <c r="AID554" s="71"/>
      <c r="AIE554" s="71"/>
      <c r="AIF554" s="71"/>
      <c r="AIG554" s="71"/>
      <c r="AIH554" s="71"/>
      <c r="AII554" s="71"/>
      <c r="AIJ554" s="71"/>
      <c r="AIK554" s="71"/>
      <c r="AIL554" s="71"/>
      <c r="AIM554" s="71"/>
      <c r="AIN554" s="71"/>
      <c r="AIO554" s="71"/>
      <c r="AIP554" s="71"/>
      <c r="AIQ554" s="71"/>
      <c r="AIR554" s="71"/>
      <c r="AIS554" s="71"/>
      <c r="AIT554" s="71"/>
      <c r="AIU554" s="71"/>
      <c r="AIV554" s="71"/>
      <c r="AIW554" s="71"/>
      <c r="AIX554" s="71"/>
      <c r="AIY554" s="71"/>
      <c r="AIZ554" s="71"/>
      <c r="AJA554" s="71"/>
      <c r="AJB554" s="71"/>
      <c r="AJC554" s="71"/>
      <c r="AJD554" s="71"/>
      <c r="AJE554" s="71"/>
      <c r="AJF554" s="71"/>
      <c r="AJG554" s="71"/>
      <c r="AJH554" s="71"/>
      <c r="AJI554" s="71"/>
      <c r="AJJ554" s="71"/>
      <c r="AJK554" s="71"/>
      <c r="AJL554" s="71"/>
      <c r="AJM554" s="71"/>
      <c r="AJN554" s="71"/>
      <c r="AJO554" s="71"/>
      <c r="AJP554" s="71"/>
      <c r="AJQ554" s="71"/>
      <c r="AJR554" s="71"/>
      <c r="AJS554" s="71"/>
      <c r="AJT554" s="71"/>
      <c r="AJU554" s="71"/>
      <c r="AJV554" s="71"/>
      <c r="AJW554" s="71"/>
      <c r="AJX554" s="71"/>
      <c r="AJY554" s="71"/>
      <c r="AJZ554" s="71"/>
      <c r="AKA554" s="71"/>
      <c r="AKB554" s="71"/>
      <c r="AKC554" s="71"/>
      <c r="AKD554" s="71"/>
      <c r="AKE554" s="71"/>
      <c r="AKF554" s="71"/>
      <c r="AKG554" s="71"/>
      <c r="AKH554" s="71"/>
      <c r="AKI554" s="71"/>
      <c r="AKJ554" s="71"/>
      <c r="AKK554" s="71"/>
      <c r="AKL554" s="71"/>
      <c r="AKM554" s="71"/>
      <c r="AKN554" s="71"/>
      <c r="AKO554" s="71"/>
      <c r="AKP554" s="71"/>
      <c r="AKQ554" s="71"/>
      <c r="AKR554" s="71"/>
      <c r="AKS554" s="71"/>
      <c r="AKT554" s="71"/>
      <c r="AKU554" s="71"/>
      <c r="AKV554" s="71"/>
      <c r="AKW554" s="71"/>
      <c r="AKX554" s="71"/>
      <c r="AKY554" s="71"/>
      <c r="AKZ554" s="71"/>
      <c r="ALA554" s="71"/>
      <c r="ALB554" s="71"/>
      <c r="ALC554" s="71"/>
      <c r="ALD554" s="71"/>
      <c r="ALE554" s="71"/>
      <c r="ALF554" s="71"/>
      <c r="ALG554" s="71"/>
      <c r="ALH554" s="71"/>
      <c r="ALI554" s="71"/>
      <c r="ALJ554" s="71"/>
      <c r="ALK554" s="71"/>
      <c r="ALL554" s="71"/>
      <c r="ALM554" s="71"/>
      <c r="ALN554" s="71"/>
      <c r="ALO554" s="71"/>
      <c r="ALP554" s="71"/>
      <c r="ALQ554" s="71"/>
      <c r="ALR554" s="71"/>
      <c r="ALS554" s="71"/>
      <c r="ALT554" s="71"/>
      <c r="ALU554" s="71"/>
      <c r="ALV554" s="71"/>
      <c r="ALW554" s="71"/>
      <c r="ALX554" s="71"/>
      <c r="ALY554" s="71"/>
      <c r="ALZ554" s="71"/>
      <c r="AMA554" s="71"/>
      <c r="AMB554" s="71"/>
      <c r="AMC554" s="71"/>
      <c r="AMD554" s="71"/>
      <c r="AME554" s="71"/>
      <c r="AMF554" s="71"/>
      <c r="AMG554" s="71"/>
      <c r="AMH554" s="71"/>
      <c r="AMI554" s="71"/>
    </row>
    <row r="555" spans="1:1023" s="65" customFormat="1">
      <c r="A555" s="71" t="s">
        <v>82</v>
      </c>
      <c r="B555" s="83">
        <v>1998</v>
      </c>
      <c r="C555" s="71" t="s">
        <v>199</v>
      </c>
      <c r="D555" s="83">
        <v>490</v>
      </c>
      <c r="E555" s="33" t="s">
        <v>260</v>
      </c>
      <c r="F555" s="71">
        <v>1268</v>
      </c>
      <c r="G555" s="72" t="s">
        <v>83</v>
      </c>
      <c r="H555" s="72" t="s">
        <v>84</v>
      </c>
      <c r="I555" s="45">
        <v>0</v>
      </c>
      <c r="J555" s="71">
        <v>4</v>
      </c>
      <c r="K555" s="71">
        <v>4</v>
      </c>
      <c r="L555" s="71">
        <v>7</v>
      </c>
      <c r="M555" s="71">
        <v>46000</v>
      </c>
      <c r="N555" s="71">
        <v>233000</v>
      </c>
      <c r="O555" s="71">
        <v>42000000</v>
      </c>
      <c r="P555" s="75">
        <f>M555/O555*100</f>
        <v>0.10952380952380952</v>
      </c>
      <c r="Q555" s="75">
        <f t="shared" si="160"/>
        <v>0.55476190476190479</v>
      </c>
      <c r="R555" s="71">
        <v>1</v>
      </c>
      <c r="S555" s="71">
        <v>1</v>
      </c>
      <c r="T555" s="71">
        <v>1</v>
      </c>
      <c r="U555" s="71">
        <v>1</v>
      </c>
      <c r="V555" s="71">
        <v>1</v>
      </c>
      <c r="W555" s="71">
        <v>0</v>
      </c>
      <c r="X555" s="76">
        <f t="shared" si="152"/>
        <v>0.83333333333333337</v>
      </c>
      <c r="Y555" s="71">
        <v>1</v>
      </c>
      <c r="Z555" s="71">
        <v>1</v>
      </c>
      <c r="AA555" s="71" t="s">
        <v>33</v>
      </c>
      <c r="AB555" s="71" t="s">
        <v>33</v>
      </c>
      <c r="AC555" s="71">
        <v>1</v>
      </c>
      <c r="AD555" s="71">
        <v>1</v>
      </c>
      <c r="AE555" s="71">
        <v>1</v>
      </c>
      <c r="AF555" s="71" t="s">
        <v>33</v>
      </c>
      <c r="AG555" s="71" t="s">
        <v>33</v>
      </c>
      <c r="AH555" s="76">
        <f t="shared" si="153"/>
        <v>1</v>
      </c>
      <c r="AI555" s="76">
        <f>AVERAGE(X555, AH555)</f>
        <v>0.91666666666666674</v>
      </c>
      <c r="AJ555" s="71">
        <v>138</v>
      </c>
      <c r="AK555" s="71">
        <v>1</v>
      </c>
      <c r="AL555" s="71">
        <v>1</v>
      </c>
      <c r="AM555" s="71" t="s">
        <v>33</v>
      </c>
      <c r="AN555" s="71">
        <v>1</v>
      </c>
      <c r="AO555" s="71" t="s">
        <v>33</v>
      </c>
      <c r="AP555" s="71" t="s">
        <v>33</v>
      </c>
      <c r="AQ555" s="71" t="s">
        <v>47</v>
      </c>
      <c r="AR555" s="71" t="s">
        <v>33</v>
      </c>
      <c r="AS555" s="71">
        <v>-1</v>
      </c>
      <c r="AT555" s="71">
        <v>-1</v>
      </c>
      <c r="AU555" s="71" t="s">
        <v>33</v>
      </c>
      <c r="AV555" s="71" t="s">
        <v>33</v>
      </c>
      <c r="AW555" s="71" t="s">
        <v>33</v>
      </c>
      <c r="AX555" s="5" t="s">
        <v>33</v>
      </c>
      <c r="AY555" s="5" t="s">
        <v>33</v>
      </c>
      <c r="AZ555" s="76">
        <f t="shared" si="158"/>
        <v>0.2</v>
      </c>
      <c r="BA555" s="71">
        <v>1</v>
      </c>
      <c r="BB555" s="6">
        <v>36010</v>
      </c>
      <c r="BC555" s="71">
        <v>15</v>
      </c>
      <c r="BD555" s="71">
        <v>1</v>
      </c>
      <c r="BE555" s="6">
        <v>36010</v>
      </c>
      <c r="BF555" s="71">
        <v>15</v>
      </c>
      <c r="BG555" s="71"/>
      <c r="BH555" s="71"/>
      <c r="BI555" s="71"/>
      <c r="BJ555" s="71"/>
      <c r="BK555" s="71"/>
      <c r="BL555" s="71"/>
      <c r="BM555" s="71"/>
      <c r="BN555" s="71"/>
      <c r="BO555" s="71"/>
      <c r="BP555" s="71"/>
      <c r="BQ555" s="71"/>
      <c r="BR555" s="71"/>
      <c r="BS555" s="71"/>
      <c r="BT555" s="71"/>
      <c r="BU555" s="71"/>
      <c r="BV555" s="71"/>
      <c r="BW555" s="71"/>
      <c r="BX555" s="71"/>
      <c r="BY555" s="71"/>
      <c r="BZ555" s="71"/>
      <c r="CA555" s="71"/>
      <c r="CB555" s="71"/>
      <c r="CC555" s="71"/>
      <c r="CD555" s="71"/>
      <c r="CE555" s="71"/>
      <c r="CF555" s="71"/>
      <c r="CG555" s="71"/>
      <c r="CH555" s="71"/>
      <c r="CI555" s="71"/>
      <c r="CJ555" s="71"/>
      <c r="CK555" s="71"/>
      <c r="CL555" s="71"/>
      <c r="CM555" s="71"/>
      <c r="CN555" s="71"/>
      <c r="CO555" s="71"/>
      <c r="CP555" s="71"/>
      <c r="CQ555" s="71"/>
      <c r="CR555" s="71"/>
      <c r="CS555" s="71"/>
      <c r="CT555" s="71"/>
      <c r="CU555" s="71"/>
      <c r="CV555" s="71"/>
      <c r="CW555" s="71"/>
      <c r="CX555" s="71"/>
      <c r="CY555" s="71"/>
      <c r="CZ555" s="71"/>
      <c r="DA555" s="71"/>
      <c r="DB555" s="71"/>
      <c r="DC555" s="71"/>
      <c r="DD555" s="71"/>
      <c r="DE555" s="71"/>
      <c r="DF555" s="71"/>
      <c r="DG555" s="71"/>
      <c r="DH555" s="71"/>
      <c r="DI555" s="71"/>
      <c r="DJ555" s="71"/>
      <c r="DK555" s="71"/>
      <c r="DL555" s="71"/>
      <c r="DM555" s="71"/>
      <c r="DN555" s="71"/>
      <c r="DO555" s="71"/>
      <c r="DP555" s="71"/>
      <c r="DQ555" s="71"/>
      <c r="DR555" s="71"/>
      <c r="DS555" s="71"/>
      <c r="DT555" s="71"/>
      <c r="DU555" s="71"/>
      <c r="DV555" s="71"/>
      <c r="DW555" s="71"/>
      <c r="DX555" s="71"/>
      <c r="DY555" s="71"/>
      <c r="DZ555" s="71"/>
      <c r="EA555" s="71"/>
      <c r="EB555" s="71"/>
      <c r="EC555" s="71"/>
      <c r="ED555" s="71"/>
      <c r="EE555" s="71"/>
      <c r="EF555" s="71"/>
      <c r="EG555" s="71"/>
      <c r="EH555" s="71"/>
      <c r="EI555" s="71"/>
      <c r="EJ555" s="71"/>
      <c r="EK555" s="71"/>
      <c r="EL555" s="71"/>
      <c r="EM555" s="71"/>
      <c r="EN555" s="71"/>
      <c r="EO555" s="71"/>
      <c r="EP555" s="71"/>
      <c r="EQ555" s="71"/>
      <c r="ER555" s="71"/>
      <c r="ES555" s="71"/>
      <c r="ET555" s="71"/>
      <c r="EU555" s="71"/>
      <c r="EV555" s="71"/>
      <c r="EW555" s="71"/>
      <c r="EX555" s="71"/>
      <c r="EY555" s="71"/>
      <c r="EZ555" s="71"/>
      <c r="FA555" s="71"/>
      <c r="FB555" s="71"/>
      <c r="FC555" s="71"/>
      <c r="FD555" s="71"/>
      <c r="FE555" s="71"/>
      <c r="FF555" s="71"/>
      <c r="FG555" s="71"/>
      <c r="FH555" s="71"/>
      <c r="FI555" s="71"/>
      <c r="FJ555" s="71"/>
      <c r="FK555" s="71"/>
      <c r="FL555" s="71"/>
      <c r="FM555" s="71"/>
      <c r="FN555" s="71"/>
      <c r="FO555" s="71"/>
      <c r="FP555" s="71"/>
      <c r="FQ555" s="71"/>
      <c r="FR555" s="71"/>
      <c r="FS555" s="71"/>
      <c r="FT555" s="71"/>
      <c r="FU555" s="71"/>
      <c r="FV555" s="71"/>
      <c r="FW555" s="71"/>
      <c r="FX555" s="71"/>
      <c r="FY555" s="71"/>
      <c r="FZ555" s="71"/>
      <c r="GA555" s="71"/>
      <c r="GB555" s="71"/>
      <c r="GC555" s="71"/>
      <c r="GD555" s="71"/>
      <c r="GE555" s="71"/>
      <c r="GF555" s="71"/>
      <c r="GG555" s="71"/>
      <c r="GH555" s="71"/>
      <c r="GI555" s="71"/>
      <c r="GJ555" s="71"/>
      <c r="GK555" s="71"/>
      <c r="GL555" s="71"/>
      <c r="GM555" s="71"/>
      <c r="GN555" s="71"/>
      <c r="GO555" s="71"/>
      <c r="GP555" s="71"/>
      <c r="GQ555" s="71"/>
      <c r="GR555" s="71"/>
      <c r="GS555" s="71"/>
      <c r="GT555" s="71"/>
      <c r="GU555" s="71"/>
      <c r="GV555" s="71"/>
      <c r="GW555" s="71"/>
      <c r="GX555" s="71"/>
      <c r="GY555" s="71"/>
      <c r="GZ555" s="71"/>
      <c r="HA555" s="71"/>
      <c r="HB555" s="71"/>
      <c r="HC555" s="71"/>
      <c r="HD555" s="71"/>
      <c r="HE555" s="71"/>
      <c r="HF555" s="71"/>
      <c r="HG555" s="71"/>
      <c r="HH555" s="71"/>
      <c r="HI555" s="71"/>
      <c r="HJ555" s="71"/>
      <c r="HK555" s="71"/>
      <c r="HL555" s="71"/>
      <c r="HM555" s="71"/>
      <c r="HN555" s="71"/>
      <c r="HO555" s="71"/>
      <c r="HP555" s="71"/>
      <c r="HQ555" s="71"/>
      <c r="HR555" s="71"/>
      <c r="HS555" s="71"/>
      <c r="HT555" s="71"/>
      <c r="HU555" s="71"/>
      <c r="HV555" s="71"/>
      <c r="HW555" s="71"/>
      <c r="HX555" s="71"/>
      <c r="HY555" s="71"/>
      <c r="HZ555" s="71"/>
      <c r="IA555" s="71"/>
      <c r="IB555" s="71"/>
      <c r="IC555" s="71"/>
      <c r="ID555" s="71"/>
      <c r="IE555" s="71"/>
      <c r="IF555" s="71"/>
      <c r="IG555" s="71"/>
      <c r="IH555" s="71"/>
      <c r="II555" s="71"/>
      <c r="IJ555" s="71"/>
      <c r="IK555" s="71"/>
      <c r="IL555" s="71"/>
      <c r="IM555" s="71"/>
      <c r="IN555" s="71"/>
      <c r="IO555" s="71"/>
      <c r="IP555" s="71"/>
      <c r="IQ555" s="71"/>
      <c r="IR555" s="71"/>
      <c r="IS555" s="71"/>
      <c r="IT555" s="71"/>
      <c r="IU555" s="71"/>
      <c r="IV555" s="71"/>
      <c r="IW555" s="71"/>
      <c r="IX555" s="71"/>
      <c r="IY555" s="71"/>
      <c r="IZ555" s="71"/>
      <c r="JA555" s="71"/>
      <c r="JB555" s="71"/>
      <c r="JC555" s="71"/>
      <c r="JD555" s="71"/>
      <c r="JE555" s="71"/>
      <c r="JF555" s="71"/>
      <c r="JG555" s="71"/>
      <c r="JH555" s="71"/>
      <c r="JI555" s="71"/>
      <c r="JJ555" s="71"/>
      <c r="JK555" s="71"/>
      <c r="JL555" s="71"/>
      <c r="JM555" s="71"/>
      <c r="JN555" s="71"/>
      <c r="JO555" s="71"/>
      <c r="JP555" s="71"/>
      <c r="JQ555" s="71"/>
      <c r="JR555" s="71"/>
      <c r="JS555" s="71"/>
      <c r="JT555" s="71"/>
      <c r="JU555" s="71"/>
      <c r="JV555" s="71"/>
      <c r="JW555" s="71"/>
      <c r="JX555" s="71"/>
      <c r="JY555" s="71"/>
      <c r="JZ555" s="71"/>
      <c r="KA555" s="71"/>
      <c r="KB555" s="71"/>
      <c r="KC555" s="71"/>
      <c r="KD555" s="71"/>
      <c r="KE555" s="71"/>
      <c r="KF555" s="71"/>
      <c r="KG555" s="71"/>
      <c r="KH555" s="71"/>
      <c r="KI555" s="71"/>
      <c r="KJ555" s="71"/>
      <c r="KK555" s="71"/>
      <c r="KL555" s="71"/>
      <c r="KM555" s="71"/>
      <c r="KN555" s="71"/>
      <c r="KO555" s="71"/>
      <c r="KP555" s="71"/>
      <c r="KQ555" s="71"/>
      <c r="KR555" s="71"/>
      <c r="KS555" s="71"/>
      <c r="KT555" s="71"/>
      <c r="KU555" s="71"/>
      <c r="KV555" s="71"/>
      <c r="KW555" s="71"/>
      <c r="KX555" s="71"/>
      <c r="KY555" s="71"/>
      <c r="KZ555" s="71"/>
      <c r="LA555" s="71"/>
      <c r="LB555" s="71"/>
      <c r="LC555" s="71"/>
      <c r="LD555" s="71"/>
      <c r="LE555" s="71"/>
      <c r="LF555" s="71"/>
      <c r="LG555" s="71"/>
      <c r="LH555" s="71"/>
      <c r="LI555" s="71"/>
      <c r="LJ555" s="71"/>
      <c r="LK555" s="71"/>
      <c r="LL555" s="71"/>
      <c r="LM555" s="71"/>
      <c r="LN555" s="71"/>
      <c r="LO555" s="71"/>
      <c r="LP555" s="71"/>
      <c r="LQ555" s="71"/>
      <c r="LR555" s="71"/>
      <c r="LS555" s="71"/>
      <c r="LT555" s="71"/>
      <c r="LU555" s="71"/>
      <c r="LV555" s="71"/>
      <c r="LW555" s="71"/>
      <c r="LX555" s="71"/>
      <c r="LY555" s="71"/>
      <c r="LZ555" s="71"/>
      <c r="MA555" s="71"/>
      <c r="MB555" s="71"/>
      <c r="MC555" s="71"/>
      <c r="MD555" s="71"/>
      <c r="ME555" s="71"/>
      <c r="MF555" s="71"/>
      <c r="MG555" s="71"/>
      <c r="MH555" s="71"/>
      <c r="MI555" s="71"/>
      <c r="MJ555" s="71"/>
      <c r="MK555" s="71"/>
      <c r="ML555" s="71"/>
      <c r="MM555" s="71"/>
      <c r="MN555" s="71"/>
      <c r="MO555" s="71"/>
      <c r="MP555" s="71"/>
      <c r="MQ555" s="71"/>
      <c r="MR555" s="71"/>
      <c r="MS555" s="71"/>
      <c r="MT555" s="71"/>
      <c r="MU555" s="71"/>
      <c r="MV555" s="71"/>
      <c r="MW555" s="71"/>
      <c r="MX555" s="71"/>
      <c r="MY555" s="71"/>
      <c r="MZ555" s="71"/>
      <c r="NA555" s="71"/>
      <c r="NB555" s="71"/>
      <c r="NC555" s="71"/>
      <c r="ND555" s="71"/>
      <c r="NE555" s="71"/>
      <c r="NF555" s="71"/>
      <c r="NG555" s="71"/>
      <c r="NH555" s="71"/>
      <c r="NI555" s="71"/>
      <c r="NJ555" s="71"/>
      <c r="NK555" s="71"/>
      <c r="NL555" s="71"/>
      <c r="NM555" s="71"/>
      <c r="NN555" s="71"/>
      <c r="NO555" s="71"/>
      <c r="NP555" s="71"/>
      <c r="NQ555" s="71"/>
      <c r="NR555" s="71"/>
      <c r="NS555" s="71"/>
      <c r="NT555" s="71"/>
      <c r="NU555" s="71"/>
      <c r="NV555" s="71"/>
      <c r="NW555" s="71"/>
      <c r="NX555" s="71"/>
      <c r="NY555" s="71"/>
      <c r="NZ555" s="71"/>
      <c r="OA555" s="71"/>
      <c r="OB555" s="71"/>
      <c r="OC555" s="71"/>
      <c r="OD555" s="71"/>
      <c r="OE555" s="71"/>
      <c r="OF555" s="71"/>
      <c r="OG555" s="71"/>
      <c r="OH555" s="71"/>
      <c r="OI555" s="71"/>
      <c r="OJ555" s="71"/>
      <c r="OK555" s="71"/>
      <c r="OL555" s="71"/>
      <c r="OM555" s="71"/>
      <c r="ON555" s="71"/>
      <c r="OO555" s="71"/>
      <c r="OP555" s="71"/>
      <c r="OQ555" s="71"/>
      <c r="OR555" s="71"/>
      <c r="OS555" s="71"/>
      <c r="OT555" s="71"/>
      <c r="OU555" s="71"/>
      <c r="OV555" s="71"/>
      <c r="OW555" s="71"/>
      <c r="OX555" s="71"/>
      <c r="OY555" s="71"/>
      <c r="OZ555" s="71"/>
      <c r="PA555" s="71"/>
      <c r="PB555" s="71"/>
      <c r="PC555" s="71"/>
      <c r="PD555" s="71"/>
      <c r="PE555" s="71"/>
      <c r="PF555" s="71"/>
      <c r="PG555" s="71"/>
      <c r="PH555" s="71"/>
      <c r="PI555" s="71"/>
      <c r="PJ555" s="71"/>
      <c r="PK555" s="71"/>
      <c r="PL555" s="71"/>
      <c r="PM555" s="71"/>
      <c r="PN555" s="71"/>
      <c r="PO555" s="71"/>
      <c r="PP555" s="71"/>
      <c r="PQ555" s="71"/>
      <c r="PR555" s="71"/>
      <c r="PS555" s="71"/>
      <c r="PT555" s="71"/>
      <c r="PU555" s="71"/>
      <c r="PV555" s="71"/>
      <c r="PW555" s="71"/>
      <c r="PX555" s="71"/>
      <c r="PY555" s="71"/>
      <c r="PZ555" s="71"/>
      <c r="QA555" s="71"/>
      <c r="QB555" s="71"/>
      <c r="QC555" s="71"/>
      <c r="QD555" s="71"/>
      <c r="QE555" s="71"/>
      <c r="QF555" s="71"/>
      <c r="QG555" s="71"/>
      <c r="QH555" s="71"/>
      <c r="QI555" s="71"/>
      <c r="QJ555" s="71"/>
      <c r="QK555" s="71"/>
      <c r="QL555" s="71"/>
      <c r="QM555" s="71"/>
      <c r="QN555" s="71"/>
      <c r="QO555" s="71"/>
      <c r="QP555" s="71"/>
      <c r="QQ555" s="71"/>
      <c r="QR555" s="71"/>
      <c r="QS555" s="71"/>
      <c r="QT555" s="71"/>
      <c r="QU555" s="71"/>
      <c r="QV555" s="71"/>
      <c r="QW555" s="71"/>
      <c r="QX555" s="71"/>
      <c r="QY555" s="71"/>
      <c r="QZ555" s="71"/>
      <c r="RA555" s="71"/>
      <c r="RB555" s="71"/>
      <c r="RC555" s="71"/>
      <c r="RD555" s="71"/>
      <c r="RE555" s="71"/>
      <c r="RF555" s="71"/>
      <c r="RG555" s="71"/>
      <c r="RH555" s="71"/>
      <c r="RI555" s="71"/>
      <c r="RJ555" s="71"/>
      <c r="RK555" s="71"/>
      <c r="RL555" s="71"/>
      <c r="RM555" s="71"/>
      <c r="RN555" s="71"/>
      <c r="RO555" s="71"/>
      <c r="RP555" s="71"/>
      <c r="RQ555" s="71"/>
      <c r="RR555" s="71"/>
      <c r="RS555" s="71"/>
      <c r="RT555" s="71"/>
      <c r="RU555" s="71"/>
      <c r="RV555" s="71"/>
      <c r="RW555" s="71"/>
      <c r="RX555" s="71"/>
      <c r="RY555" s="71"/>
      <c r="RZ555" s="71"/>
      <c r="SA555" s="71"/>
      <c r="SB555" s="71"/>
      <c r="SC555" s="71"/>
      <c r="SD555" s="71"/>
      <c r="SE555" s="71"/>
      <c r="SF555" s="71"/>
      <c r="SG555" s="71"/>
      <c r="SH555" s="71"/>
      <c r="SI555" s="71"/>
      <c r="SJ555" s="71"/>
      <c r="SK555" s="71"/>
      <c r="SL555" s="71"/>
      <c r="SM555" s="71"/>
      <c r="SN555" s="71"/>
      <c r="SO555" s="71"/>
      <c r="SP555" s="71"/>
      <c r="SQ555" s="71"/>
      <c r="SR555" s="71"/>
      <c r="SS555" s="71"/>
      <c r="ST555" s="71"/>
      <c r="SU555" s="71"/>
      <c r="SV555" s="71"/>
      <c r="SW555" s="71"/>
      <c r="SX555" s="71"/>
      <c r="SY555" s="71"/>
      <c r="SZ555" s="71"/>
      <c r="TA555" s="71"/>
      <c r="TB555" s="71"/>
      <c r="TC555" s="71"/>
      <c r="TD555" s="71"/>
      <c r="TE555" s="71"/>
      <c r="TF555" s="71"/>
      <c r="TG555" s="71"/>
      <c r="TH555" s="71"/>
      <c r="TI555" s="71"/>
      <c r="TJ555" s="71"/>
      <c r="TK555" s="71"/>
      <c r="TL555" s="71"/>
      <c r="TM555" s="71"/>
      <c r="TN555" s="71"/>
      <c r="TO555" s="71"/>
      <c r="TP555" s="71"/>
      <c r="TQ555" s="71"/>
      <c r="TR555" s="71"/>
      <c r="TS555" s="71"/>
      <c r="TT555" s="71"/>
      <c r="TU555" s="71"/>
      <c r="TV555" s="71"/>
      <c r="TW555" s="71"/>
      <c r="TX555" s="71"/>
      <c r="TY555" s="71"/>
      <c r="TZ555" s="71"/>
      <c r="UA555" s="71"/>
      <c r="UB555" s="71"/>
      <c r="UC555" s="71"/>
      <c r="UD555" s="71"/>
      <c r="UE555" s="71"/>
      <c r="UF555" s="71"/>
      <c r="UG555" s="71"/>
      <c r="UH555" s="71"/>
      <c r="UI555" s="71"/>
      <c r="UJ555" s="71"/>
      <c r="UK555" s="71"/>
      <c r="UL555" s="71"/>
      <c r="UM555" s="71"/>
      <c r="UN555" s="71"/>
      <c r="UO555" s="71"/>
      <c r="UP555" s="71"/>
      <c r="UQ555" s="71"/>
      <c r="UR555" s="71"/>
      <c r="US555" s="71"/>
      <c r="UT555" s="71"/>
      <c r="UU555" s="71"/>
      <c r="UV555" s="71"/>
      <c r="UW555" s="71"/>
      <c r="UX555" s="71"/>
      <c r="UY555" s="71"/>
      <c r="UZ555" s="71"/>
      <c r="VA555" s="71"/>
      <c r="VB555" s="71"/>
      <c r="VC555" s="71"/>
      <c r="VD555" s="71"/>
      <c r="VE555" s="71"/>
      <c r="VF555" s="71"/>
      <c r="VG555" s="71"/>
      <c r="VH555" s="71"/>
      <c r="VI555" s="71"/>
      <c r="VJ555" s="71"/>
      <c r="VK555" s="71"/>
      <c r="VL555" s="71"/>
      <c r="VM555" s="71"/>
      <c r="VN555" s="71"/>
      <c r="VO555" s="71"/>
      <c r="VP555" s="71"/>
      <c r="VQ555" s="71"/>
      <c r="VR555" s="71"/>
      <c r="VS555" s="71"/>
      <c r="VT555" s="71"/>
      <c r="VU555" s="71"/>
      <c r="VV555" s="71"/>
      <c r="VW555" s="71"/>
      <c r="VX555" s="71"/>
      <c r="VY555" s="71"/>
      <c r="VZ555" s="71"/>
      <c r="WA555" s="71"/>
      <c r="WB555" s="71"/>
      <c r="WC555" s="71"/>
      <c r="WD555" s="71"/>
      <c r="WE555" s="71"/>
      <c r="WF555" s="71"/>
      <c r="WG555" s="71"/>
      <c r="WH555" s="71"/>
      <c r="WI555" s="71"/>
      <c r="WJ555" s="71"/>
      <c r="WK555" s="71"/>
      <c r="WL555" s="71"/>
      <c r="WM555" s="71"/>
      <c r="WN555" s="71"/>
      <c r="WO555" s="71"/>
      <c r="WP555" s="71"/>
      <c r="WQ555" s="71"/>
      <c r="WR555" s="71"/>
      <c r="WS555" s="71"/>
      <c r="WT555" s="71"/>
      <c r="WU555" s="71"/>
      <c r="WV555" s="71"/>
      <c r="WW555" s="71"/>
      <c r="WX555" s="71"/>
      <c r="WY555" s="71"/>
      <c r="WZ555" s="71"/>
      <c r="XA555" s="71"/>
      <c r="XB555" s="71"/>
      <c r="XC555" s="71"/>
      <c r="XD555" s="71"/>
      <c r="XE555" s="71"/>
      <c r="XF555" s="71"/>
      <c r="XG555" s="71"/>
      <c r="XH555" s="71"/>
      <c r="XI555" s="71"/>
      <c r="XJ555" s="71"/>
      <c r="XK555" s="71"/>
      <c r="XL555" s="71"/>
      <c r="XM555" s="71"/>
      <c r="XN555" s="71"/>
      <c r="XO555" s="71"/>
      <c r="XP555" s="71"/>
      <c r="XQ555" s="71"/>
      <c r="XR555" s="71"/>
      <c r="XS555" s="71"/>
      <c r="XT555" s="71"/>
      <c r="XU555" s="71"/>
      <c r="XV555" s="71"/>
      <c r="XW555" s="71"/>
      <c r="XX555" s="71"/>
      <c r="XY555" s="71"/>
      <c r="XZ555" s="71"/>
      <c r="YA555" s="71"/>
      <c r="YB555" s="71"/>
      <c r="YC555" s="71"/>
      <c r="YD555" s="71"/>
      <c r="YE555" s="71"/>
      <c r="YF555" s="71"/>
      <c r="YG555" s="71"/>
      <c r="YH555" s="71"/>
      <c r="YI555" s="71"/>
      <c r="YJ555" s="71"/>
      <c r="YK555" s="71"/>
      <c r="YL555" s="71"/>
      <c r="YM555" s="71"/>
      <c r="YN555" s="71"/>
      <c r="YO555" s="71"/>
      <c r="YP555" s="71"/>
      <c r="YQ555" s="71"/>
      <c r="YR555" s="71"/>
      <c r="YS555" s="71"/>
      <c r="YT555" s="71"/>
      <c r="YU555" s="71"/>
      <c r="YV555" s="71"/>
      <c r="YW555" s="71"/>
      <c r="YX555" s="71"/>
      <c r="YY555" s="71"/>
      <c r="YZ555" s="71"/>
      <c r="ZA555" s="71"/>
      <c r="ZB555" s="71"/>
      <c r="ZC555" s="71"/>
      <c r="ZD555" s="71"/>
      <c r="ZE555" s="71"/>
      <c r="ZF555" s="71"/>
      <c r="ZG555" s="71"/>
      <c r="ZH555" s="71"/>
      <c r="ZI555" s="71"/>
      <c r="ZJ555" s="71"/>
      <c r="ZK555" s="71"/>
      <c r="ZL555" s="71"/>
      <c r="ZM555" s="71"/>
      <c r="ZN555" s="71"/>
      <c r="ZO555" s="71"/>
      <c r="ZP555" s="71"/>
      <c r="ZQ555" s="71"/>
      <c r="ZR555" s="71"/>
      <c r="ZS555" s="71"/>
      <c r="ZT555" s="71"/>
      <c r="ZU555" s="71"/>
      <c r="ZV555" s="71"/>
      <c r="ZW555" s="71"/>
      <c r="ZX555" s="71"/>
      <c r="ZY555" s="71"/>
      <c r="ZZ555" s="71"/>
      <c r="AAA555" s="71"/>
      <c r="AAB555" s="71"/>
      <c r="AAC555" s="71"/>
      <c r="AAD555" s="71"/>
      <c r="AAE555" s="71"/>
      <c r="AAF555" s="71"/>
      <c r="AAG555" s="71"/>
      <c r="AAH555" s="71"/>
      <c r="AAI555" s="71"/>
      <c r="AAJ555" s="71"/>
      <c r="AAK555" s="71"/>
      <c r="AAL555" s="71"/>
      <c r="AAM555" s="71"/>
      <c r="AAN555" s="71"/>
      <c r="AAO555" s="71"/>
      <c r="AAP555" s="71"/>
      <c r="AAQ555" s="71"/>
      <c r="AAR555" s="71"/>
      <c r="AAS555" s="71"/>
      <c r="AAT555" s="71"/>
      <c r="AAU555" s="71"/>
      <c r="AAV555" s="71"/>
      <c r="AAW555" s="71"/>
      <c r="AAX555" s="71"/>
      <c r="AAY555" s="71"/>
      <c r="AAZ555" s="71"/>
      <c r="ABA555" s="71"/>
      <c r="ABB555" s="71"/>
      <c r="ABC555" s="71"/>
      <c r="ABD555" s="71"/>
      <c r="ABE555" s="71"/>
      <c r="ABF555" s="71"/>
      <c r="ABG555" s="71"/>
      <c r="ABH555" s="71"/>
      <c r="ABI555" s="71"/>
      <c r="ABJ555" s="71"/>
      <c r="ABK555" s="71"/>
      <c r="ABL555" s="71"/>
      <c r="ABM555" s="71"/>
      <c r="ABN555" s="71"/>
      <c r="ABO555" s="71"/>
      <c r="ABP555" s="71"/>
      <c r="ABQ555" s="71"/>
      <c r="ABR555" s="71"/>
      <c r="ABS555" s="71"/>
      <c r="ABT555" s="71"/>
      <c r="ABU555" s="71"/>
      <c r="ABV555" s="71"/>
      <c r="ABW555" s="71"/>
      <c r="ABX555" s="71"/>
      <c r="ABY555" s="71"/>
      <c r="ABZ555" s="71"/>
      <c r="ACA555" s="71"/>
      <c r="ACB555" s="71"/>
      <c r="ACC555" s="71"/>
      <c r="ACD555" s="71"/>
      <c r="ACE555" s="71"/>
      <c r="ACF555" s="71"/>
      <c r="ACG555" s="71"/>
      <c r="ACH555" s="71"/>
      <c r="ACI555" s="71"/>
      <c r="ACJ555" s="71"/>
      <c r="ACK555" s="71"/>
      <c r="ACL555" s="71"/>
      <c r="ACM555" s="71"/>
      <c r="ACN555" s="71"/>
      <c r="ACO555" s="71"/>
      <c r="ACP555" s="71"/>
      <c r="ACQ555" s="71"/>
      <c r="ACR555" s="71"/>
      <c r="ACS555" s="71"/>
      <c r="ACT555" s="71"/>
      <c r="ACU555" s="71"/>
      <c r="ACV555" s="71"/>
      <c r="ACW555" s="71"/>
      <c r="ACX555" s="71"/>
      <c r="ACY555" s="71"/>
      <c r="ACZ555" s="71"/>
      <c r="ADA555" s="71"/>
      <c r="ADB555" s="71"/>
      <c r="ADC555" s="71"/>
      <c r="ADD555" s="71"/>
      <c r="ADE555" s="71"/>
      <c r="ADF555" s="71"/>
      <c r="ADG555" s="71"/>
      <c r="ADH555" s="71"/>
      <c r="ADI555" s="71"/>
      <c r="ADJ555" s="71"/>
      <c r="ADK555" s="71"/>
      <c r="ADL555" s="71"/>
      <c r="ADM555" s="71"/>
      <c r="ADN555" s="71"/>
      <c r="ADO555" s="71"/>
      <c r="ADP555" s="71"/>
      <c r="ADQ555" s="71"/>
      <c r="ADR555" s="71"/>
      <c r="ADS555" s="71"/>
      <c r="ADT555" s="71"/>
      <c r="ADU555" s="71"/>
      <c r="ADV555" s="71"/>
      <c r="ADW555" s="71"/>
      <c r="ADX555" s="71"/>
      <c r="ADY555" s="71"/>
      <c r="ADZ555" s="71"/>
      <c r="AEA555" s="71"/>
      <c r="AEB555" s="71"/>
      <c r="AEC555" s="71"/>
      <c r="AED555" s="71"/>
      <c r="AEE555" s="71"/>
      <c r="AEF555" s="71"/>
      <c r="AEG555" s="71"/>
      <c r="AEH555" s="71"/>
      <c r="AEI555" s="71"/>
      <c r="AEJ555" s="71"/>
      <c r="AEK555" s="71"/>
      <c r="AEL555" s="71"/>
      <c r="AEM555" s="71"/>
      <c r="AEN555" s="71"/>
      <c r="AEO555" s="71"/>
      <c r="AEP555" s="71"/>
      <c r="AEQ555" s="71"/>
      <c r="AER555" s="71"/>
      <c r="AES555" s="71"/>
      <c r="AET555" s="71"/>
      <c r="AEU555" s="71"/>
      <c r="AEV555" s="71"/>
      <c r="AEW555" s="71"/>
      <c r="AEX555" s="71"/>
      <c r="AEY555" s="71"/>
      <c r="AEZ555" s="71"/>
      <c r="AFA555" s="71"/>
      <c r="AFB555" s="71"/>
      <c r="AFC555" s="71"/>
      <c r="AFD555" s="71"/>
      <c r="AFE555" s="71"/>
      <c r="AFF555" s="71"/>
      <c r="AFG555" s="71"/>
      <c r="AFH555" s="71"/>
      <c r="AFI555" s="71"/>
      <c r="AFJ555" s="71"/>
      <c r="AFK555" s="71"/>
      <c r="AFL555" s="71"/>
      <c r="AFM555" s="71"/>
      <c r="AFN555" s="71"/>
      <c r="AFO555" s="71"/>
      <c r="AFP555" s="71"/>
      <c r="AFQ555" s="71"/>
      <c r="AFR555" s="71"/>
      <c r="AFS555" s="71"/>
      <c r="AFT555" s="71"/>
      <c r="AFU555" s="71"/>
      <c r="AFV555" s="71"/>
      <c r="AFW555" s="71"/>
      <c r="AFX555" s="71"/>
      <c r="AFY555" s="71"/>
      <c r="AFZ555" s="71"/>
      <c r="AGA555" s="71"/>
      <c r="AGB555" s="71"/>
      <c r="AGC555" s="71"/>
      <c r="AGD555" s="71"/>
      <c r="AGE555" s="71"/>
      <c r="AGF555" s="71"/>
      <c r="AGG555" s="71"/>
      <c r="AGH555" s="71"/>
      <c r="AGI555" s="71"/>
      <c r="AGJ555" s="71"/>
      <c r="AGK555" s="71"/>
      <c r="AGL555" s="71"/>
      <c r="AGM555" s="71"/>
      <c r="AGN555" s="71"/>
      <c r="AGO555" s="71"/>
      <c r="AGP555" s="71"/>
      <c r="AGQ555" s="71"/>
      <c r="AGR555" s="71"/>
      <c r="AGS555" s="71"/>
      <c r="AGT555" s="71"/>
      <c r="AGU555" s="71"/>
      <c r="AGV555" s="71"/>
      <c r="AGW555" s="71"/>
      <c r="AGX555" s="71"/>
      <c r="AGY555" s="71"/>
      <c r="AGZ555" s="71"/>
      <c r="AHA555" s="71"/>
      <c r="AHB555" s="71"/>
      <c r="AHC555" s="71"/>
      <c r="AHD555" s="71"/>
      <c r="AHE555" s="71"/>
      <c r="AHF555" s="71"/>
      <c r="AHG555" s="71"/>
      <c r="AHH555" s="71"/>
      <c r="AHI555" s="71"/>
      <c r="AHJ555" s="71"/>
      <c r="AHK555" s="71"/>
      <c r="AHL555" s="71"/>
      <c r="AHM555" s="71"/>
      <c r="AHN555" s="71"/>
      <c r="AHO555" s="71"/>
      <c r="AHP555" s="71"/>
      <c r="AHQ555" s="71"/>
      <c r="AHR555" s="71"/>
      <c r="AHS555" s="71"/>
      <c r="AHT555" s="71"/>
      <c r="AHU555" s="71"/>
      <c r="AHV555" s="71"/>
      <c r="AHW555" s="71"/>
      <c r="AHX555" s="71"/>
      <c r="AHY555" s="71"/>
      <c r="AHZ555" s="71"/>
      <c r="AIA555" s="71"/>
      <c r="AIB555" s="71"/>
      <c r="AIC555" s="71"/>
      <c r="AID555" s="71"/>
      <c r="AIE555" s="71"/>
      <c r="AIF555" s="71"/>
      <c r="AIG555" s="71"/>
      <c r="AIH555" s="71"/>
      <c r="AII555" s="71"/>
      <c r="AIJ555" s="71"/>
      <c r="AIK555" s="71"/>
      <c r="AIL555" s="71"/>
      <c r="AIM555" s="71"/>
      <c r="AIN555" s="71"/>
      <c r="AIO555" s="71"/>
      <c r="AIP555" s="71"/>
      <c r="AIQ555" s="71"/>
      <c r="AIR555" s="71"/>
      <c r="AIS555" s="71"/>
      <c r="AIT555" s="71"/>
      <c r="AIU555" s="71"/>
      <c r="AIV555" s="71"/>
      <c r="AIW555" s="71"/>
      <c r="AIX555" s="71"/>
      <c r="AIY555" s="71"/>
      <c r="AIZ555" s="71"/>
      <c r="AJA555" s="71"/>
      <c r="AJB555" s="71"/>
      <c r="AJC555" s="71"/>
      <c r="AJD555" s="71"/>
      <c r="AJE555" s="71"/>
      <c r="AJF555" s="71"/>
      <c r="AJG555" s="71"/>
      <c r="AJH555" s="71"/>
      <c r="AJI555" s="71"/>
      <c r="AJJ555" s="71"/>
      <c r="AJK555" s="71"/>
      <c r="AJL555" s="71"/>
      <c r="AJM555" s="71"/>
      <c r="AJN555" s="71"/>
      <c r="AJO555" s="71"/>
      <c r="AJP555" s="71"/>
      <c r="AJQ555" s="71"/>
      <c r="AJR555" s="71"/>
      <c r="AJS555" s="71"/>
      <c r="AJT555" s="71"/>
      <c r="AJU555" s="71"/>
      <c r="AJV555" s="71"/>
      <c r="AJW555" s="71"/>
      <c r="AJX555" s="71"/>
      <c r="AJY555" s="71"/>
      <c r="AJZ555" s="71"/>
      <c r="AKA555" s="71"/>
      <c r="AKB555" s="71"/>
      <c r="AKC555" s="71"/>
      <c r="AKD555" s="71"/>
      <c r="AKE555" s="71"/>
      <c r="AKF555" s="71"/>
      <c r="AKG555" s="71"/>
      <c r="AKH555" s="71"/>
      <c r="AKI555" s="71"/>
      <c r="AKJ555" s="71"/>
      <c r="AKK555" s="71"/>
      <c r="AKL555" s="71"/>
      <c r="AKM555" s="71"/>
      <c r="AKN555" s="71"/>
      <c r="AKO555" s="71"/>
      <c r="AKP555" s="71"/>
      <c r="AKQ555" s="71"/>
      <c r="AKR555" s="71"/>
      <c r="AKS555" s="71"/>
      <c r="AKT555" s="71"/>
      <c r="AKU555" s="71"/>
      <c r="AKV555" s="71"/>
      <c r="AKW555" s="71"/>
      <c r="AKX555" s="71"/>
      <c r="AKY555" s="71"/>
      <c r="AKZ555" s="71"/>
      <c r="ALA555" s="71"/>
      <c r="ALB555" s="71"/>
      <c r="ALC555" s="71"/>
      <c r="ALD555" s="71"/>
      <c r="ALE555" s="71"/>
      <c r="ALF555" s="71"/>
      <c r="ALG555" s="71"/>
      <c r="ALH555" s="71"/>
      <c r="ALI555" s="71"/>
      <c r="ALJ555" s="71"/>
      <c r="ALK555" s="71"/>
      <c r="ALL555" s="71"/>
      <c r="ALM555" s="71"/>
      <c r="ALN555" s="71"/>
      <c r="ALO555" s="71"/>
      <c r="ALP555" s="71"/>
      <c r="ALQ555" s="71"/>
      <c r="ALR555" s="71"/>
      <c r="ALS555" s="71"/>
      <c r="ALT555" s="71"/>
      <c r="ALU555" s="71"/>
      <c r="ALV555" s="71"/>
      <c r="ALW555" s="71"/>
      <c r="ALX555" s="71"/>
      <c r="ALY555" s="71"/>
      <c r="ALZ555" s="71"/>
      <c r="AMA555" s="71"/>
      <c r="AMB555" s="71"/>
      <c r="AMC555" s="71"/>
      <c r="AMD555" s="71"/>
      <c r="AME555" s="71"/>
      <c r="AMF555" s="71"/>
      <c r="AMG555" s="71"/>
      <c r="AMH555" s="71"/>
      <c r="AMI555" s="71"/>
    </row>
    <row r="556" spans="1:1023" s="71" customFormat="1">
      <c r="B556" s="83"/>
      <c r="D556" s="83"/>
      <c r="G556" s="72"/>
      <c r="H556" s="72"/>
      <c r="I556" s="45"/>
    </row>
    <row r="557" spans="1:1023" s="63" customFormat="1">
      <c r="A557" s="71"/>
      <c r="B557" s="83"/>
      <c r="C557" s="71"/>
      <c r="D557" s="83"/>
      <c r="E557" s="71"/>
      <c r="F557" s="71"/>
      <c r="G557" s="72"/>
      <c r="H557" s="72"/>
      <c r="I557" s="45"/>
      <c r="J557" s="71"/>
      <c r="K557" s="71"/>
      <c r="L557" s="71"/>
      <c r="M557" s="71"/>
      <c r="N557" s="71"/>
      <c r="O557" s="71"/>
      <c r="P557" s="75"/>
      <c r="Q557" s="75"/>
      <c r="R557" s="71"/>
      <c r="S557" s="71"/>
      <c r="T557" s="71"/>
      <c r="U557" s="71"/>
      <c r="V557" s="71"/>
      <c r="W557" s="71"/>
      <c r="X557" s="76"/>
      <c r="Y557" s="71"/>
      <c r="Z557" s="71"/>
      <c r="AA557" s="71"/>
      <c r="AB557" s="71"/>
      <c r="AC557" s="71"/>
      <c r="AD557" s="71"/>
      <c r="AE557" s="71"/>
      <c r="AF557" s="71"/>
      <c r="AG557" s="71"/>
      <c r="AH557" s="76"/>
      <c r="AI557" s="76"/>
      <c r="AJ557" s="71"/>
      <c r="AK557" s="71"/>
      <c r="AL557" s="71"/>
      <c r="AM557" s="71"/>
      <c r="AN557" s="71"/>
      <c r="AO557" s="71"/>
      <c r="AP557" s="71"/>
      <c r="AQ557" s="71"/>
      <c r="AR557" s="71"/>
      <c r="AS557" s="71"/>
      <c r="AT557" s="71"/>
      <c r="AU557" s="71"/>
      <c r="AV557" s="71"/>
      <c r="AW557" s="71"/>
      <c r="AX557" s="71"/>
      <c r="AY557" s="71"/>
      <c r="AZ557" s="76"/>
      <c r="BA557" s="71"/>
      <c r="BB557" s="71"/>
      <c r="BC557" s="71"/>
      <c r="BD557" s="71"/>
      <c r="BE557" s="71"/>
      <c r="BF557" s="71"/>
      <c r="BG557" s="71"/>
      <c r="BH557" s="71"/>
      <c r="BI557" s="71"/>
      <c r="BJ557" s="71"/>
      <c r="BK557" s="71"/>
      <c r="BL557" s="71"/>
      <c r="BM557" s="71"/>
      <c r="BN557" s="71"/>
      <c r="BO557" s="71"/>
      <c r="BP557" s="71"/>
      <c r="BQ557" s="71"/>
      <c r="BR557" s="71"/>
      <c r="BS557" s="71"/>
      <c r="BT557" s="71"/>
      <c r="BU557" s="71"/>
      <c r="BV557" s="71"/>
      <c r="BW557" s="71"/>
      <c r="BX557" s="71"/>
      <c r="BY557" s="71"/>
      <c r="BZ557" s="71"/>
      <c r="CA557" s="71"/>
      <c r="CB557" s="71"/>
      <c r="CC557" s="71"/>
      <c r="CD557" s="71"/>
      <c r="CE557" s="71"/>
      <c r="CF557" s="71"/>
      <c r="CG557" s="71"/>
      <c r="CH557" s="71"/>
      <c r="CI557" s="71"/>
      <c r="CJ557" s="71"/>
      <c r="CK557" s="71"/>
      <c r="CL557" s="71"/>
      <c r="CM557" s="71"/>
      <c r="CN557" s="71"/>
      <c r="CO557" s="71"/>
      <c r="CP557" s="71"/>
      <c r="CQ557" s="71"/>
      <c r="CR557" s="71"/>
      <c r="CS557" s="71"/>
      <c r="CT557" s="71"/>
      <c r="CU557" s="71"/>
      <c r="CV557" s="71"/>
      <c r="CW557" s="71"/>
      <c r="CX557" s="71"/>
      <c r="CY557" s="71"/>
      <c r="CZ557" s="71"/>
      <c r="DA557" s="71"/>
      <c r="DB557" s="71"/>
      <c r="DC557" s="71"/>
      <c r="DD557" s="71"/>
      <c r="DE557" s="71"/>
      <c r="DF557" s="71"/>
      <c r="DG557" s="71"/>
      <c r="DH557" s="71"/>
      <c r="DI557" s="71"/>
      <c r="DJ557" s="71"/>
      <c r="DK557" s="71"/>
      <c r="DL557" s="71"/>
      <c r="DM557" s="71"/>
      <c r="DN557" s="71"/>
      <c r="DO557" s="71"/>
      <c r="DP557" s="71"/>
      <c r="DQ557" s="71"/>
      <c r="DR557" s="71"/>
      <c r="DS557" s="71"/>
      <c r="DT557" s="71"/>
      <c r="DU557" s="71"/>
      <c r="DV557" s="71"/>
      <c r="DW557" s="71"/>
      <c r="DX557" s="71"/>
      <c r="DY557" s="71"/>
      <c r="DZ557" s="71"/>
      <c r="EA557" s="71"/>
      <c r="EB557" s="71"/>
      <c r="EC557" s="71"/>
      <c r="ED557" s="71"/>
      <c r="EE557" s="71"/>
      <c r="EF557" s="71"/>
      <c r="EG557" s="71"/>
      <c r="EH557" s="71"/>
      <c r="EI557" s="71"/>
      <c r="EJ557" s="71"/>
      <c r="EK557" s="71"/>
      <c r="EL557" s="71"/>
      <c r="EM557" s="71"/>
      <c r="EN557" s="71"/>
      <c r="EO557" s="71"/>
      <c r="EP557" s="71"/>
      <c r="EQ557" s="71"/>
      <c r="ER557" s="71"/>
      <c r="ES557" s="71"/>
      <c r="ET557" s="71"/>
      <c r="EU557" s="71"/>
      <c r="EV557" s="71"/>
      <c r="EW557" s="71"/>
      <c r="EX557" s="71"/>
      <c r="EY557" s="71"/>
      <c r="EZ557" s="71"/>
      <c r="FA557" s="71"/>
      <c r="FB557" s="71"/>
      <c r="FC557" s="71"/>
      <c r="FD557" s="71"/>
      <c r="FE557" s="71"/>
      <c r="FF557" s="71"/>
      <c r="FG557" s="71"/>
      <c r="FH557" s="71"/>
      <c r="FI557" s="71"/>
      <c r="FJ557" s="71"/>
      <c r="FK557" s="71"/>
      <c r="FL557" s="71"/>
      <c r="FM557" s="71"/>
      <c r="FN557" s="71"/>
      <c r="FO557" s="71"/>
      <c r="FP557" s="71"/>
      <c r="FQ557" s="71"/>
      <c r="FR557" s="71"/>
      <c r="FS557" s="71"/>
      <c r="FT557" s="71"/>
      <c r="FU557" s="71"/>
      <c r="FV557" s="71"/>
      <c r="FW557" s="71"/>
      <c r="FX557" s="71"/>
      <c r="FY557" s="71"/>
      <c r="FZ557" s="71"/>
      <c r="GA557" s="71"/>
      <c r="GB557" s="71"/>
      <c r="GC557" s="71"/>
      <c r="GD557" s="71"/>
      <c r="GE557" s="71"/>
      <c r="GF557" s="71"/>
      <c r="GG557" s="71"/>
      <c r="GH557" s="71"/>
      <c r="GI557" s="71"/>
      <c r="GJ557" s="71"/>
      <c r="GK557" s="71"/>
      <c r="GL557" s="71"/>
      <c r="GM557" s="71"/>
      <c r="GN557" s="71"/>
      <c r="GO557" s="71"/>
      <c r="GP557" s="71"/>
      <c r="GQ557" s="71"/>
      <c r="GR557" s="71"/>
      <c r="GS557" s="71"/>
      <c r="GT557" s="71"/>
      <c r="GU557" s="71"/>
      <c r="GV557" s="71"/>
      <c r="GW557" s="71"/>
      <c r="GX557" s="71"/>
      <c r="GY557" s="71"/>
      <c r="GZ557" s="71"/>
      <c r="HA557" s="71"/>
      <c r="HB557" s="71"/>
      <c r="HC557" s="71"/>
      <c r="HD557" s="71"/>
      <c r="HE557" s="71"/>
      <c r="HF557" s="71"/>
      <c r="HG557" s="71"/>
      <c r="HH557" s="71"/>
      <c r="HI557" s="71"/>
      <c r="HJ557" s="71"/>
      <c r="HK557" s="71"/>
      <c r="HL557" s="71"/>
      <c r="HM557" s="71"/>
      <c r="HN557" s="71"/>
      <c r="HO557" s="71"/>
      <c r="HP557" s="71"/>
      <c r="HQ557" s="71"/>
      <c r="HR557" s="71"/>
      <c r="HS557" s="71"/>
      <c r="HT557" s="71"/>
      <c r="HU557" s="71"/>
      <c r="HV557" s="71"/>
      <c r="HW557" s="71"/>
      <c r="HX557" s="71"/>
      <c r="HY557" s="71"/>
      <c r="HZ557" s="71"/>
      <c r="IA557" s="71"/>
      <c r="IB557" s="71"/>
      <c r="IC557" s="71"/>
      <c r="ID557" s="71"/>
      <c r="IE557" s="71"/>
      <c r="IF557" s="71"/>
      <c r="IG557" s="71"/>
      <c r="IH557" s="71"/>
      <c r="II557" s="71"/>
      <c r="IJ557" s="71"/>
      <c r="IK557" s="71"/>
      <c r="IL557" s="71"/>
      <c r="IM557" s="71"/>
      <c r="IN557" s="71"/>
      <c r="IO557" s="71"/>
      <c r="IP557" s="71"/>
      <c r="IQ557" s="71"/>
      <c r="IR557" s="71"/>
      <c r="IS557" s="71"/>
      <c r="IT557" s="71"/>
      <c r="IU557" s="71"/>
      <c r="IV557" s="71"/>
      <c r="IW557" s="71"/>
      <c r="IX557" s="71"/>
      <c r="IY557" s="71"/>
      <c r="IZ557" s="71"/>
      <c r="JA557" s="71"/>
      <c r="JB557" s="71"/>
      <c r="JC557" s="71"/>
      <c r="JD557" s="71"/>
      <c r="JE557" s="71"/>
      <c r="JF557" s="71"/>
      <c r="JG557" s="71"/>
      <c r="JH557" s="71"/>
      <c r="JI557" s="71"/>
      <c r="JJ557" s="71"/>
      <c r="JK557" s="71"/>
      <c r="JL557" s="71"/>
      <c r="JM557" s="71"/>
      <c r="JN557" s="71"/>
      <c r="JO557" s="71"/>
      <c r="JP557" s="71"/>
      <c r="JQ557" s="71"/>
      <c r="JR557" s="71"/>
      <c r="JS557" s="71"/>
      <c r="JT557" s="71"/>
      <c r="JU557" s="71"/>
      <c r="JV557" s="71"/>
      <c r="JW557" s="71"/>
      <c r="JX557" s="71"/>
      <c r="JY557" s="71"/>
      <c r="JZ557" s="71"/>
      <c r="KA557" s="71"/>
      <c r="KB557" s="71"/>
      <c r="KC557" s="71"/>
      <c r="KD557" s="71"/>
      <c r="KE557" s="71"/>
      <c r="KF557" s="71"/>
      <c r="KG557" s="71"/>
      <c r="KH557" s="71"/>
      <c r="KI557" s="71"/>
      <c r="KJ557" s="71"/>
      <c r="KK557" s="71"/>
      <c r="KL557" s="71"/>
      <c r="KM557" s="71"/>
      <c r="KN557" s="71"/>
      <c r="KO557" s="71"/>
      <c r="KP557" s="71"/>
      <c r="KQ557" s="71"/>
      <c r="KR557" s="71"/>
      <c r="KS557" s="71"/>
      <c r="KT557" s="71"/>
      <c r="KU557" s="71"/>
      <c r="KV557" s="71"/>
      <c r="KW557" s="71"/>
      <c r="KX557" s="71"/>
      <c r="KY557" s="71"/>
      <c r="KZ557" s="71"/>
      <c r="LA557" s="71"/>
      <c r="LB557" s="71"/>
      <c r="LC557" s="71"/>
      <c r="LD557" s="71"/>
      <c r="LE557" s="71"/>
      <c r="LF557" s="71"/>
      <c r="LG557" s="71"/>
      <c r="LH557" s="71"/>
      <c r="LI557" s="71"/>
      <c r="LJ557" s="71"/>
      <c r="LK557" s="71"/>
      <c r="LL557" s="71"/>
      <c r="LM557" s="71"/>
      <c r="LN557" s="71"/>
      <c r="LO557" s="71"/>
      <c r="LP557" s="71"/>
      <c r="LQ557" s="71"/>
      <c r="LR557" s="71"/>
      <c r="LS557" s="71"/>
      <c r="LT557" s="71"/>
      <c r="LU557" s="71"/>
      <c r="LV557" s="71"/>
      <c r="LW557" s="71"/>
      <c r="LX557" s="71"/>
      <c r="LY557" s="71"/>
      <c r="LZ557" s="71"/>
      <c r="MA557" s="71"/>
      <c r="MB557" s="71"/>
      <c r="MC557" s="71"/>
      <c r="MD557" s="71"/>
      <c r="ME557" s="71"/>
      <c r="MF557" s="71"/>
      <c r="MG557" s="71"/>
      <c r="MH557" s="71"/>
      <c r="MI557" s="71"/>
      <c r="MJ557" s="71"/>
      <c r="MK557" s="71"/>
      <c r="ML557" s="71"/>
      <c r="MM557" s="71"/>
      <c r="MN557" s="71"/>
      <c r="MO557" s="71"/>
      <c r="MP557" s="71"/>
      <c r="MQ557" s="71"/>
      <c r="MR557" s="71"/>
      <c r="MS557" s="71"/>
      <c r="MT557" s="71"/>
      <c r="MU557" s="71"/>
      <c r="MV557" s="71"/>
      <c r="MW557" s="71"/>
      <c r="MX557" s="71"/>
      <c r="MY557" s="71"/>
      <c r="MZ557" s="71"/>
      <c r="NA557" s="71"/>
      <c r="NB557" s="71"/>
      <c r="NC557" s="71"/>
      <c r="ND557" s="71"/>
      <c r="NE557" s="71"/>
      <c r="NF557" s="71"/>
      <c r="NG557" s="71"/>
      <c r="NH557" s="71"/>
      <c r="NI557" s="71"/>
      <c r="NJ557" s="71"/>
      <c r="NK557" s="71"/>
      <c r="NL557" s="71"/>
      <c r="NM557" s="71"/>
      <c r="NN557" s="71"/>
      <c r="NO557" s="71"/>
      <c r="NP557" s="71"/>
      <c r="NQ557" s="71"/>
      <c r="NR557" s="71"/>
      <c r="NS557" s="71"/>
      <c r="NT557" s="71"/>
      <c r="NU557" s="71"/>
      <c r="NV557" s="71"/>
      <c r="NW557" s="71"/>
      <c r="NX557" s="71"/>
      <c r="NY557" s="71"/>
      <c r="NZ557" s="71"/>
      <c r="OA557" s="71"/>
      <c r="OB557" s="71"/>
      <c r="OC557" s="71"/>
      <c r="OD557" s="71"/>
      <c r="OE557" s="71"/>
      <c r="OF557" s="71"/>
      <c r="OG557" s="71"/>
      <c r="OH557" s="71"/>
      <c r="OI557" s="71"/>
      <c r="OJ557" s="71"/>
      <c r="OK557" s="71"/>
      <c r="OL557" s="71"/>
      <c r="OM557" s="71"/>
      <c r="ON557" s="71"/>
      <c r="OO557" s="71"/>
      <c r="OP557" s="71"/>
      <c r="OQ557" s="71"/>
      <c r="OR557" s="71"/>
      <c r="OS557" s="71"/>
      <c r="OT557" s="71"/>
      <c r="OU557" s="71"/>
      <c r="OV557" s="71"/>
      <c r="OW557" s="71"/>
      <c r="OX557" s="71"/>
      <c r="OY557" s="71"/>
      <c r="OZ557" s="71"/>
      <c r="PA557" s="71"/>
      <c r="PB557" s="71"/>
      <c r="PC557" s="71"/>
      <c r="PD557" s="71"/>
      <c r="PE557" s="71"/>
      <c r="PF557" s="71"/>
      <c r="PG557" s="71"/>
      <c r="PH557" s="71"/>
      <c r="PI557" s="71"/>
      <c r="PJ557" s="71"/>
      <c r="PK557" s="71"/>
      <c r="PL557" s="71"/>
      <c r="PM557" s="71"/>
      <c r="PN557" s="71"/>
      <c r="PO557" s="71"/>
      <c r="PP557" s="71"/>
      <c r="PQ557" s="71"/>
      <c r="PR557" s="71"/>
      <c r="PS557" s="71"/>
      <c r="PT557" s="71"/>
      <c r="PU557" s="71"/>
      <c r="PV557" s="71"/>
      <c r="PW557" s="71"/>
      <c r="PX557" s="71"/>
      <c r="PY557" s="71"/>
      <c r="PZ557" s="71"/>
      <c r="QA557" s="71"/>
      <c r="QB557" s="71"/>
      <c r="QC557" s="71"/>
      <c r="QD557" s="71"/>
      <c r="QE557" s="71"/>
      <c r="QF557" s="71"/>
      <c r="QG557" s="71"/>
      <c r="QH557" s="71"/>
      <c r="QI557" s="71"/>
      <c r="QJ557" s="71"/>
      <c r="QK557" s="71"/>
      <c r="QL557" s="71"/>
      <c r="QM557" s="71"/>
      <c r="QN557" s="71"/>
      <c r="QO557" s="71"/>
      <c r="QP557" s="71"/>
      <c r="QQ557" s="71"/>
      <c r="QR557" s="71"/>
      <c r="QS557" s="71"/>
      <c r="QT557" s="71"/>
      <c r="QU557" s="71"/>
      <c r="QV557" s="71"/>
      <c r="QW557" s="71"/>
      <c r="QX557" s="71"/>
      <c r="QY557" s="71"/>
      <c r="QZ557" s="71"/>
      <c r="RA557" s="71"/>
      <c r="RB557" s="71"/>
      <c r="RC557" s="71"/>
      <c r="RD557" s="71"/>
      <c r="RE557" s="71"/>
      <c r="RF557" s="71"/>
      <c r="RG557" s="71"/>
      <c r="RH557" s="71"/>
      <c r="RI557" s="71"/>
      <c r="RJ557" s="71"/>
      <c r="RK557" s="71"/>
      <c r="RL557" s="71"/>
      <c r="RM557" s="71"/>
      <c r="RN557" s="71"/>
      <c r="RO557" s="71"/>
      <c r="RP557" s="71"/>
      <c r="RQ557" s="71"/>
      <c r="RR557" s="71"/>
      <c r="RS557" s="71"/>
      <c r="RT557" s="71"/>
      <c r="RU557" s="71"/>
      <c r="RV557" s="71"/>
      <c r="RW557" s="71"/>
      <c r="RX557" s="71"/>
      <c r="RY557" s="71"/>
      <c r="RZ557" s="71"/>
      <c r="SA557" s="71"/>
      <c r="SB557" s="71"/>
      <c r="SC557" s="71"/>
      <c r="SD557" s="71"/>
      <c r="SE557" s="71"/>
      <c r="SF557" s="71"/>
      <c r="SG557" s="71"/>
      <c r="SH557" s="71"/>
      <c r="SI557" s="71"/>
      <c r="SJ557" s="71"/>
      <c r="SK557" s="71"/>
      <c r="SL557" s="71"/>
      <c r="SM557" s="71"/>
      <c r="SN557" s="71"/>
      <c r="SO557" s="71"/>
      <c r="SP557" s="71"/>
      <c r="SQ557" s="71"/>
      <c r="SR557" s="71"/>
      <c r="SS557" s="71"/>
      <c r="ST557" s="71"/>
      <c r="SU557" s="71"/>
      <c r="SV557" s="71"/>
      <c r="SW557" s="71"/>
      <c r="SX557" s="71"/>
      <c r="SY557" s="71"/>
      <c r="SZ557" s="71"/>
      <c r="TA557" s="71"/>
      <c r="TB557" s="71"/>
      <c r="TC557" s="71"/>
      <c r="TD557" s="71"/>
      <c r="TE557" s="71"/>
      <c r="TF557" s="71"/>
      <c r="TG557" s="71"/>
      <c r="TH557" s="71"/>
      <c r="TI557" s="71"/>
      <c r="TJ557" s="71"/>
      <c r="TK557" s="71"/>
      <c r="TL557" s="71"/>
      <c r="TM557" s="71"/>
      <c r="TN557" s="71"/>
      <c r="TO557" s="71"/>
      <c r="TP557" s="71"/>
      <c r="TQ557" s="71"/>
      <c r="TR557" s="71"/>
      <c r="TS557" s="71"/>
      <c r="TT557" s="71"/>
      <c r="TU557" s="71"/>
      <c r="TV557" s="71"/>
      <c r="TW557" s="71"/>
      <c r="TX557" s="71"/>
      <c r="TY557" s="71"/>
      <c r="TZ557" s="71"/>
      <c r="UA557" s="71"/>
      <c r="UB557" s="71"/>
      <c r="UC557" s="71"/>
      <c r="UD557" s="71"/>
      <c r="UE557" s="71"/>
      <c r="UF557" s="71"/>
      <c r="UG557" s="71"/>
      <c r="UH557" s="71"/>
      <c r="UI557" s="71"/>
      <c r="UJ557" s="71"/>
      <c r="UK557" s="71"/>
      <c r="UL557" s="71"/>
      <c r="UM557" s="71"/>
      <c r="UN557" s="71"/>
      <c r="UO557" s="71"/>
      <c r="UP557" s="71"/>
      <c r="UQ557" s="71"/>
      <c r="UR557" s="71"/>
      <c r="US557" s="71"/>
      <c r="UT557" s="71"/>
      <c r="UU557" s="71"/>
      <c r="UV557" s="71"/>
      <c r="UW557" s="71"/>
      <c r="UX557" s="71"/>
      <c r="UY557" s="71"/>
      <c r="UZ557" s="71"/>
      <c r="VA557" s="71"/>
      <c r="VB557" s="71"/>
      <c r="VC557" s="71"/>
      <c r="VD557" s="71"/>
      <c r="VE557" s="71"/>
      <c r="VF557" s="71"/>
      <c r="VG557" s="71"/>
      <c r="VH557" s="71"/>
      <c r="VI557" s="71"/>
      <c r="VJ557" s="71"/>
      <c r="VK557" s="71"/>
      <c r="VL557" s="71"/>
      <c r="VM557" s="71"/>
      <c r="VN557" s="71"/>
      <c r="VO557" s="71"/>
      <c r="VP557" s="71"/>
      <c r="VQ557" s="71"/>
      <c r="VR557" s="71"/>
      <c r="VS557" s="71"/>
      <c r="VT557" s="71"/>
      <c r="VU557" s="71"/>
      <c r="VV557" s="71"/>
      <c r="VW557" s="71"/>
      <c r="VX557" s="71"/>
      <c r="VY557" s="71"/>
      <c r="VZ557" s="71"/>
      <c r="WA557" s="71"/>
      <c r="WB557" s="71"/>
      <c r="WC557" s="71"/>
      <c r="WD557" s="71"/>
      <c r="WE557" s="71"/>
      <c r="WF557" s="71"/>
      <c r="WG557" s="71"/>
      <c r="WH557" s="71"/>
      <c r="WI557" s="71"/>
      <c r="WJ557" s="71"/>
      <c r="WK557" s="71"/>
      <c r="WL557" s="71"/>
      <c r="WM557" s="71"/>
      <c r="WN557" s="71"/>
      <c r="WO557" s="71"/>
      <c r="WP557" s="71"/>
      <c r="WQ557" s="71"/>
      <c r="WR557" s="71"/>
      <c r="WS557" s="71"/>
      <c r="WT557" s="71"/>
      <c r="WU557" s="71"/>
      <c r="WV557" s="71"/>
      <c r="WW557" s="71"/>
      <c r="WX557" s="71"/>
      <c r="WY557" s="71"/>
      <c r="WZ557" s="71"/>
      <c r="XA557" s="71"/>
      <c r="XB557" s="71"/>
      <c r="XC557" s="71"/>
      <c r="XD557" s="71"/>
      <c r="XE557" s="71"/>
      <c r="XF557" s="71"/>
      <c r="XG557" s="71"/>
      <c r="XH557" s="71"/>
      <c r="XI557" s="71"/>
      <c r="XJ557" s="71"/>
      <c r="XK557" s="71"/>
      <c r="XL557" s="71"/>
      <c r="XM557" s="71"/>
      <c r="XN557" s="71"/>
      <c r="XO557" s="71"/>
      <c r="XP557" s="71"/>
      <c r="XQ557" s="71"/>
      <c r="XR557" s="71"/>
      <c r="XS557" s="71"/>
      <c r="XT557" s="71"/>
      <c r="XU557" s="71"/>
      <c r="XV557" s="71"/>
      <c r="XW557" s="71"/>
      <c r="XX557" s="71"/>
      <c r="XY557" s="71"/>
      <c r="XZ557" s="71"/>
      <c r="YA557" s="71"/>
      <c r="YB557" s="71"/>
      <c r="YC557" s="71"/>
      <c r="YD557" s="71"/>
      <c r="YE557" s="71"/>
      <c r="YF557" s="71"/>
      <c r="YG557" s="71"/>
      <c r="YH557" s="71"/>
      <c r="YI557" s="71"/>
      <c r="YJ557" s="71"/>
      <c r="YK557" s="71"/>
      <c r="YL557" s="71"/>
      <c r="YM557" s="71"/>
      <c r="YN557" s="71"/>
      <c r="YO557" s="71"/>
      <c r="YP557" s="71"/>
      <c r="YQ557" s="71"/>
      <c r="YR557" s="71"/>
      <c r="YS557" s="71"/>
      <c r="YT557" s="71"/>
      <c r="YU557" s="71"/>
      <c r="YV557" s="71"/>
      <c r="YW557" s="71"/>
      <c r="YX557" s="71"/>
      <c r="YY557" s="71"/>
      <c r="YZ557" s="71"/>
      <c r="ZA557" s="71"/>
      <c r="ZB557" s="71"/>
      <c r="ZC557" s="71"/>
      <c r="ZD557" s="71"/>
      <c r="ZE557" s="71"/>
      <c r="ZF557" s="71"/>
      <c r="ZG557" s="71"/>
      <c r="ZH557" s="71"/>
      <c r="ZI557" s="71"/>
      <c r="ZJ557" s="71"/>
      <c r="ZK557" s="71"/>
      <c r="ZL557" s="71"/>
      <c r="ZM557" s="71"/>
      <c r="ZN557" s="71"/>
      <c r="ZO557" s="71"/>
      <c r="ZP557" s="71"/>
      <c r="ZQ557" s="71"/>
      <c r="ZR557" s="71"/>
      <c r="ZS557" s="71"/>
      <c r="ZT557" s="71"/>
      <c r="ZU557" s="71"/>
      <c r="ZV557" s="71"/>
      <c r="ZW557" s="71"/>
      <c r="ZX557" s="71"/>
      <c r="ZY557" s="71"/>
      <c r="ZZ557" s="71"/>
      <c r="AAA557" s="71"/>
      <c r="AAB557" s="71"/>
      <c r="AAC557" s="71"/>
      <c r="AAD557" s="71"/>
      <c r="AAE557" s="71"/>
      <c r="AAF557" s="71"/>
      <c r="AAG557" s="71"/>
      <c r="AAH557" s="71"/>
      <c r="AAI557" s="71"/>
      <c r="AAJ557" s="71"/>
      <c r="AAK557" s="71"/>
      <c r="AAL557" s="71"/>
      <c r="AAM557" s="71"/>
      <c r="AAN557" s="71"/>
      <c r="AAO557" s="71"/>
      <c r="AAP557" s="71"/>
      <c r="AAQ557" s="71"/>
      <c r="AAR557" s="71"/>
      <c r="AAS557" s="71"/>
      <c r="AAT557" s="71"/>
      <c r="AAU557" s="71"/>
      <c r="AAV557" s="71"/>
      <c r="AAW557" s="71"/>
      <c r="AAX557" s="71"/>
      <c r="AAY557" s="71"/>
      <c r="AAZ557" s="71"/>
      <c r="ABA557" s="71"/>
      <c r="ABB557" s="71"/>
      <c r="ABC557" s="71"/>
      <c r="ABD557" s="71"/>
      <c r="ABE557" s="71"/>
      <c r="ABF557" s="71"/>
      <c r="ABG557" s="71"/>
      <c r="ABH557" s="71"/>
      <c r="ABI557" s="71"/>
      <c r="ABJ557" s="71"/>
      <c r="ABK557" s="71"/>
      <c r="ABL557" s="71"/>
      <c r="ABM557" s="71"/>
      <c r="ABN557" s="71"/>
      <c r="ABO557" s="71"/>
      <c r="ABP557" s="71"/>
      <c r="ABQ557" s="71"/>
      <c r="ABR557" s="71"/>
      <c r="ABS557" s="71"/>
      <c r="ABT557" s="71"/>
      <c r="ABU557" s="71"/>
      <c r="ABV557" s="71"/>
      <c r="ABW557" s="71"/>
      <c r="ABX557" s="71"/>
      <c r="ABY557" s="71"/>
      <c r="ABZ557" s="71"/>
      <c r="ACA557" s="71"/>
      <c r="ACB557" s="71"/>
      <c r="ACC557" s="71"/>
      <c r="ACD557" s="71"/>
      <c r="ACE557" s="71"/>
      <c r="ACF557" s="71"/>
      <c r="ACG557" s="71"/>
      <c r="ACH557" s="71"/>
      <c r="ACI557" s="71"/>
      <c r="ACJ557" s="71"/>
      <c r="ACK557" s="71"/>
      <c r="ACL557" s="71"/>
      <c r="ACM557" s="71"/>
      <c r="ACN557" s="71"/>
      <c r="ACO557" s="71"/>
      <c r="ACP557" s="71"/>
      <c r="ACQ557" s="71"/>
      <c r="ACR557" s="71"/>
      <c r="ACS557" s="71"/>
      <c r="ACT557" s="71"/>
      <c r="ACU557" s="71"/>
      <c r="ACV557" s="71"/>
      <c r="ACW557" s="71"/>
      <c r="ACX557" s="71"/>
      <c r="ACY557" s="71"/>
      <c r="ACZ557" s="71"/>
      <c r="ADA557" s="71"/>
      <c r="ADB557" s="71"/>
      <c r="ADC557" s="71"/>
      <c r="ADD557" s="71"/>
      <c r="ADE557" s="71"/>
      <c r="ADF557" s="71"/>
      <c r="ADG557" s="71"/>
      <c r="ADH557" s="71"/>
      <c r="ADI557" s="71"/>
      <c r="ADJ557" s="71"/>
      <c r="ADK557" s="71"/>
      <c r="ADL557" s="71"/>
      <c r="ADM557" s="71"/>
      <c r="ADN557" s="71"/>
      <c r="ADO557" s="71"/>
      <c r="ADP557" s="71"/>
      <c r="ADQ557" s="71"/>
      <c r="ADR557" s="71"/>
      <c r="ADS557" s="71"/>
      <c r="ADT557" s="71"/>
      <c r="ADU557" s="71"/>
      <c r="ADV557" s="71"/>
      <c r="ADW557" s="71"/>
      <c r="ADX557" s="71"/>
      <c r="ADY557" s="71"/>
      <c r="ADZ557" s="71"/>
      <c r="AEA557" s="71"/>
      <c r="AEB557" s="71"/>
      <c r="AEC557" s="71"/>
      <c r="AED557" s="71"/>
      <c r="AEE557" s="71"/>
      <c r="AEF557" s="71"/>
      <c r="AEG557" s="71"/>
      <c r="AEH557" s="71"/>
      <c r="AEI557" s="71"/>
      <c r="AEJ557" s="71"/>
      <c r="AEK557" s="71"/>
      <c r="AEL557" s="71"/>
      <c r="AEM557" s="71"/>
      <c r="AEN557" s="71"/>
      <c r="AEO557" s="71"/>
      <c r="AEP557" s="71"/>
      <c r="AEQ557" s="71"/>
      <c r="AER557" s="71"/>
      <c r="AES557" s="71"/>
      <c r="AET557" s="71"/>
      <c r="AEU557" s="71"/>
      <c r="AEV557" s="71"/>
      <c r="AEW557" s="71"/>
      <c r="AEX557" s="71"/>
      <c r="AEY557" s="71"/>
      <c r="AEZ557" s="71"/>
      <c r="AFA557" s="71"/>
      <c r="AFB557" s="71"/>
      <c r="AFC557" s="71"/>
      <c r="AFD557" s="71"/>
      <c r="AFE557" s="71"/>
      <c r="AFF557" s="71"/>
      <c r="AFG557" s="71"/>
      <c r="AFH557" s="71"/>
      <c r="AFI557" s="71"/>
      <c r="AFJ557" s="71"/>
      <c r="AFK557" s="71"/>
      <c r="AFL557" s="71"/>
      <c r="AFM557" s="71"/>
      <c r="AFN557" s="71"/>
      <c r="AFO557" s="71"/>
      <c r="AFP557" s="71"/>
      <c r="AFQ557" s="71"/>
      <c r="AFR557" s="71"/>
      <c r="AFS557" s="71"/>
      <c r="AFT557" s="71"/>
      <c r="AFU557" s="71"/>
      <c r="AFV557" s="71"/>
      <c r="AFW557" s="71"/>
      <c r="AFX557" s="71"/>
      <c r="AFY557" s="71"/>
      <c r="AFZ557" s="71"/>
      <c r="AGA557" s="71"/>
      <c r="AGB557" s="71"/>
      <c r="AGC557" s="71"/>
      <c r="AGD557" s="71"/>
      <c r="AGE557" s="71"/>
      <c r="AGF557" s="71"/>
      <c r="AGG557" s="71"/>
      <c r="AGH557" s="71"/>
      <c r="AGI557" s="71"/>
      <c r="AGJ557" s="71"/>
      <c r="AGK557" s="71"/>
      <c r="AGL557" s="71"/>
      <c r="AGM557" s="71"/>
      <c r="AGN557" s="71"/>
      <c r="AGO557" s="71"/>
      <c r="AGP557" s="71"/>
      <c r="AGQ557" s="71"/>
      <c r="AGR557" s="71"/>
      <c r="AGS557" s="71"/>
      <c r="AGT557" s="71"/>
      <c r="AGU557" s="71"/>
      <c r="AGV557" s="71"/>
      <c r="AGW557" s="71"/>
      <c r="AGX557" s="71"/>
      <c r="AGY557" s="71"/>
      <c r="AGZ557" s="71"/>
      <c r="AHA557" s="71"/>
      <c r="AHB557" s="71"/>
      <c r="AHC557" s="71"/>
      <c r="AHD557" s="71"/>
      <c r="AHE557" s="71"/>
      <c r="AHF557" s="71"/>
      <c r="AHG557" s="71"/>
      <c r="AHH557" s="71"/>
      <c r="AHI557" s="71"/>
      <c r="AHJ557" s="71"/>
      <c r="AHK557" s="71"/>
      <c r="AHL557" s="71"/>
      <c r="AHM557" s="71"/>
      <c r="AHN557" s="71"/>
      <c r="AHO557" s="71"/>
      <c r="AHP557" s="71"/>
      <c r="AHQ557" s="71"/>
      <c r="AHR557" s="71"/>
      <c r="AHS557" s="71"/>
      <c r="AHT557" s="71"/>
      <c r="AHU557" s="71"/>
      <c r="AHV557" s="71"/>
      <c r="AHW557" s="71"/>
      <c r="AHX557" s="71"/>
      <c r="AHY557" s="71"/>
      <c r="AHZ557" s="71"/>
      <c r="AIA557" s="71"/>
      <c r="AIB557" s="71"/>
      <c r="AIC557" s="71"/>
      <c r="AID557" s="71"/>
      <c r="AIE557" s="71"/>
      <c r="AIF557" s="71"/>
      <c r="AIG557" s="71"/>
      <c r="AIH557" s="71"/>
      <c r="AII557" s="71"/>
      <c r="AIJ557" s="71"/>
      <c r="AIK557" s="71"/>
      <c r="AIL557" s="71"/>
      <c r="AIM557" s="71"/>
      <c r="AIN557" s="71"/>
      <c r="AIO557" s="71"/>
      <c r="AIP557" s="71"/>
      <c r="AIQ557" s="71"/>
      <c r="AIR557" s="71"/>
      <c r="AIS557" s="71"/>
      <c r="AIT557" s="71"/>
      <c r="AIU557" s="71"/>
      <c r="AIV557" s="71"/>
      <c r="AIW557" s="71"/>
      <c r="AIX557" s="71"/>
      <c r="AIY557" s="71"/>
      <c r="AIZ557" s="71"/>
      <c r="AJA557" s="71"/>
      <c r="AJB557" s="71"/>
      <c r="AJC557" s="71"/>
      <c r="AJD557" s="71"/>
      <c r="AJE557" s="71"/>
      <c r="AJF557" s="71"/>
      <c r="AJG557" s="71"/>
      <c r="AJH557" s="71"/>
      <c r="AJI557" s="71"/>
      <c r="AJJ557" s="71"/>
      <c r="AJK557" s="71"/>
      <c r="AJL557" s="71"/>
      <c r="AJM557" s="71"/>
      <c r="AJN557" s="71"/>
      <c r="AJO557" s="71"/>
      <c r="AJP557" s="71"/>
      <c r="AJQ557" s="71"/>
      <c r="AJR557" s="71"/>
      <c r="AJS557" s="71"/>
      <c r="AJT557" s="71"/>
      <c r="AJU557" s="71"/>
      <c r="AJV557" s="71"/>
      <c r="AJW557" s="71"/>
      <c r="AJX557" s="71"/>
      <c r="AJY557" s="71"/>
      <c r="AJZ557" s="71"/>
      <c r="AKA557" s="71"/>
      <c r="AKB557" s="71"/>
      <c r="AKC557" s="71"/>
      <c r="AKD557" s="71"/>
      <c r="AKE557" s="71"/>
      <c r="AKF557" s="71"/>
      <c r="AKG557" s="71"/>
      <c r="AKH557" s="71"/>
      <c r="AKI557" s="71"/>
      <c r="AKJ557" s="71"/>
      <c r="AKK557" s="71"/>
      <c r="AKL557" s="71"/>
      <c r="AKM557" s="71"/>
      <c r="AKN557" s="71"/>
      <c r="AKO557" s="71"/>
      <c r="AKP557" s="71"/>
      <c r="AKQ557" s="71"/>
      <c r="AKR557" s="71"/>
      <c r="AKS557" s="71"/>
      <c r="AKT557" s="71"/>
      <c r="AKU557" s="71"/>
      <c r="AKV557" s="71"/>
      <c r="AKW557" s="71"/>
      <c r="AKX557" s="71"/>
      <c r="AKY557" s="71"/>
      <c r="AKZ557" s="71"/>
      <c r="ALA557" s="71"/>
      <c r="ALB557" s="71"/>
      <c r="ALC557" s="71"/>
      <c r="ALD557" s="71"/>
      <c r="ALE557" s="71"/>
      <c r="ALF557" s="71"/>
      <c r="ALG557" s="71"/>
      <c r="ALH557" s="71"/>
      <c r="ALI557" s="71"/>
      <c r="ALJ557" s="71"/>
      <c r="ALK557" s="71"/>
      <c r="ALL557" s="71"/>
      <c r="ALM557" s="71"/>
      <c r="ALN557" s="71"/>
      <c r="ALO557" s="71"/>
      <c r="ALP557" s="71"/>
      <c r="ALQ557" s="71"/>
      <c r="ALR557" s="71"/>
      <c r="ALS557" s="71"/>
      <c r="ALT557" s="71"/>
      <c r="ALU557" s="71"/>
      <c r="ALV557" s="71"/>
      <c r="ALW557" s="71"/>
      <c r="ALX557" s="71"/>
      <c r="ALY557" s="71"/>
      <c r="ALZ557" s="71"/>
      <c r="AMA557" s="71"/>
      <c r="AMB557" s="71"/>
      <c r="AMC557" s="71"/>
      <c r="AMD557" s="71"/>
      <c r="AME557" s="71"/>
      <c r="AMF557" s="71"/>
      <c r="AMG557" s="71"/>
      <c r="AMH557" s="71"/>
      <c r="AMI557" s="71"/>
    </row>
    <row r="558" spans="1:1023" s="63" customFormat="1">
      <c r="A558" s="73"/>
      <c r="B558" s="91"/>
      <c r="C558" s="73"/>
      <c r="D558" s="91"/>
      <c r="E558" s="73"/>
      <c r="F558" s="73"/>
      <c r="G558" s="35"/>
      <c r="H558" s="35"/>
      <c r="I558" s="106"/>
      <c r="J558" s="73"/>
      <c r="K558" s="73"/>
      <c r="L558" s="73"/>
      <c r="M558" s="73"/>
      <c r="N558" s="73"/>
      <c r="O558" s="73"/>
      <c r="P558" s="75"/>
      <c r="Q558" s="75"/>
      <c r="R558" s="73"/>
      <c r="S558" s="73"/>
      <c r="T558" s="73"/>
      <c r="U558" s="73"/>
      <c r="V558" s="73"/>
      <c r="W558" s="73"/>
      <c r="X558" s="76"/>
      <c r="Y558" s="73"/>
      <c r="Z558" s="73"/>
      <c r="AA558" s="73"/>
      <c r="AB558" s="73"/>
      <c r="AC558" s="73"/>
      <c r="AD558" s="73"/>
      <c r="AE558" s="73"/>
      <c r="AF558" s="73"/>
      <c r="AG558" s="73"/>
      <c r="AH558" s="76"/>
      <c r="AI558" s="76"/>
      <c r="AJ558" s="73"/>
      <c r="AK558" s="73"/>
      <c r="AL558" s="73"/>
      <c r="AM558" s="73"/>
      <c r="AN558" s="73"/>
      <c r="AO558" s="73"/>
      <c r="AP558" s="73"/>
      <c r="AQ558" s="73"/>
      <c r="AR558" s="73"/>
      <c r="AS558" s="73"/>
      <c r="AT558" s="73"/>
      <c r="AU558" s="73"/>
      <c r="AV558" s="73"/>
      <c r="AW558" s="73"/>
      <c r="AX558" s="73"/>
      <c r="AY558" s="73"/>
      <c r="AZ558" s="76"/>
      <c r="BA558" s="73"/>
      <c r="BB558" s="73"/>
      <c r="BC558" s="73"/>
      <c r="BD558" s="73"/>
      <c r="BE558" s="73"/>
      <c r="BF558" s="73"/>
      <c r="BG558" s="73"/>
      <c r="BH558" s="73"/>
      <c r="BI558" s="73"/>
      <c r="BJ558" s="73"/>
      <c r="BK558" s="73"/>
      <c r="BL558" s="73"/>
      <c r="BM558" s="73"/>
      <c r="BN558" s="73"/>
      <c r="BO558" s="73"/>
      <c r="BP558" s="73"/>
      <c r="BQ558" s="73"/>
      <c r="BR558" s="73"/>
      <c r="BS558" s="73"/>
      <c r="BT558" s="73"/>
      <c r="BU558" s="73"/>
      <c r="BV558" s="73"/>
      <c r="BW558" s="73"/>
      <c r="BX558" s="73"/>
      <c r="BY558" s="73"/>
      <c r="BZ558" s="73"/>
      <c r="CA558" s="73"/>
      <c r="CB558" s="73"/>
      <c r="CC558" s="73"/>
      <c r="CD558" s="73"/>
      <c r="CE558" s="73"/>
      <c r="CF558" s="73"/>
      <c r="CG558" s="73"/>
      <c r="CH558" s="73"/>
      <c r="CI558" s="73"/>
      <c r="CJ558" s="73"/>
      <c r="CK558" s="73"/>
      <c r="CL558" s="73"/>
      <c r="CM558" s="73"/>
      <c r="CN558" s="73"/>
      <c r="CO558" s="73"/>
      <c r="CP558" s="73"/>
      <c r="CQ558" s="73"/>
      <c r="CR558" s="73"/>
      <c r="CS558" s="73"/>
      <c r="CT558" s="73"/>
      <c r="CU558" s="73"/>
      <c r="CV558" s="73"/>
      <c r="CW558" s="73"/>
      <c r="CX558" s="73"/>
      <c r="CY558" s="73"/>
      <c r="CZ558" s="73"/>
      <c r="DA558" s="73"/>
      <c r="DB558" s="73"/>
      <c r="DC558" s="73"/>
      <c r="DD558" s="73"/>
      <c r="DE558" s="73"/>
      <c r="DF558" s="73"/>
      <c r="DG558" s="73"/>
      <c r="DH558" s="73"/>
      <c r="DI558" s="73"/>
      <c r="DJ558" s="73"/>
      <c r="DK558" s="73"/>
      <c r="DL558" s="73"/>
      <c r="DM558" s="73"/>
      <c r="DN558" s="73"/>
      <c r="DO558" s="73"/>
      <c r="DP558" s="73"/>
      <c r="DQ558" s="73"/>
      <c r="DR558" s="73"/>
      <c r="DS558" s="73"/>
      <c r="DT558" s="73"/>
      <c r="DU558" s="73"/>
      <c r="DV558" s="73"/>
      <c r="DW558" s="73"/>
      <c r="DX558" s="73"/>
      <c r="DY558" s="73"/>
      <c r="DZ558" s="73"/>
      <c r="EA558" s="73"/>
      <c r="EB558" s="73"/>
      <c r="EC558" s="73"/>
      <c r="ED558" s="73"/>
      <c r="EE558" s="73"/>
      <c r="EF558" s="73"/>
      <c r="EG558" s="73"/>
      <c r="EH558" s="73"/>
      <c r="EI558" s="73"/>
      <c r="EJ558" s="73"/>
      <c r="EK558" s="73"/>
      <c r="EL558" s="73"/>
      <c r="EM558" s="73"/>
      <c r="EN558" s="73"/>
      <c r="EO558" s="73"/>
      <c r="EP558" s="73"/>
      <c r="EQ558" s="73"/>
      <c r="ER558" s="73"/>
      <c r="ES558" s="73"/>
      <c r="ET558" s="73"/>
      <c r="EU558" s="73"/>
      <c r="EV558" s="73"/>
      <c r="EW558" s="73"/>
      <c r="EX558" s="73"/>
      <c r="EY558" s="73"/>
      <c r="EZ558" s="73"/>
      <c r="FA558" s="73"/>
      <c r="FB558" s="73"/>
      <c r="FC558" s="73"/>
      <c r="FD558" s="73"/>
      <c r="FE558" s="73"/>
      <c r="FF558" s="73"/>
      <c r="FG558" s="73"/>
      <c r="FH558" s="73"/>
      <c r="FI558" s="73"/>
      <c r="FJ558" s="73"/>
      <c r="FK558" s="73"/>
      <c r="FL558" s="73"/>
      <c r="FM558" s="73"/>
      <c r="FN558" s="73"/>
      <c r="FO558" s="73"/>
      <c r="FP558" s="73"/>
      <c r="FQ558" s="73"/>
      <c r="FR558" s="73"/>
      <c r="FS558" s="73"/>
      <c r="FT558" s="73"/>
      <c r="FU558" s="73"/>
      <c r="FV558" s="73"/>
      <c r="FW558" s="73"/>
      <c r="FX558" s="73"/>
      <c r="FY558" s="73"/>
      <c r="FZ558" s="73"/>
      <c r="GA558" s="73"/>
      <c r="GB558" s="73"/>
      <c r="GC558" s="73"/>
      <c r="GD558" s="73"/>
      <c r="GE558" s="73"/>
      <c r="GF558" s="73"/>
      <c r="GG558" s="73"/>
      <c r="GH558" s="73"/>
      <c r="GI558" s="73"/>
      <c r="GJ558" s="73"/>
      <c r="GK558" s="73"/>
      <c r="GL558" s="73"/>
      <c r="GM558" s="73"/>
      <c r="GN558" s="73"/>
      <c r="GO558" s="73"/>
      <c r="GP558" s="73"/>
      <c r="GQ558" s="73"/>
      <c r="GR558" s="73"/>
      <c r="GS558" s="73"/>
      <c r="GT558" s="73"/>
      <c r="GU558" s="73"/>
      <c r="GV558" s="73"/>
      <c r="GW558" s="73"/>
      <c r="GX558" s="73"/>
      <c r="GY558" s="73"/>
      <c r="GZ558" s="73"/>
      <c r="HA558" s="73"/>
      <c r="HB558" s="73"/>
      <c r="HC558" s="73"/>
      <c r="HD558" s="73"/>
      <c r="HE558" s="73"/>
      <c r="HF558" s="73"/>
      <c r="HG558" s="73"/>
      <c r="HH558" s="73"/>
      <c r="HI558" s="73"/>
      <c r="HJ558" s="73"/>
      <c r="HK558" s="73"/>
      <c r="HL558" s="73"/>
      <c r="HM558" s="73"/>
      <c r="HN558" s="73"/>
      <c r="HO558" s="73"/>
      <c r="HP558" s="73"/>
      <c r="HQ558" s="73"/>
      <c r="HR558" s="73"/>
      <c r="HS558" s="73"/>
      <c r="HT558" s="73"/>
      <c r="HU558" s="73"/>
      <c r="HV558" s="73"/>
      <c r="HW558" s="73"/>
      <c r="HX558" s="73"/>
      <c r="HY558" s="73"/>
      <c r="HZ558" s="73"/>
      <c r="IA558" s="73"/>
      <c r="IB558" s="73"/>
      <c r="IC558" s="73"/>
      <c r="ID558" s="73"/>
      <c r="IE558" s="73"/>
      <c r="IF558" s="73"/>
      <c r="IG558" s="73"/>
      <c r="IH558" s="73"/>
      <c r="II558" s="73"/>
      <c r="IJ558" s="73"/>
      <c r="IK558" s="73"/>
      <c r="IL558" s="73"/>
      <c r="IM558" s="73"/>
      <c r="IN558" s="73"/>
      <c r="IO558" s="73"/>
      <c r="IP558" s="73"/>
      <c r="IQ558" s="73"/>
      <c r="IR558" s="73"/>
      <c r="IS558" s="73"/>
      <c r="IT558" s="73"/>
      <c r="IU558" s="73"/>
      <c r="IV558" s="73"/>
      <c r="IW558" s="73"/>
      <c r="IX558" s="73"/>
      <c r="IY558" s="73"/>
      <c r="IZ558" s="73"/>
      <c r="JA558" s="73"/>
      <c r="JB558" s="73"/>
      <c r="JC558" s="73"/>
      <c r="JD558" s="73"/>
      <c r="JE558" s="73"/>
      <c r="JF558" s="73"/>
      <c r="JG558" s="73"/>
      <c r="JH558" s="73"/>
      <c r="JI558" s="73"/>
      <c r="JJ558" s="73"/>
      <c r="JK558" s="73"/>
      <c r="JL558" s="73"/>
      <c r="JM558" s="73"/>
      <c r="JN558" s="73"/>
      <c r="JO558" s="73"/>
      <c r="JP558" s="73"/>
      <c r="JQ558" s="73"/>
      <c r="JR558" s="73"/>
      <c r="JS558" s="73"/>
      <c r="JT558" s="73"/>
      <c r="JU558" s="73"/>
      <c r="JV558" s="73"/>
      <c r="JW558" s="73"/>
      <c r="JX558" s="73"/>
      <c r="JY558" s="73"/>
      <c r="JZ558" s="73"/>
      <c r="KA558" s="73"/>
      <c r="KB558" s="73"/>
      <c r="KC558" s="73"/>
      <c r="KD558" s="73"/>
      <c r="KE558" s="73"/>
      <c r="KF558" s="73"/>
      <c r="KG558" s="73"/>
      <c r="KH558" s="73"/>
      <c r="KI558" s="73"/>
      <c r="KJ558" s="73"/>
      <c r="KK558" s="73"/>
      <c r="KL558" s="73"/>
      <c r="KM558" s="73"/>
      <c r="KN558" s="73"/>
      <c r="KO558" s="73"/>
      <c r="KP558" s="73"/>
      <c r="KQ558" s="73"/>
      <c r="KR558" s="73"/>
      <c r="KS558" s="73"/>
      <c r="KT558" s="73"/>
      <c r="KU558" s="73"/>
      <c r="KV558" s="73"/>
      <c r="KW558" s="73"/>
      <c r="KX558" s="73"/>
      <c r="KY558" s="73"/>
      <c r="KZ558" s="73"/>
      <c r="LA558" s="73"/>
      <c r="LB558" s="73"/>
      <c r="LC558" s="73"/>
      <c r="LD558" s="73"/>
      <c r="LE558" s="73"/>
      <c r="LF558" s="73"/>
      <c r="LG558" s="73"/>
      <c r="LH558" s="73"/>
      <c r="LI558" s="73"/>
      <c r="LJ558" s="73"/>
      <c r="LK558" s="73"/>
      <c r="LL558" s="73"/>
      <c r="LM558" s="73"/>
      <c r="LN558" s="73"/>
      <c r="LO558" s="73"/>
      <c r="LP558" s="73"/>
      <c r="LQ558" s="73"/>
      <c r="LR558" s="73"/>
      <c r="LS558" s="73"/>
      <c r="LT558" s="73"/>
      <c r="LU558" s="73"/>
      <c r="LV558" s="73"/>
      <c r="LW558" s="73"/>
      <c r="LX558" s="73"/>
      <c r="LY558" s="73"/>
      <c r="LZ558" s="73"/>
      <c r="MA558" s="73"/>
      <c r="MB558" s="73"/>
      <c r="MC558" s="73"/>
      <c r="MD558" s="73"/>
      <c r="ME558" s="73"/>
      <c r="MF558" s="73"/>
      <c r="MG558" s="73"/>
      <c r="MH558" s="73"/>
      <c r="MI558" s="73"/>
      <c r="MJ558" s="73"/>
      <c r="MK558" s="73"/>
      <c r="ML558" s="73"/>
      <c r="MM558" s="73"/>
      <c r="MN558" s="73"/>
      <c r="MO558" s="73"/>
      <c r="MP558" s="73"/>
      <c r="MQ558" s="73"/>
      <c r="MR558" s="73"/>
      <c r="MS558" s="73"/>
      <c r="MT558" s="73"/>
      <c r="MU558" s="73"/>
      <c r="MV558" s="73"/>
      <c r="MW558" s="73"/>
      <c r="MX558" s="73"/>
      <c r="MY558" s="73"/>
      <c r="MZ558" s="73"/>
      <c r="NA558" s="73"/>
      <c r="NB558" s="73"/>
      <c r="NC558" s="73"/>
      <c r="ND558" s="73"/>
      <c r="NE558" s="73"/>
      <c r="NF558" s="73"/>
      <c r="NG558" s="73"/>
      <c r="NH558" s="73"/>
      <c r="NI558" s="73"/>
      <c r="NJ558" s="73"/>
      <c r="NK558" s="73"/>
      <c r="NL558" s="73"/>
      <c r="NM558" s="73"/>
      <c r="NN558" s="73"/>
      <c r="NO558" s="73"/>
      <c r="NP558" s="73"/>
      <c r="NQ558" s="73"/>
      <c r="NR558" s="73"/>
      <c r="NS558" s="73"/>
      <c r="NT558" s="73"/>
      <c r="NU558" s="73"/>
      <c r="NV558" s="73"/>
      <c r="NW558" s="73"/>
      <c r="NX558" s="73"/>
      <c r="NY558" s="73"/>
      <c r="NZ558" s="73"/>
      <c r="OA558" s="73"/>
      <c r="OB558" s="73"/>
      <c r="OC558" s="73"/>
      <c r="OD558" s="73"/>
      <c r="OE558" s="73"/>
      <c r="OF558" s="73"/>
      <c r="OG558" s="73"/>
      <c r="OH558" s="73"/>
      <c r="OI558" s="73"/>
      <c r="OJ558" s="73"/>
      <c r="OK558" s="73"/>
      <c r="OL558" s="73"/>
      <c r="OM558" s="73"/>
      <c r="ON558" s="73"/>
      <c r="OO558" s="73"/>
      <c r="OP558" s="73"/>
      <c r="OQ558" s="73"/>
      <c r="OR558" s="73"/>
      <c r="OS558" s="73"/>
      <c r="OT558" s="73"/>
      <c r="OU558" s="73"/>
      <c r="OV558" s="73"/>
      <c r="OW558" s="73"/>
      <c r="OX558" s="73"/>
      <c r="OY558" s="73"/>
      <c r="OZ558" s="73"/>
      <c r="PA558" s="73"/>
      <c r="PB558" s="73"/>
      <c r="PC558" s="73"/>
      <c r="PD558" s="73"/>
      <c r="PE558" s="73"/>
      <c r="PF558" s="73"/>
      <c r="PG558" s="73"/>
      <c r="PH558" s="73"/>
      <c r="PI558" s="73"/>
      <c r="PJ558" s="73"/>
      <c r="PK558" s="73"/>
      <c r="PL558" s="73"/>
      <c r="PM558" s="73"/>
      <c r="PN558" s="73"/>
      <c r="PO558" s="73"/>
      <c r="PP558" s="73"/>
      <c r="PQ558" s="73"/>
      <c r="PR558" s="73"/>
      <c r="PS558" s="73"/>
      <c r="PT558" s="73"/>
      <c r="PU558" s="73"/>
      <c r="PV558" s="73"/>
      <c r="PW558" s="73"/>
      <c r="PX558" s="73"/>
      <c r="PY558" s="73"/>
      <c r="PZ558" s="73"/>
      <c r="QA558" s="73"/>
      <c r="QB558" s="73"/>
      <c r="QC558" s="73"/>
      <c r="QD558" s="73"/>
      <c r="QE558" s="73"/>
      <c r="QF558" s="73"/>
      <c r="QG558" s="73"/>
      <c r="QH558" s="73"/>
      <c r="QI558" s="73"/>
      <c r="QJ558" s="73"/>
      <c r="QK558" s="73"/>
      <c r="QL558" s="73"/>
      <c r="QM558" s="73"/>
      <c r="QN558" s="73"/>
      <c r="QO558" s="73"/>
      <c r="QP558" s="73"/>
      <c r="QQ558" s="73"/>
      <c r="QR558" s="73"/>
      <c r="QS558" s="73"/>
      <c r="QT558" s="73"/>
      <c r="QU558" s="73"/>
      <c r="QV558" s="73"/>
      <c r="QW558" s="73"/>
      <c r="QX558" s="73"/>
      <c r="QY558" s="73"/>
      <c r="QZ558" s="73"/>
      <c r="RA558" s="73"/>
      <c r="RB558" s="73"/>
      <c r="RC558" s="73"/>
      <c r="RD558" s="73"/>
      <c r="RE558" s="73"/>
      <c r="RF558" s="73"/>
      <c r="RG558" s="73"/>
      <c r="RH558" s="73"/>
      <c r="RI558" s="73"/>
      <c r="RJ558" s="73"/>
      <c r="RK558" s="73"/>
      <c r="RL558" s="73"/>
      <c r="RM558" s="73"/>
      <c r="RN558" s="73"/>
      <c r="RO558" s="73"/>
      <c r="RP558" s="73"/>
      <c r="RQ558" s="73"/>
      <c r="RR558" s="73"/>
      <c r="RS558" s="73"/>
      <c r="RT558" s="73"/>
      <c r="RU558" s="73"/>
      <c r="RV558" s="73"/>
      <c r="RW558" s="73"/>
      <c r="RX558" s="73"/>
      <c r="RY558" s="73"/>
      <c r="RZ558" s="73"/>
      <c r="SA558" s="73"/>
      <c r="SB558" s="73"/>
      <c r="SC558" s="73"/>
      <c r="SD558" s="73"/>
      <c r="SE558" s="73"/>
      <c r="SF558" s="73"/>
      <c r="SG558" s="73"/>
      <c r="SH558" s="73"/>
      <c r="SI558" s="73"/>
      <c r="SJ558" s="73"/>
      <c r="SK558" s="73"/>
      <c r="SL558" s="73"/>
      <c r="SM558" s="73"/>
      <c r="SN558" s="73"/>
      <c r="SO558" s="73"/>
      <c r="SP558" s="73"/>
      <c r="SQ558" s="73"/>
      <c r="SR558" s="73"/>
      <c r="SS558" s="73"/>
      <c r="ST558" s="73"/>
      <c r="SU558" s="73"/>
      <c r="SV558" s="73"/>
      <c r="SW558" s="73"/>
      <c r="SX558" s="73"/>
      <c r="SY558" s="73"/>
      <c r="SZ558" s="73"/>
      <c r="TA558" s="73"/>
      <c r="TB558" s="73"/>
      <c r="TC558" s="73"/>
      <c r="TD558" s="73"/>
      <c r="TE558" s="73"/>
      <c r="TF558" s="73"/>
      <c r="TG558" s="73"/>
      <c r="TH558" s="73"/>
      <c r="TI558" s="73"/>
      <c r="TJ558" s="73"/>
      <c r="TK558" s="73"/>
      <c r="TL558" s="73"/>
      <c r="TM558" s="73"/>
      <c r="TN558" s="73"/>
      <c r="TO558" s="73"/>
      <c r="TP558" s="73"/>
      <c r="TQ558" s="73"/>
      <c r="TR558" s="73"/>
      <c r="TS558" s="73"/>
      <c r="TT558" s="73"/>
      <c r="TU558" s="73"/>
      <c r="TV558" s="73"/>
      <c r="TW558" s="73"/>
      <c r="TX558" s="73"/>
      <c r="TY558" s="73"/>
      <c r="TZ558" s="73"/>
      <c r="UA558" s="73"/>
      <c r="UB558" s="73"/>
      <c r="UC558" s="73"/>
      <c r="UD558" s="73"/>
      <c r="UE558" s="73"/>
      <c r="UF558" s="73"/>
      <c r="UG558" s="73"/>
      <c r="UH558" s="73"/>
      <c r="UI558" s="73"/>
      <c r="UJ558" s="73"/>
      <c r="UK558" s="73"/>
      <c r="UL558" s="73"/>
      <c r="UM558" s="73"/>
      <c r="UN558" s="73"/>
      <c r="UO558" s="73"/>
      <c r="UP558" s="73"/>
      <c r="UQ558" s="73"/>
      <c r="UR558" s="73"/>
      <c r="US558" s="73"/>
      <c r="UT558" s="73"/>
      <c r="UU558" s="73"/>
      <c r="UV558" s="73"/>
      <c r="UW558" s="73"/>
      <c r="UX558" s="73"/>
      <c r="UY558" s="73"/>
      <c r="UZ558" s="73"/>
      <c r="VA558" s="73"/>
      <c r="VB558" s="73"/>
      <c r="VC558" s="73"/>
      <c r="VD558" s="73"/>
      <c r="VE558" s="73"/>
      <c r="VF558" s="73"/>
      <c r="VG558" s="73"/>
      <c r="VH558" s="73"/>
      <c r="VI558" s="73"/>
      <c r="VJ558" s="73"/>
      <c r="VK558" s="73"/>
      <c r="VL558" s="73"/>
      <c r="VM558" s="73"/>
      <c r="VN558" s="73"/>
      <c r="VO558" s="73"/>
      <c r="VP558" s="73"/>
      <c r="VQ558" s="73"/>
      <c r="VR558" s="73"/>
      <c r="VS558" s="73"/>
      <c r="VT558" s="73"/>
      <c r="VU558" s="73"/>
      <c r="VV558" s="73"/>
      <c r="VW558" s="73"/>
      <c r="VX558" s="73"/>
      <c r="VY558" s="73"/>
      <c r="VZ558" s="73"/>
      <c r="WA558" s="73"/>
      <c r="WB558" s="73"/>
      <c r="WC558" s="73"/>
      <c r="WD558" s="73"/>
      <c r="WE558" s="73"/>
      <c r="WF558" s="73"/>
      <c r="WG558" s="73"/>
      <c r="WH558" s="73"/>
      <c r="WI558" s="73"/>
      <c r="WJ558" s="73"/>
      <c r="WK558" s="73"/>
      <c r="WL558" s="73"/>
      <c r="WM558" s="73"/>
      <c r="WN558" s="73"/>
      <c r="WO558" s="73"/>
      <c r="WP558" s="73"/>
      <c r="WQ558" s="73"/>
      <c r="WR558" s="73"/>
      <c r="WS558" s="73"/>
      <c r="WT558" s="73"/>
      <c r="WU558" s="73"/>
      <c r="WV558" s="73"/>
      <c r="WW558" s="73"/>
      <c r="WX558" s="73"/>
      <c r="WY558" s="73"/>
      <c r="WZ558" s="73"/>
      <c r="XA558" s="73"/>
      <c r="XB558" s="73"/>
      <c r="XC558" s="73"/>
      <c r="XD558" s="73"/>
      <c r="XE558" s="73"/>
      <c r="XF558" s="73"/>
      <c r="XG558" s="73"/>
      <c r="XH558" s="73"/>
      <c r="XI558" s="73"/>
      <c r="XJ558" s="73"/>
      <c r="XK558" s="73"/>
      <c r="XL558" s="73"/>
      <c r="XM558" s="73"/>
      <c r="XN558" s="73"/>
      <c r="XO558" s="73"/>
      <c r="XP558" s="73"/>
      <c r="XQ558" s="73"/>
      <c r="XR558" s="73"/>
      <c r="XS558" s="73"/>
      <c r="XT558" s="73"/>
      <c r="XU558" s="73"/>
      <c r="XV558" s="73"/>
      <c r="XW558" s="73"/>
      <c r="XX558" s="73"/>
      <c r="XY558" s="73"/>
      <c r="XZ558" s="73"/>
      <c r="YA558" s="73"/>
      <c r="YB558" s="73"/>
      <c r="YC558" s="73"/>
      <c r="YD558" s="73"/>
      <c r="YE558" s="73"/>
      <c r="YF558" s="73"/>
      <c r="YG558" s="73"/>
      <c r="YH558" s="73"/>
      <c r="YI558" s="73"/>
      <c r="YJ558" s="73"/>
      <c r="YK558" s="73"/>
      <c r="YL558" s="73"/>
      <c r="YM558" s="73"/>
      <c r="YN558" s="73"/>
      <c r="YO558" s="73"/>
      <c r="YP558" s="73"/>
      <c r="YQ558" s="73"/>
      <c r="YR558" s="73"/>
      <c r="YS558" s="73"/>
      <c r="YT558" s="73"/>
      <c r="YU558" s="73"/>
      <c r="YV558" s="73"/>
      <c r="YW558" s="73"/>
      <c r="YX558" s="73"/>
      <c r="YY558" s="73"/>
      <c r="YZ558" s="73"/>
      <c r="ZA558" s="73"/>
      <c r="ZB558" s="73"/>
      <c r="ZC558" s="73"/>
      <c r="ZD558" s="73"/>
      <c r="ZE558" s="73"/>
      <c r="ZF558" s="73"/>
      <c r="ZG558" s="73"/>
      <c r="ZH558" s="73"/>
      <c r="ZI558" s="73"/>
      <c r="ZJ558" s="73"/>
      <c r="ZK558" s="73"/>
      <c r="ZL558" s="73"/>
      <c r="ZM558" s="73"/>
      <c r="ZN558" s="73"/>
      <c r="ZO558" s="73"/>
      <c r="ZP558" s="73"/>
      <c r="ZQ558" s="73"/>
      <c r="ZR558" s="73"/>
      <c r="ZS558" s="73"/>
      <c r="ZT558" s="73"/>
      <c r="ZU558" s="73"/>
      <c r="ZV558" s="73"/>
      <c r="ZW558" s="73"/>
      <c r="ZX558" s="73"/>
      <c r="ZY558" s="73"/>
      <c r="ZZ558" s="73"/>
      <c r="AAA558" s="73"/>
      <c r="AAB558" s="73"/>
      <c r="AAC558" s="73"/>
      <c r="AAD558" s="73"/>
      <c r="AAE558" s="73"/>
      <c r="AAF558" s="73"/>
      <c r="AAG558" s="73"/>
      <c r="AAH558" s="73"/>
      <c r="AAI558" s="73"/>
      <c r="AAJ558" s="73"/>
      <c r="AAK558" s="73"/>
      <c r="AAL558" s="73"/>
      <c r="AAM558" s="73"/>
      <c r="AAN558" s="73"/>
      <c r="AAO558" s="73"/>
      <c r="AAP558" s="73"/>
      <c r="AAQ558" s="73"/>
      <c r="AAR558" s="73"/>
      <c r="AAS558" s="73"/>
      <c r="AAT558" s="73"/>
      <c r="AAU558" s="73"/>
      <c r="AAV558" s="73"/>
      <c r="AAW558" s="73"/>
      <c r="AAX558" s="73"/>
      <c r="AAY558" s="73"/>
      <c r="AAZ558" s="73"/>
      <c r="ABA558" s="73"/>
      <c r="ABB558" s="73"/>
      <c r="ABC558" s="73"/>
      <c r="ABD558" s="73"/>
      <c r="ABE558" s="73"/>
      <c r="ABF558" s="73"/>
      <c r="ABG558" s="73"/>
      <c r="ABH558" s="73"/>
      <c r="ABI558" s="73"/>
      <c r="ABJ558" s="73"/>
      <c r="ABK558" s="73"/>
      <c r="ABL558" s="73"/>
      <c r="ABM558" s="73"/>
      <c r="ABN558" s="73"/>
      <c r="ABO558" s="73"/>
      <c r="ABP558" s="73"/>
      <c r="ABQ558" s="73"/>
      <c r="ABR558" s="73"/>
      <c r="ABS558" s="73"/>
      <c r="ABT558" s="73"/>
      <c r="ABU558" s="73"/>
      <c r="ABV558" s="73"/>
      <c r="ABW558" s="73"/>
      <c r="ABX558" s="73"/>
      <c r="ABY558" s="73"/>
      <c r="ABZ558" s="73"/>
      <c r="ACA558" s="73"/>
      <c r="ACB558" s="73"/>
      <c r="ACC558" s="73"/>
      <c r="ACD558" s="73"/>
      <c r="ACE558" s="73"/>
      <c r="ACF558" s="73"/>
      <c r="ACG558" s="73"/>
      <c r="ACH558" s="73"/>
      <c r="ACI558" s="73"/>
      <c r="ACJ558" s="73"/>
      <c r="ACK558" s="73"/>
      <c r="ACL558" s="73"/>
      <c r="ACM558" s="73"/>
      <c r="ACN558" s="73"/>
      <c r="ACO558" s="73"/>
      <c r="ACP558" s="73"/>
      <c r="ACQ558" s="73"/>
      <c r="ACR558" s="73"/>
      <c r="ACS558" s="73"/>
      <c r="ACT558" s="73"/>
      <c r="ACU558" s="73"/>
      <c r="ACV558" s="73"/>
      <c r="ACW558" s="73"/>
      <c r="ACX558" s="73"/>
      <c r="ACY558" s="73"/>
      <c r="ACZ558" s="73"/>
      <c r="ADA558" s="73"/>
      <c r="ADB558" s="73"/>
      <c r="ADC558" s="73"/>
      <c r="ADD558" s="73"/>
      <c r="ADE558" s="73"/>
      <c r="ADF558" s="73"/>
      <c r="ADG558" s="73"/>
      <c r="ADH558" s="73"/>
      <c r="ADI558" s="73"/>
      <c r="ADJ558" s="73"/>
      <c r="ADK558" s="73"/>
      <c r="ADL558" s="73"/>
      <c r="ADM558" s="73"/>
      <c r="ADN558" s="73"/>
      <c r="ADO558" s="73"/>
      <c r="ADP558" s="73"/>
      <c r="ADQ558" s="73"/>
      <c r="ADR558" s="73"/>
      <c r="ADS558" s="73"/>
      <c r="ADT558" s="73"/>
      <c r="ADU558" s="73"/>
      <c r="ADV558" s="73"/>
      <c r="ADW558" s="73"/>
      <c r="ADX558" s="73"/>
      <c r="ADY558" s="73"/>
      <c r="ADZ558" s="73"/>
      <c r="AEA558" s="73"/>
      <c r="AEB558" s="73"/>
      <c r="AEC558" s="73"/>
      <c r="AED558" s="73"/>
      <c r="AEE558" s="73"/>
      <c r="AEF558" s="73"/>
      <c r="AEG558" s="73"/>
      <c r="AEH558" s="73"/>
      <c r="AEI558" s="73"/>
      <c r="AEJ558" s="73"/>
      <c r="AEK558" s="73"/>
      <c r="AEL558" s="73"/>
      <c r="AEM558" s="73"/>
      <c r="AEN558" s="73"/>
      <c r="AEO558" s="73"/>
      <c r="AEP558" s="73"/>
      <c r="AEQ558" s="73"/>
      <c r="AER558" s="73"/>
      <c r="AES558" s="73"/>
      <c r="AET558" s="73"/>
      <c r="AEU558" s="73"/>
      <c r="AEV558" s="73"/>
      <c r="AEW558" s="73"/>
      <c r="AEX558" s="73"/>
      <c r="AEY558" s="73"/>
      <c r="AEZ558" s="73"/>
      <c r="AFA558" s="73"/>
      <c r="AFB558" s="73"/>
      <c r="AFC558" s="73"/>
      <c r="AFD558" s="73"/>
      <c r="AFE558" s="73"/>
      <c r="AFF558" s="73"/>
      <c r="AFG558" s="73"/>
      <c r="AFH558" s="73"/>
      <c r="AFI558" s="73"/>
      <c r="AFJ558" s="73"/>
      <c r="AFK558" s="73"/>
      <c r="AFL558" s="73"/>
      <c r="AFM558" s="73"/>
      <c r="AFN558" s="73"/>
      <c r="AFO558" s="73"/>
      <c r="AFP558" s="73"/>
      <c r="AFQ558" s="73"/>
      <c r="AFR558" s="73"/>
      <c r="AFS558" s="73"/>
      <c r="AFT558" s="73"/>
      <c r="AFU558" s="73"/>
      <c r="AFV558" s="73"/>
      <c r="AFW558" s="73"/>
      <c r="AFX558" s="73"/>
      <c r="AFY558" s="73"/>
      <c r="AFZ558" s="73"/>
      <c r="AGA558" s="73"/>
      <c r="AGB558" s="73"/>
      <c r="AGC558" s="73"/>
      <c r="AGD558" s="73"/>
      <c r="AGE558" s="73"/>
      <c r="AGF558" s="73"/>
      <c r="AGG558" s="73"/>
      <c r="AGH558" s="73"/>
      <c r="AGI558" s="73"/>
      <c r="AGJ558" s="73"/>
      <c r="AGK558" s="73"/>
      <c r="AGL558" s="73"/>
      <c r="AGM558" s="73"/>
      <c r="AGN558" s="73"/>
      <c r="AGO558" s="73"/>
      <c r="AGP558" s="73"/>
      <c r="AGQ558" s="73"/>
      <c r="AGR558" s="73"/>
      <c r="AGS558" s="73"/>
      <c r="AGT558" s="73"/>
      <c r="AGU558" s="73"/>
      <c r="AGV558" s="73"/>
      <c r="AGW558" s="73"/>
      <c r="AGX558" s="73"/>
      <c r="AGY558" s="73"/>
      <c r="AGZ558" s="73"/>
      <c r="AHA558" s="73"/>
      <c r="AHB558" s="73"/>
      <c r="AHC558" s="73"/>
      <c r="AHD558" s="73"/>
      <c r="AHE558" s="73"/>
      <c r="AHF558" s="73"/>
      <c r="AHG558" s="73"/>
      <c r="AHH558" s="73"/>
      <c r="AHI558" s="73"/>
      <c r="AHJ558" s="73"/>
      <c r="AHK558" s="73"/>
      <c r="AHL558" s="73"/>
      <c r="AHM558" s="73"/>
      <c r="AHN558" s="73"/>
      <c r="AHO558" s="73"/>
      <c r="AHP558" s="73"/>
      <c r="AHQ558" s="73"/>
      <c r="AHR558" s="73"/>
      <c r="AHS558" s="73"/>
      <c r="AHT558" s="73"/>
      <c r="AHU558" s="73"/>
      <c r="AHV558" s="73"/>
      <c r="AHW558" s="73"/>
      <c r="AHX558" s="73"/>
      <c r="AHY558" s="73"/>
      <c r="AHZ558" s="73"/>
      <c r="AIA558" s="73"/>
      <c r="AIB558" s="73"/>
      <c r="AIC558" s="73"/>
      <c r="AID558" s="73"/>
      <c r="AIE558" s="73"/>
      <c r="AIF558" s="73"/>
      <c r="AIG558" s="73"/>
      <c r="AIH558" s="73"/>
      <c r="AII558" s="73"/>
      <c r="AIJ558" s="73"/>
      <c r="AIK558" s="73"/>
      <c r="AIL558" s="73"/>
      <c r="AIM558" s="73"/>
      <c r="AIN558" s="73"/>
      <c r="AIO558" s="73"/>
      <c r="AIP558" s="73"/>
      <c r="AIQ558" s="73"/>
      <c r="AIR558" s="73"/>
      <c r="AIS558" s="73"/>
      <c r="AIT558" s="73"/>
      <c r="AIU558" s="73"/>
      <c r="AIV558" s="73"/>
      <c r="AIW558" s="73"/>
      <c r="AIX558" s="73"/>
      <c r="AIY558" s="73"/>
      <c r="AIZ558" s="73"/>
      <c r="AJA558" s="73"/>
      <c r="AJB558" s="73"/>
      <c r="AJC558" s="73"/>
      <c r="AJD558" s="73"/>
      <c r="AJE558" s="73"/>
      <c r="AJF558" s="73"/>
      <c r="AJG558" s="73"/>
      <c r="AJH558" s="73"/>
      <c r="AJI558" s="73"/>
      <c r="AJJ558" s="73"/>
      <c r="AJK558" s="73"/>
      <c r="AJL558" s="73"/>
      <c r="AJM558" s="73"/>
      <c r="AJN558" s="73"/>
      <c r="AJO558" s="73"/>
      <c r="AJP558" s="73"/>
      <c r="AJQ558" s="73"/>
      <c r="AJR558" s="73"/>
      <c r="AJS558" s="73"/>
      <c r="AJT558" s="73"/>
      <c r="AJU558" s="73"/>
      <c r="AJV558" s="73"/>
      <c r="AJW558" s="73"/>
      <c r="AJX558" s="73"/>
      <c r="AJY558" s="73"/>
      <c r="AJZ558" s="73"/>
      <c r="AKA558" s="73"/>
      <c r="AKB558" s="73"/>
      <c r="AKC558" s="73"/>
      <c r="AKD558" s="73"/>
      <c r="AKE558" s="73"/>
      <c r="AKF558" s="73"/>
      <c r="AKG558" s="73"/>
      <c r="AKH558" s="73"/>
      <c r="AKI558" s="73"/>
      <c r="AKJ558" s="73"/>
      <c r="AKK558" s="73"/>
      <c r="AKL558" s="73"/>
      <c r="AKM558" s="73"/>
      <c r="AKN558" s="73"/>
      <c r="AKO558" s="73"/>
      <c r="AKP558" s="73"/>
      <c r="AKQ558" s="73"/>
      <c r="AKR558" s="73"/>
      <c r="AKS558" s="73"/>
      <c r="AKT558" s="73"/>
      <c r="AKU558" s="73"/>
      <c r="AKV558" s="73"/>
      <c r="AKW558" s="73"/>
      <c r="AKX558" s="73"/>
      <c r="AKY558" s="73"/>
      <c r="AKZ558" s="73"/>
      <c r="ALA558" s="73"/>
      <c r="ALB558" s="73"/>
      <c r="ALC558" s="73"/>
      <c r="ALD558" s="73"/>
      <c r="ALE558" s="73"/>
      <c r="ALF558" s="73"/>
      <c r="ALG558" s="73"/>
      <c r="ALH558" s="73"/>
      <c r="ALI558" s="73"/>
      <c r="ALJ558" s="73"/>
      <c r="ALK558" s="73"/>
      <c r="ALL558" s="73"/>
      <c r="ALM558" s="73"/>
      <c r="ALN558" s="73"/>
      <c r="ALO558" s="73"/>
      <c r="ALP558" s="73"/>
      <c r="ALQ558" s="73"/>
      <c r="ALR558" s="73"/>
      <c r="ALS558" s="73"/>
      <c r="ALT558" s="73"/>
      <c r="ALU558" s="73"/>
      <c r="ALV558" s="73"/>
      <c r="ALW558" s="73"/>
      <c r="ALX558" s="73"/>
      <c r="ALY558" s="73"/>
      <c r="ALZ558" s="73"/>
      <c r="AMA558" s="73"/>
      <c r="AMB558" s="73"/>
      <c r="AMC558" s="73"/>
      <c r="AMD558" s="73"/>
      <c r="AME558" s="73"/>
      <c r="AMF558" s="73"/>
      <c r="AMG558" s="73"/>
      <c r="AMH558" s="73"/>
      <c r="AMI558" s="73"/>
    </row>
    <row r="559" spans="1:1023" s="71" customFormat="1">
      <c r="A559" s="26" t="s">
        <v>270</v>
      </c>
      <c r="B559" s="93"/>
      <c r="C559" s="26"/>
      <c r="D559" s="93"/>
      <c r="E559" s="26"/>
      <c r="G559" s="72"/>
      <c r="H559" s="72"/>
      <c r="I559" s="45"/>
    </row>
    <row r="560" spans="1:1023" s="71" customFormat="1">
      <c r="A560" s="53" t="s">
        <v>176</v>
      </c>
      <c r="B560" s="53">
        <v>1998</v>
      </c>
      <c r="C560" s="53" t="s">
        <v>214</v>
      </c>
      <c r="D560" s="89">
        <v>645</v>
      </c>
      <c r="E560" s="98" t="s">
        <v>264</v>
      </c>
      <c r="F560" s="74" t="s">
        <v>268</v>
      </c>
      <c r="G560" s="56" t="s">
        <v>156</v>
      </c>
      <c r="H560" s="100" t="s">
        <v>157</v>
      </c>
      <c r="I560" s="101">
        <v>1</v>
      </c>
      <c r="J560" s="23">
        <v>5</v>
      </c>
      <c r="K560" s="23">
        <v>5</v>
      </c>
      <c r="L560" s="23">
        <v>151</v>
      </c>
      <c r="M560" s="23">
        <v>7000</v>
      </c>
      <c r="N560" s="23">
        <v>102000</v>
      </c>
      <c r="O560" s="63">
        <v>3000000</v>
      </c>
      <c r="P560" s="75">
        <f t="shared" ref="P560:P565" si="161">M560/O560*100</f>
        <v>0.23333333333333336</v>
      </c>
      <c r="Q560" s="75">
        <f t="shared" ref="Q560:Q565" si="162">N560/O560*100</f>
        <v>3.4000000000000004</v>
      </c>
      <c r="R560" s="23">
        <v>0</v>
      </c>
      <c r="S560" s="23">
        <v>1</v>
      </c>
      <c r="T560" s="23">
        <v>1</v>
      </c>
      <c r="U560" s="23">
        <v>-1</v>
      </c>
      <c r="V560" s="23">
        <v>0</v>
      </c>
      <c r="W560" s="23">
        <v>0</v>
      </c>
      <c r="X560" s="67">
        <f t="shared" ref="X560:X565" si="163">AVERAGE(R560:W560)</f>
        <v>0.16666666666666666</v>
      </c>
      <c r="Y560" s="23">
        <v>-1</v>
      </c>
      <c r="Z560" s="23">
        <v>0</v>
      </c>
      <c r="AA560" s="65">
        <v>0</v>
      </c>
      <c r="AB560" s="54" t="s">
        <v>69</v>
      </c>
      <c r="AC560" s="23">
        <v>0</v>
      </c>
      <c r="AD560" s="23">
        <v>0</v>
      </c>
      <c r="AE560" s="23">
        <v>-1</v>
      </c>
      <c r="AF560" s="23">
        <v>0</v>
      </c>
      <c r="AG560" s="63" t="s">
        <v>33</v>
      </c>
      <c r="AH560" s="67">
        <f t="shared" ref="AH560:AH565" si="164">AVERAGE(Y560:AG560)</f>
        <v>-0.2857142857142857</v>
      </c>
      <c r="AI560" s="67">
        <f t="shared" ref="AI560:AI565" si="165">AVERAGE(X560, AH560)</f>
        <v>-5.9523809523809521E-2</v>
      </c>
      <c r="AJ560" s="66">
        <v>380</v>
      </c>
      <c r="AK560" s="63">
        <v>0</v>
      </c>
      <c r="AL560" s="63" t="s">
        <v>33</v>
      </c>
      <c r="AM560" s="63" t="s">
        <v>33</v>
      </c>
      <c r="AN560" s="63">
        <v>0</v>
      </c>
      <c r="AO560" s="23" t="s">
        <v>33</v>
      </c>
      <c r="AP560" s="63">
        <v>0</v>
      </c>
      <c r="AQ560" s="63">
        <v>0</v>
      </c>
      <c r="AR560" s="63">
        <v>-1</v>
      </c>
      <c r="AS560" s="63">
        <v>-1</v>
      </c>
      <c r="AT560" s="23" t="s">
        <v>33</v>
      </c>
      <c r="AU560" s="23" t="s">
        <v>33</v>
      </c>
      <c r="AV560" s="63" t="s">
        <v>33</v>
      </c>
      <c r="AW560" s="63" t="s">
        <v>33</v>
      </c>
      <c r="AX560" s="63">
        <v>1</v>
      </c>
      <c r="AY560" s="63" t="s">
        <v>33</v>
      </c>
      <c r="AZ560" s="67">
        <f t="shared" ref="AZ560:AZ565" si="166">AVERAGE(AK560:AY560)</f>
        <v>-0.14285714285714285</v>
      </c>
      <c r="BA560" s="63">
        <v>1</v>
      </c>
      <c r="BB560" s="55" t="s">
        <v>120</v>
      </c>
      <c r="BC560" s="23">
        <v>12</v>
      </c>
      <c r="BD560" s="23">
        <v>1</v>
      </c>
      <c r="BE560" s="55" t="s">
        <v>120</v>
      </c>
      <c r="BF560" s="23">
        <v>12</v>
      </c>
    </row>
    <row r="561" spans="1:1023" s="71" customFormat="1">
      <c r="A561" s="53" t="s">
        <v>176</v>
      </c>
      <c r="B561" s="53">
        <v>1999</v>
      </c>
      <c r="C561" s="53" t="s">
        <v>214</v>
      </c>
      <c r="D561" s="89">
        <v>645</v>
      </c>
      <c r="E561" s="98" t="s">
        <v>264</v>
      </c>
      <c r="F561" s="74" t="s">
        <v>268</v>
      </c>
      <c r="G561" s="56" t="s">
        <v>156</v>
      </c>
      <c r="H561" s="100" t="s">
        <v>157</v>
      </c>
      <c r="I561" s="101">
        <v>1</v>
      </c>
      <c r="J561" s="23">
        <v>5</v>
      </c>
      <c r="K561" s="23">
        <v>5</v>
      </c>
      <c r="L561" s="23">
        <v>151</v>
      </c>
      <c r="M561" s="23">
        <v>7000</v>
      </c>
      <c r="N561" s="23">
        <v>102000</v>
      </c>
      <c r="O561" s="63">
        <v>3000000</v>
      </c>
      <c r="P561" s="75">
        <f t="shared" si="161"/>
        <v>0.23333333333333336</v>
      </c>
      <c r="Q561" s="75">
        <f t="shared" si="162"/>
        <v>3.4000000000000004</v>
      </c>
      <c r="R561" s="23">
        <v>0</v>
      </c>
      <c r="S561" s="23">
        <v>1</v>
      </c>
      <c r="T561" s="23">
        <v>1</v>
      </c>
      <c r="U561" s="23">
        <v>-1</v>
      </c>
      <c r="V561" s="23">
        <v>0</v>
      </c>
      <c r="W561" s="23">
        <v>0</v>
      </c>
      <c r="X561" s="67">
        <f t="shared" si="163"/>
        <v>0.16666666666666666</v>
      </c>
      <c r="Y561" s="23">
        <v>-1</v>
      </c>
      <c r="Z561" s="23">
        <v>0</v>
      </c>
      <c r="AA561" s="65">
        <v>0</v>
      </c>
      <c r="AB561" s="54" t="s">
        <v>69</v>
      </c>
      <c r="AC561" s="23">
        <v>0</v>
      </c>
      <c r="AD561" s="23">
        <v>0</v>
      </c>
      <c r="AE561" s="23">
        <v>-1</v>
      </c>
      <c r="AF561" s="23">
        <v>0</v>
      </c>
      <c r="AG561" s="63" t="s">
        <v>33</v>
      </c>
      <c r="AH561" s="67">
        <f t="shared" si="164"/>
        <v>-0.2857142857142857</v>
      </c>
      <c r="AI561" s="67">
        <f t="shared" si="165"/>
        <v>-5.9523809523809521E-2</v>
      </c>
      <c r="AJ561" s="66">
        <v>642</v>
      </c>
      <c r="AK561" s="63">
        <v>0</v>
      </c>
      <c r="AL561" s="63" t="s">
        <v>33</v>
      </c>
      <c r="AM561" s="63" t="s">
        <v>33</v>
      </c>
      <c r="AN561" s="63">
        <v>0</v>
      </c>
      <c r="AO561" s="23" t="s">
        <v>33</v>
      </c>
      <c r="AP561" s="63">
        <v>0</v>
      </c>
      <c r="AQ561" s="63">
        <v>0</v>
      </c>
      <c r="AR561" s="63">
        <v>-1</v>
      </c>
      <c r="AS561" s="63">
        <v>-1</v>
      </c>
      <c r="AT561" s="23" t="s">
        <v>33</v>
      </c>
      <c r="AU561" s="23" t="s">
        <v>33</v>
      </c>
      <c r="AV561" s="63" t="s">
        <v>33</v>
      </c>
      <c r="AW561" s="63" t="s">
        <v>33</v>
      </c>
      <c r="AX561" s="63">
        <v>1</v>
      </c>
      <c r="AY561" s="63" t="s">
        <v>33</v>
      </c>
      <c r="AZ561" s="67">
        <f t="shared" si="166"/>
        <v>-0.14285714285714285</v>
      </c>
      <c r="BA561" s="63">
        <v>1</v>
      </c>
      <c r="BB561" s="55" t="s">
        <v>120</v>
      </c>
      <c r="BC561" s="23">
        <f>BC560+12</f>
        <v>24</v>
      </c>
      <c r="BD561" s="23">
        <v>1</v>
      </c>
      <c r="BE561" s="55" t="s">
        <v>120</v>
      </c>
      <c r="BF561" s="23">
        <f>BF560+12</f>
        <v>24</v>
      </c>
    </row>
    <row r="562" spans="1:1023" s="71" customFormat="1">
      <c r="A562" s="53" t="s">
        <v>176</v>
      </c>
      <c r="B562" s="53">
        <v>2000</v>
      </c>
      <c r="C562" s="53" t="s">
        <v>214</v>
      </c>
      <c r="D562" s="89">
        <v>645</v>
      </c>
      <c r="E562" s="98" t="s">
        <v>264</v>
      </c>
      <c r="F562" s="74" t="s">
        <v>268</v>
      </c>
      <c r="G562" s="56" t="s">
        <v>156</v>
      </c>
      <c r="H562" s="100" t="s">
        <v>157</v>
      </c>
      <c r="I562" s="101">
        <v>1</v>
      </c>
      <c r="J562" s="23">
        <v>5</v>
      </c>
      <c r="K562" s="23">
        <v>5</v>
      </c>
      <c r="L562" s="23">
        <v>151</v>
      </c>
      <c r="M562" s="23">
        <v>7000</v>
      </c>
      <c r="N562" s="23">
        <v>102000</v>
      </c>
      <c r="O562" s="63">
        <v>3000000</v>
      </c>
      <c r="P562" s="75">
        <f t="shared" si="161"/>
        <v>0.23333333333333336</v>
      </c>
      <c r="Q562" s="75">
        <f t="shared" si="162"/>
        <v>3.4000000000000004</v>
      </c>
      <c r="R562" s="23">
        <v>0</v>
      </c>
      <c r="S562" s="23">
        <v>1</v>
      </c>
      <c r="T562" s="23">
        <v>1</v>
      </c>
      <c r="U562" s="23">
        <v>-1</v>
      </c>
      <c r="V562" s="23">
        <v>0</v>
      </c>
      <c r="W562" s="23">
        <v>0</v>
      </c>
      <c r="X562" s="67">
        <f t="shared" si="163"/>
        <v>0.16666666666666666</v>
      </c>
      <c r="Y562" s="23">
        <v>-1</v>
      </c>
      <c r="Z562" s="23">
        <v>0</v>
      </c>
      <c r="AA562" s="65">
        <v>0</v>
      </c>
      <c r="AB562" s="54" t="s">
        <v>69</v>
      </c>
      <c r="AC562" s="23">
        <v>0</v>
      </c>
      <c r="AD562" s="23">
        <v>0</v>
      </c>
      <c r="AE562" s="23">
        <v>-1</v>
      </c>
      <c r="AF562" s="23">
        <v>0</v>
      </c>
      <c r="AG562" s="63" t="s">
        <v>33</v>
      </c>
      <c r="AH562" s="67">
        <f t="shared" si="164"/>
        <v>-0.2857142857142857</v>
      </c>
      <c r="AI562" s="67">
        <f t="shared" si="165"/>
        <v>-5.9523809523809521E-2</v>
      </c>
      <c r="AJ562" s="66">
        <v>710</v>
      </c>
      <c r="AK562" s="63">
        <v>0</v>
      </c>
      <c r="AL562" s="63" t="s">
        <v>33</v>
      </c>
      <c r="AM562" s="63" t="s">
        <v>33</v>
      </c>
      <c r="AN562" s="63">
        <v>0</v>
      </c>
      <c r="AO562" s="23" t="s">
        <v>33</v>
      </c>
      <c r="AP562" s="63">
        <v>0</v>
      </c>
      <c r="AQ562" s="63">
        <v>0</v>
      </c>
      <c r="AR562" s="63">
        <v>-1</v>
      </c>
      <c r="AS562" s="63">
        <v>-1</v>
      </c>
      <c r="AT562" s="23" t="s">
        <v>33</v>
      </c>
      <c r="AU562" s="23" t="s">
        <v>33</v>
      </c>
      <c r="AV562" s="63" t="s">
        <v>33</v>
      </c>
      <c r="AW562" s="63" t="s">
        <v>33</v>
      </c>
      <c r="AX562" s="63">
        <v>1</v>
      </c>
      <c r="AY562" s="63" t="s">
        <v>33</v>
      </c>
      <c r="AZ562" s="67">
        <f t="shared" si="166"/>
        <v>-0.14285714285714285</v>
      </c>
      <c r="BA562" s="63">
        <v>1</v>
      </c>
      <c r="BB562" s="55" t="s">
        <v>120</v>
      </c>
      <c r="BC562" s="23">
        <f>BC561+12</f>
        <v>36</v>
      </c>
      <c r="BD562" s="23">
        <v>1</v>
      </c>
      <c r="BE562" s="55" t="s">
        <v>120</v>
      </c>
      <c r="BF562" s="23">
        <f>BF561+12</f>
        <v>36</v>
      </c>
    </row>
    <row r="563" spans="1:1023" s="71" customFormat="1">
      <c r="A563" s="53" t="s">
        <v>176</v>
      </c>
      <c r="B563" s="53">
        <v>2001</v>
      </c>
      <c r="C563" s="53" t="s">
        <v>214</v>
      </c>
      <c r="D563" s="89">
        <v>645</v>
      </c>
      <c r="E563" s="98" t="s">
        <v>264</v>
      </c>
      <c r="F563" s="74" t="s">
        <v>268</v>
      </c>
      <c r="G563" s="56" t="s">
        <v>156</v>
      </c>
      <c r="H563" s="100" t="s">
        <v>157</v>
      </c>
      <c r="I563" s="101">
        <v>1</v>
      </c>
      <c r="J563" s="23">
        <v>5</v>
      </c>
      <c r="K563" s="23">
        <v>5</v>
      </c>
      <c r="L563" s="23">
        <v>151</v>
      </c>
      <c r="M563" s="23">
        <v>7000</v>
      </c>
      <c r="N563" s="23">
        <v>102000</v>
      </c>
      <c r="O563" s="63">
        <v>3000000</v>
      </c>
      <c r="P563" s="75">
        <f t="shared" si="161"/>
        <v>0.23333333333333336</v>
      </c>
      <c r="Q563" s="75">
        <f t="shared" si="162"/>
        <v>3.4000000000000004</v>
      </c>
      <c r="R563" s="23">
        <v>0</v>
      </c>
      <c r="S563" s="23">
        <v>1</v>
      </c>
      <c r="T563" s="23">
        <v>1</v>
      </c>
      <c r="U563" s="23">
        <v>-1</v>
      </c>
      <c r="V563" s="23">
        <v>0</v>
      </c>
      <c r="W563" s="23">
        <v>0</v>
      </c>
      <c r="X563" s="67">
        <f t="shared" si="163"/>
        <v>0.16666666666666666</v>
      </c>
      <c r="Y563" s="23">
        <v>-1</v>
      </c>
      <c r="Z563" s="23">
        <v>0</v>
      </c>
      <c r="AA563" s="65">
        <v>0</v>
      </c>
      <c r="AB563" s="54" t="s">
        <v>69</v>
      </c>
      <c r="AC563" s="23">
        <v>0</v>
      </c>
      <c r="AD563" s="23">
        <v>0</v>
      </c>
      <c r="AE563" s="23">
        <v>-1</v>
      </c>
      <c r="AF563" s="23">
        <v>0</v>
      </c>
      <c r="AG563" s="63" t="s">
        <v>33</v>
      </c>
      <c r="AH563" s="67">
        <f t="shared" si="164"/>
        <v>-0.2857142857142857</v>
      </c>
      <c r="AI563" s="67">
        <f t="shared" si="165"/>
        <v>-5.9523809523809521E-2</v>
      </c>
      <c r="AJ563" s="66">
        <v>721</v>
      </c>
      <c r="AK563" s="63">
        <v>0</v>
      </c>
      <c r="AL563" s="63" t="s">
        <v>33</v>
      </c>
      <c r="AM563" s="63" t="s">
        <v>33</v>
      </c>
      <c r="AN563" s="63">
        <v>0</v>
      </c>
      <c r="AO563" s="23" t="s">
        <v>33</v>
      </c>
      <c r="AP563" s="63">
        <v>0</v>
      </c>
      <c r="AQ563" s="63">
        <v>0</v>
      </c>
      <c r="AR563" s="63">
        <v>-1</v>
      </c>
      <c r="AS563" s="63">
        <v>-1</v>
      </c>
      <c r="AT563" s="23" t="s">
        <v>33</v>
      </c>
      <c r="AU563" s="23" t="s">
        <v>33</v>
      </c>
      <c r="AV563" s="63" t="s">
        <v>33</v>
      </c>
      <c r="AW563" s="63" t="s">
        <v>33</v>
      </c>
      <c r="AX563" s="63">
        <v>1</v>
      </c>
      <c r="AY563" s="63" t="s">
        <v>33</v>
      </c>
      <c r="AZ563" s="67">
        <f t="shared" si="166"/>
        <v>-0.14285714285714285</v>
      </c>
      <c r="BA563" s="63">
        <v>1</v>
      </c>
      <c r="BB563" s="55" t="s">
        <v>120</v>
      </c>
      <c r="BC563" s="23">
        <f>BC562+12</f>
        <v>48</v>
      </c>
      <c r="BD563" s="23">
        <v>1</v>
      </c>
      <c r="BE563" s="55" t="s">
        <v>120</v>
      </c>
      <c r="BF563" s="23">
        <f>BF562+12</f>
        <v>48</v>
      </c>
    </row>
    <row r="564" spans="1:1023" s="71" customFormat="1">
      <c r="A564" s="53" t="s">
        <v>176</v>
      </c>
      <c r="B564" s="53">
        <v>2002</v>
      </c>
      <c r="C564" s="53" t="s">
        <v>214</v>
      </c>
      <c r="D564" s="89">
        <v>645</v>
      </c>
      <c r="E564" s="98" t="s">
        <v>264</v>
      </c>
      <c r="F564" s="74" t="s">
        <v>268</v>
      </c>
      <c r="G564" s="56" t="s">
        <v>156</v>
      </c>
      <c r="H564" s="100" t="s">
        <v>157</v>
      </c>
      <c r="I564" s="101">
        <v>1</v>
      </c>
      <c r="J564" s="23">
        <v>5</v>
      </c>
      <c r="K564" s="23">
        <v>5</v>
      </c>
      <c r="L564" s="23">
        <v>151</v>
      </c>
      <c r="M564" s="23">
        <v>7000</v>
      </c>
      <c r="N564" s="23">
        <v>102000</v>
      </c>
      <c r="O564" s="63">
        <v>3000000</v>
      </c>
      <c r="P564" s="75">
        <f t="shared" si="161"/>
        <v>0.23333333333333336</v>
      </c>
      <c r="Q564" s="75">
        <f t="shared" si="162"/>
        <v>3.4000000000000004</v>
      </c>
      <c r="R564" s="23">
        <v>0</v>
      </c>
      <c r="S564" s="23">
        <v>1</v>
      </c>
      <c r="T564" s="23">
        <v>1</v>
      </c>
      <c r="U564" s="23">
        <v>-1</v>
      </c>
      <c r="V564" s="23">
        <v>0</v>
      </c>
      <c r="W564" s="23">
        <v>0</v>
      </c>
      <c r="X564" s="67">
        <f t="shared" si="163"/>
        <v>0.16666666666666666</v>
      </c>
      <c r="Y564" s="23">
        <v>-1</v>
      </c>
      <c r="Z564" s="23">
        <v>0</v>
      </c>
      <c r="AA564" s="65">
        <v>0</v>
      </c>
      <c r="AB564" s="54" t="s">
        <v>69</v>
      </c>
      <c r="AC564" s="23">
        <v>0</v>
      </c>
      <c r="AD564" s="23">
        <v>0</v>
      </c>
      <c r="AE564" s="23">
        <v>-1</v>
      </c>
      <c r="AF564" s="23">
        <v>0</v>
      </c>
      <c r="AG564" s="63" t="s">
        <v>33</v>
      </c>
      <c r="AH564" s="67">
        <f t="shared" si="164"/>
        <v>-0.2857142857142857</v>
      </c>
      <c r="AI564" s="67">
        <f t="shared" si="165"/>
        <v>-5.9523809523809521E-2</v>
      </c>
      <c r="AJ564" s="66">
        <v>691</v>
      </c>
      <c r="AK564" s="63">
        <v>0</v>
      </c>
      <c r="AL564" s="63" t="s">
        <v>33</v>
      </c>
      <c r="AM564" s="63" t="s">
        <v>33</v>
      </c>
      <c r="AN564" s="63">
        <v>0</v>
      </c>
      <c r="AO564" s="23" t="s">
        <v>33</v>
      </c>
      <c r="AP564" s="63">
        <v>0</v>
      </c>
      <c r="AQ564" s="63">
        <v>0</v>
      </c>
      <c r="AR564" s="63">
        <v>-1</v>
      </c>
      <c r="AS564" s="63">
        <v>-1</v>
      </c>
      <c r="AT564" s="23" t="s">
        <v>33</v>
      </c>
      <c r="AU564" s="23" t="s">
        <v>33</v>
      </c>
      <c r="AV564" s="63" t="s">
        <v>33</v>
      </c>
      <c r="AW564" s="63" t="s">
        <v>33</v>
      </c>
      <c r="AX564" s="63">
        <v>1</v>
      </c>
      <c r="AY564" s="63" t="s">
        <v>33</v>
      </c>
      <c r="AZ564" s="67">
        <f t="shared" si="166"/>
        <v>-0.14285714285714285</v>
      </c>
      <c r="BA564" s="63">
        <v>1</v>
      </c>
      <c r="BB564" s="55" t="s">
        <v>120</v>
      </c>
      <c r="BC564" s="23">
        <f>BC563+12</f>
        <v>60</v>
      </c>
      <c r="BD564" s="23">
        <v>1</v>
      </c>
      <c r="BE564" s="55" t="s">
        <v>120</v>
      </c>
      <c r="BF564" s="23">
        <f>BF563+12</f>
        <v>60</v>
      </c>
    </row>
    <row r="565" spans="1:1023" s="71" customFormat="1">
      <c r="A565" s="53" t="s">
        <v>176</v>
      </c>
      <c r="B565" s="53">
        <v>2003</v>
      </c>
      <c r="C565" s="63" t="s">
        <v>214</v>
      </c>
      <c r="D565" s="89">
        <v>645</v>
      </c>
      <c r="E565" s="98" t="s">
        <v>264</v>
      </c>
      <c r="F565" s="74" t="s">
        <v>268</v>
      </c>
      <c r="G565" s="56" t="s">
        <v>156</v>
      </c>
      <c r="H565" s="100" t="s">
        <v>157</v>
      </c>
      <c r="I565" s="101">
        <v>1</v>
      </c>
      <c r="J565" s="23">
        <v>5</v>
      </c>
      <c r="K565" s="23">
        <v>5</v>
      </c>
      <c r="L565" s="23">
        <v>151</v>
      </c>
      <c r="M565" s="23">
        <v>7000</v>
      </c>
      <c r="N565" s="23">
        <v>102000</v>
      </c>
      <c r="O565" s="63">
        <v>3000000</v>
      </c>
      <c r="P565" s="75">
        <f t="shared" si="161"/>
        <v>0.23333333333333336</v>
      </c>
      <c r="Q565" s="75">
        <f t="shared" si="162"/>
        <v>3.4000000000000004</v>
      </c>
      <c r="R565" s="23">
        <v>0</v>
      </c>
      <c r="S565" s="23">
        <v>1</v>
      </c>
      <c r="T565" s="23">
        <v>1</v>
      </c>
      <c r="U565" s="23">
        <v>-1</v>
      </c>
      <c r="V565" s="23">
        <v>0</v>
      </c>
      <c r="W565" s="23">
        <v>0</v>
      </c>
      <c r="X565" s="67">
        <f t="shared" si="163"/>
        <v>0.16666666666666666</v>
      </c>
      <c r="Y565" s="23">
        <v>-1</v>
      </c>
      <c r="Z565" s="23">
        <v>0</v>
      </c>
      <c r="AA565" s="65">
        <v>0</v>
      </c>
      <c r="AB565" s="65" t="s">
        <v>69</v>
      </c>
      <c r="AC565" s="23">
        <v>0</v>
      </c>
      <c r="AD565" s="23">
        <v>0</v>
      </c>
      <c r="AE565" s="23">
        <v>-1</v>
      </c>
      <c r="AF565" s="23">
        <v>0</v>
      </c>
      <c r="AG565" s="63" t="s">
        <v>33</v>
      </c>
      <c r="AH565" s="67">
        <f t="shared" si="164"/>
        <v>-0.2857142857142857</v>
      </c>
      <c r="AI565" s="67">
        <f t="shared" si="165"/>
        <v>-5.9523809523809521E-2</v>
      </c>
      <c r="AJ565" s="66">
        <v>637</v>
      </c>
      <c r="AK565" s="63">
        <v>0</v>
      </c>
      <c r="AL565" s="63" t="s">
        <v>33</v>
      </c>
      <c r="AM565" s="63" t="s">
        <v>33</v>
      </c>
      <c r="AN565" s="63">
        <v>0</v>
      </c>
      <c r="AO565" s="23" t="s">
        <v>33</v>
      </c>
      <c r="AP565" s="63">
        <v>0</v>
      </c>
      <c r="AQ565" s="63">
        <v>0</v>
      </c>
      <c r="AR565" s="63">
        <v>-1</v>
      </c>
      <c r="AS565" s="63">
        <v>-1</v>
      </c>
      <c r="AT565" s="23" t="s">
        <v>33</v>
      </c>
      <c r="AU565" s="23" t="s">
        <v>33</v>
      </c>
      <c r="AV565" s="63" t="s">
        <v>33</v>
      </c>
      <c r="AW565" s="63" t="s">
        <v>33</v>
      </c>
      <c r="AX565" s="63">
        <v>1</v>
      </c>
      <c r="AY565" s="63" t="s">
        <v>33</v>
      </c>
      <c r="AZ565" s="67">
        <f t="shared" si="166"/>
        <v>-0.14285714285714285</v>
      </c>
      <c r="BA565" s="63">
        <v>1</v>
      </c>
      <c r="BB565" s="55" t="s">
        <v>120</v>
      </c>
      <c r="BC565" s="23">
        <f>BC564+3</f>
        <v>63</v>
      </c>
      <c r="BD565" s="63">
        <v>1</v>
      </c>
      <c r="BE565" s="55" t="s">
        <v>120</v>
      </c>
      <c r="BF565" s="23">
        <f>BF564+3</f>
        <v>63</v>
      </c>
    </row>
    <row r="566" spans="1:1023" s="71" customFormat="1">
      <c r="B566" s="83"/>
      <c r="D566" s="83"/>
      <c r="G566" s="72"/>
      <c r="H566" s="72"/>
      <c r="I566" s="45"/>
    </row>
    <row r="567" spans="1:1023" s="71" customFormat="1">
      <c r="A567" s="82" t="s">
        <v>269</v>
      </c>
      <c r="B567" s="83"/>
      <c r="D567" s="83"/>
      <c r="G567" s="72"/>
      <c r="H567" s="72"/>
      <c r="I567" s="45"/>
    </row>
    <row r="568" spans="1:1023" s="71" customFormat="1">
      <c r="B568" s="83"/>
      <c r="D568" s="83"/>
      <c r="G568" s="72"/>
      <c r="H568" s="72"/>
      <c r="I568" s="45"/>
    </row>
    <row r="569" spans="1:1023" s="63" customFormat="1">
      <c r="A569" s="74"/>
      <c r="B569" s="81"/>
      <c r="C569" s="74"/>
      <c r="D569" s="81"/>
      <c r="E569" s="74"/>
      <c r="F569" s="71"/>
      <c r="G569" s="72"/>
      <c r="H569" s="72"/>
      <c r="I569" s="45"/>
      <c r="J569" s="71"/>
      <c r="K569" s="71"/>
      <c r="L569" s="71"/>
      <c r="M569" s="71"/>
      <c r="N569" s="71"/>
      <c r="O569" s="71"/>
      <c r="P569" s="75"/>
      <c r="Q569" s="75"/>
      <c r="R569" s="71"/>
      <c r="S569" s="71"/>
      <c r="T569" s="71"/>
      <c r="U569" s="71"/>
      <c r="V569" s="71"/>
      <c r="W569" s="71"/>
      <c r="X569" s="76"/>
      <c r="Y569" s="71"/>
      <c r="Z569" s="71"/>
      <c r="AA569" s="71"/>
      <c r="AB569" s="71"/>
      <c r="AC569" s="71"/>
      <c r="AD569" s="71"/>
      <c r="AE569" s="71"/>
      <c r="AF569" s="71"/>
      <c r="AG569" s="71"/>
      <c r="AH569" s="76"/>
      <c r="AI569" s="76"/>
      <c r="AJ569" s="71"/>
      <c r="AK569" s="71"/>
      <c r="AL569" s="71"/>
      <c r="AM569" s="71"/>
      <c r="AN569" s="71"/>
      <c r="AO569" s="71"/>
      <c r="AP569" s="71"/>
      <c r="AQ569" s="71"/>
      <c r="AR569" s="71"/>
      <c r="AS569" s="71"/>
      <c r="AT569" s="71"/>
      <c r="AU569" s="71"/>
      <c r="AV569" s="71"/>
      <c r="AW569" s="71"/>
      <c r="AX569" s="71"/>
      <c r="AY569" s="71"/>
      <c r="AZ569" s="76"/>
      <c r="BA569" s="71"/>
      <c r="BB569" s="71"/>
      <c r="BC569" s="71"/>
      <c r="BD569" s="71"/>
      <c r="BE569" s="71"/>
      <c r="BF569" s="71"/>
      <c r="BG569" s="71"/>
      <c r="BH569" s="71"/>
      <c r="BI569" s="71"/>
      <c r="BJ569" s="71"/>
      <c r="BK569" s="71"/>
      <c r="BL569" s="71"/>
      <c r="BM569" s="71"/>
      <c r="BN569" s="71"/>
      <c r="BO569" s="71"/>
      <c r="BP569" s="71"/>
      <c r="BQ569" s="71"/>
      <c r="BR569" s="71"/>
      <c r="BS569" s="71"/>
      <c r="BT569" s="71"/>
      <c r="BU569" s="71"/>
      <c r="BV569" s="71"/>
      <c r="BW569" s="71"/>
      <c r="BX569" s="71"/>
      <c r="BY569" s="71"/>
      <c r="BZ569" s="71"/>
      <c r="CA569" s="71"/>
      <c r="CB569" s="71"/>
      <c r="CC569" s="71"/>
      <c r="CD569" s="71"/>
      <c r="CE569" s="71"/>
      <c r="CF569" s="71"/>
      <c r="CG569" s="71"/>
      <c r="CH569" s="71"/>
      <c r="CI569" s="71"/>
      <c r="CJ569" s="71"/>
      <c r="CK569" s="71"/>
      <c r="CL569" s="71"/>
      <c r="CM569" s="71"/>
      <c r="CN569" s="71"/>
      <c r="CO569" s="71"/>
      <c r="CP569" s="71"/>
      <c r="CQ569" s="71"/>
      <c r="CR569" s="71"/>
      <c r="CS569" s="71"/>
      <c r="CT569" s="71"/>
      <c r="CU569" s="71"/>
      <c r="CV569" s="71"/>
      <c r="CW569" s="71"/>
      <c r="CX569" s="71"/>
      <c r="CY569" s="71"/>
      <c r="CZ569" s="71"/>
      <c r="DA569" s="71"/>
      <c r="DB569" s="71"/>
      <c r="DC569" s="71"/>
      <c r="DD569" s="71"/>
      <c r="DE569" s="71"/>
      <c r="DF569" s="71"/>
      <c r="DG569" s="71"/>
      <c r="DH569" s="71"/>
      <c r="DI569" s="71"/>
      <c r="DJ569" s="71"/>
      <c r="DK569" s="71"/>
      <c r="DL569" s="71"/>
      <c r="DM569" s="71"/>
      <c r="DN569" s="71"/>
      <c r="DO569" s="71"/>
      <c r="DP569" s="71"/>
      <c r="DQ569" s="71"/>
      <c r="DR569" s="71"/>
      <c r="DS569" s="71"/>
      <c r="DT569" s="71"/>
      <c r="DU569" s="71"/>
      <c r="DV569" s="71"/>
      <c r="DW569" s="71"/>
      <c r="DX569" s="71"/>
      <c r="DY569" s="71"/>
      <c r="DZ569" s="71"/>
      <c r="EA569" s="71"/>
      <c r="EB569" s="71"/>
      <c r="EC569" s="71"/>
      <c r="ED569" s="71"/>
      <c r="EE569" s="71"/>
      <c r="EF569" s="71"/>
      <c r="EG569" s="71"/>
      <c r="EH569" s="71"/>
      <c r="EI569" s="71"/>
      <c r="EJ569" s="71"/>
      <c r="EK569" s="71"/>
      <c r="EL569" s="71"/>
      <c r="EM569" s="71"/>
      <c r="EN569" s="71"/>
      <c r="EO569" s="71"/>
      <c r="EP569" s="71"/>
      <c r="EQ569" s="71"/>
      <c r="ER569" s="71"/>
      <c r="ES569" s="71"/>
      <c r="ET569" s="71"/>
      <c r="EU569" s="71"/>
      <c r="EV569" s="71"/>
      <c r="EW569" s="71"/>
      <c r="EX569" s="71"/>
      <c r="EY569" s="71"/>
      <c r="EZ569" s="71"/>
      <c r="FA569" s="71"/>
      <c r="FB569" s="71"/>
      <c r="FC569" s="71"/>
      <c r="FD569" s="71"/>
      <c r="FE569" s="71"/>
      <c r="FF569" s="71"/>
      <c r="FG569" s="71"/>
      <c r="FH569" s="71"/>
      <c r="FI569" s="71"/>
      <c r="FJ569" s="71"/>
      <c r="FK569" s="71"/>
      <c r="FL569" s="71"/>
      <c r="FM569" s="71"/>
      <c r="FN569" s="71"/>
      <c r="FO569" s="71"/>
      <c r="FP569" s="71"/>
      <c r="FQ569" s="71"/>
      <c r="FR569" s="71"/>
      <c r="FS569" s="71"/>
      <c r="FT569" s="71"/>
      <c r="FU569" s="71"/>
      <c r="FV569" s="71"/>
      <c r="FW569" s="71"/>
      <c r="FX569" s="71"/>
      <c r="FY569" s="71"/>
      <c r="FZ569" s="71"/>
      <c r="GA569" s="71"/>
      <c r="GB569" s="71"/>
      <c r="GC569" s="71"/>
      <c r="GD569" s="71"/>
      <c r="GE569" s="71"/>
      <c r="GF569" s="71"/>
      <c r="GG569" s="71"/>
      <c r="GH569" s="71"/>
      <c r="GI569" s="71"/>
      <c r="GJ569" s="71"/>
      <c r="GK569" s="71"/>
      <c r="GL569" s="71"/>
      <c r="GM569" s="71"/>
      <c r="GN569" s="71"/>
      <c r="GO569" s="71"/>
      <c r="GP569" s="71"/>
      <c r="GQ569" s="71"/>
      <c r="GR569" s="71"/>
      <c r="GS569" s="71"/>
      <c r="GT569" s="71"/>
      <c r="GU569" s="71"/>
      <c r="GV569" s="71"/>
      <c r="GW569" s="71"/>
      <c r="GX569" s="71"/>
      <c r="GY569" s="71"/>
      <c r="GZ569" s="71"/>
      <c r="HA569" s="71"/>
      <c r="HB569" s="71"/>
      <c r="HC569" s="71"/>
      <c r="HD569" s="71"/>
      <c r="HE569" s="71"/>
      <c r="HF569" s="71"/>
      <c r="HG569" s="71"/>
      <c r="HH569" s="71"/>
      <c r="HI569" s="71"/>
      <c r="HJ569" s="71"/>
      <c r="HK569" s="71"/>
      <c r="HL569" s="71"/>
      <c r="HM569" s="71"/>
      <c r="HN569" s="71"/>
      <c r="HO569" s="71"/>
      <c r="HP569" s="71"/>
      <c r="HQ569" s="71"/>
      <c r="HR569" s="71"/>
      <c r="HS569" s="71"/>
      <c r="HT569" s="71"/>
      <c r="HU569" s="71"/>
      <c r="HV569" s="71"/>
      <c r="HW569" s="71"/>
      <c r="HX569" s="71"/>
      <c r="HY569" s="71"/>
      <c r="HZ569" s="71"/>
      <c r="IA569" s="71"/>
      <c r="IB569" s="71"/>
      <c r="IC569" s="71"/>
      <c r="ID569" s="71"/>
      <c r="IE569" s="71"/>
      <c r="IF569" s="71"/>
      <c r="IG569" s="71"/>
      <c r="IH569" s="71"/>
      <c r="II569" s="71"/>
      <c r="IJ569" s="71"/>
      <c r="IK569" s="71"/>
      <c r="IL569" s="71"/>
      <c r="IM569" s="71"/>
      <c r="IN569" s="71"/>
      <c r="IO569" s="71"/>
      <c r="IP569" s="71"/>
      <c r="IQ569" s="71"/>
      <c r="IR569" s="71"/>
      <c r="IS569" s="71"/>
      <c r="IT569" s="71"/>
      <c r="IU569" s="71"/>
      <c r="IV569" s="71"/>
      <c r="IW569" s="71"/>
      <c r="IX569" s="71"/>
      <c r="IY569" s="71"/>
      <c r="IZ569" s="71"/>
      <c r="JA569" s="71"/>
      <c r="JB569" s="71"/>
      <c r="JC569" s="71"/>
      <c r="JD569" s="71"/>
      <c r="JE569" s="71"/>
      <c r="JF569" s="71"/>
      <c r="JG569" s="71"/>
      <c r="JH569" s="71"/>
      <c r="JI569" s="71"/>
      <c r="JJ569" s="71"/>
      <c r="JK569" s="71"/>
      <c r="JL569" s="71"/>
      <c r="JM569" s="71"/>
      <c r="JN569" s="71"/>
      <c r="JO569" s="71"/>
      <c r="JP569" s="71"/>
      <c r="JQ569" s="71"/>
      <c r="JR569" s="71"/>
      <c r="JS569" s="71"/>
      <c r="JT569" s="71"/>
      <c r="JU569" s="71"/>
      <c r="JV569" s="71"/>
      <c r="JW569" s="71"/>
      <c r="JX569" s="71"/>
      <c r="JY569" s="71"/>
      <c r="JZ569" s="71"/>
      <c r="KA569" s="71"/>
      <c r="KB569" s="71"/>
      <c r="KC569" s="71"/>
      <c r="KD569" s="71"/>
      <c r="KE569" s="71"/>
      <c r="KF569" s="71"/>
      <c r="KG569" s="71"/>
      <c r="KH569" s="71"/>
      <c r="KI569" s="71"/>
      <c r="KJ569" s="71"/>
      <c r="KK569" s="71"/>
      <c r="KL569" s="71"/>
      <c r="KM569" s="71"/>
      <c r="KN569" s="71"/>
      <c r="KO569" s="71"/>
      <c r="KP569" s="71"/>
      <c r="KQ569" s="71"/>
      <c r="KR569" s="71"/>
      <c r="KS569" s="71"/>
      <c r="KT569" s="71"/>
      <c r="KU569" s="71"/>
      <c r="KV569" s="71"/>
      <c r="KW569" s="71"/>
      <c r="KX569" s="71"/>
      <c r="KY569" s="71"/>
      <c r="KZ569" s="71"/>
      <c r="LA569" s="71"/>
      <c r="LB569" s="71"/>
      <c r="LC569" s="71"/>
      <c r="LD569" s="71"/>
      <c r="LE569" s="71"/>
      <c r="LF569" s="71"/>
      <c r="LG569" s="71"/>
      <c r="LH569" s="71"/>
      <c r="LI569" s="71"/>
      <c r="LJ569" s="71"/>
      <c r="LK569" s="71"/>
      <c r="LL569" s="71"/>
      <c r="LM569" s="71"/>
      <c r="LN569" s="71"/>
      <c r="LO569" s="71"/>
      <c r="LP569" s="71"/>
      <c r="LQ569" s="71"/>
      <c r="LR569" s="71"/>
      <c r="LS569" s="71"/>
      <c r="LT569" s="71"/>
      <c r="LU569" s="71"/>
      <c r="LV569" s="71"/>
      <c r="LW569" s="71"/>
      <c r="LX569" s="71"/>
      <c r="LY569" s="71"/>
      <c r="LZ569" s="71"/>
      <c r="MA569" s="71"/>
      <c r="MB569" s="71"/>
      <c r="MC569" s="71"/>
      <c r="MD569" s="71"/>
      <c r="ME569" s="71"/>
      <c r="MF569" s="71"/>
      <c r="MG569" s="71"/>
      <c r="MH569" s="71"/>
      <c r="MI569" s="71"/>
      <c r="MJ569" s="71"/>
      <c r="MK569" s="71"/>
      <c r="ML569" s="71"/>
      <c r="MM569" s="71"/>
      <c r="MN569" s="71"/>
      <c r="MO569" s="71"/>
      <c r="MP569" s="71"/>
      <c r="MQ569" s="71"/>
      <c r="MR569" s="71"/>
      <c r="MS569" s="71"/>
      <c r="MT569" s="71"/>
      <c r="MU569" s="71"/>
      <c r="MV569" s="71"/>
      <c r="MW569" s="71"/>
      <c r="MX569" s="71"/>
      <c r="MY569" s="71"/>
      <c r="MZ569" s="71"/>
      <c r="NA569" s="71"/>
      <c r="NB569" s="71"/>
      <c r="NC569" s="71"/>
      <c r="ND569" s="71"/>
      <c r="NE569" s="71"/>
      <c r="NF569" s="71"/>
      <c r="NG569" s="71"/>
      <c r="NH569" s="71"/>
      <c r="NI569" s="71"/>
      <c r="NJ569" s="71"/>
      <c r="NK569" s="71"/>
      <c r="NL569" s="71"/>
      <c r="NM569" s="71"/>
      <c r="NN569" s="71"/>
      <c r="NO569" s="71"/>
      <c r="NP569" s="71"/>
      <c r="NQ569" s="71"/>
      <c r="NR569" s="71"/>
      <c r="NS569" s="71"/>
      <c r="NT569" s="71"/>
      <c r="NU569" s="71"/>
      <c r="NV569" s="71"/>
      <c r="NW569" s="71"/>
      <c r="NX569" s="71"/>
      <c r="NY569" s="71"/>
      <c r="NZ569" s="71"/>
      <c r="OA569" s="71"/>
      <c r="OB569" s="71"/>
      <c r="OC569" s="71"/>
      <c r="OD569" s="71"/>
      <c r="OE569" s="71"/>
      <c r="OF569" s="71"/>
      <c r="OG569" s="71"/>
      <c r="OH569" s="71"/>
      <c r="OI569" s="71"/>
      <c r="OJ569" s="71"/>
      <c r="OK569" s="71"/>
      <c r="OL569" s="71"/>
      <c r="OM569" s="71"/>
      <c r="ON569" s="71"/>
      <c r="OO569" s="71"/>
      <c r="OP569" s="71"/>
      <c r="OQ569" s="71"/>
      <c r="OR569" s="71"/>
      <c r="OS569" s="71"/>
      <c r="OT569" s="71"/>
      <c r="OU569" s="71"/>
      <c r="OV569" s="71"/>
      <c r="OW569" s="71"/>
      <c r="OX569" s="71"/>
      <c r="OY569" s="71"/>
      <c r="OZ569" s="71"/>
      <c r="PA569" s="71"/>
      <c r="PB569" s="71"/>
      <c r="PC569" s="71"/>
      <c r="PD569" s="71"/>
      <c r="PE569" s="71"/>
      <c r="PF569" s="71"/>
      <c r="PG569" s="71"/>
      <c r="PH569" s="71"/>
      <c r="PI569" s="71"/>
      <c r="PJ569" s="71"/>
      <c r="PK569" s="71"/>
      <c r="PL569" s="71"/>
      <c r="PM569" s="71"/>
      <c r="PN569" s="71"/>
      <c r="PO569" s="71"/>
      <c r="PP569" s="71"/>
      <c r="PQ569" s="71"/>
      <c r="PR569" s="71"/>
      <c r="PS569" s="71"/>
      <c r="PT569" s="71"/>
      <c r="PU569" s="71"/>
      <c r="PV569" s="71"/>
      <c r="PW569" s="71"/>
      <c r="PX569" s="71"/>
      <c r="PY569" s="71"/>
      <c r="PZ569" s="71"/>
      <c r="QA569" s="71"/>
      <c r="QB569" s="71"/>
      <c r="QC569" s="71"/>
      <c r="QD569" s="71"/>
      <c r="QE569" s="71"/>
      <c r="QF569" s="71"/>
      <c r="QG569" s="71"/>
      <c r="QH569" s="71"/>
      <c r="QI569" s="71"/>
      <c r="QJ569" s="71"/>
      <c r="QK569" s="71"/>
      <c r="QL569" s="71"/>
      <c r="QM569" s="71"/>
      <c r="QN569" s="71"/>
      <c r="QO569" s="71"/>
      <c r="QP569" s="71"/>
      <c r="QQ569" s="71"/>
      <c r="QR569" s="71"/>
      <c r="QS569" s="71"/>
      <c r="QT569" s="71"/>
      <c r="QU569" s="71"/>
      <c r="QV569" s="71"/>
      <c r="QW569" s="71"/>
      <c r="QX569" s="71"/>
      <c r="QY569" s="71"/>
      <c r="QZ569" s="71"/>
      <c r="RA569" s="71"/>
      <c r="RB569" s="71"/>
      <c r="RC569" s="71"/>
      <c r="RD569" s="71"/>
      <c r="RE569" s="71"/>
      <c r="RF569" s="71"/>
      <c r="RG569" s="71"/>
      <c r="RH569" s="71"/>
      <c r="RI569" s="71"/>
      <c r="RJ569" s="71"/>
      <c r="RK569" s="71"/>
      <c r="RL569" s="71"/>
      <c r="RM569" s="71"/>
      <c r="RN569" s="71"/>
      <c r="RO569" s="71"/>
      <c r="RP569" s="71"/>
      <c r="RQ569" s="71"/>
      <c r="RR569" s="71"/>
      <c r="RS569" s="71"/>
      <c r="RT569" s="71"/>
      <c r="RU569" s="71"/>
      <c r="RV569" s="71"/>
      <c r="RW569" s="71"/>
      <c r="RX569" s="71"/>
      <c r="RY569" s="71"/>
      <c r="RZ569" s="71"/>
      <c r="SA569" s="71"/>
      <c r="SB569" s="71"/>
      <c r="SC569" s="71"/>
      <c r="SD569" s="71"/>
      <c r="SE569" s="71"/>
      <c r="SF569" s="71"/>
      <c r="SG569" s="71"/>
      <c r="SH569" s="71"/>
      <c r="SI569" s="71"/>
      <c r="SJ569" s="71"/>
      <c r="SK569" s="71"/>
      <c r="SL569" s="71"/>
      <c r="SM569" s="71"/>
      <c r="SN569" s="71"/>
      <c r="SO569" s="71"/>
      <c r="SP569" s="71"/>
      <c r="SQ569" s="71"/>
      <c r="SR569" s="71"/>
      <c r="SS569" s="71"/>
      <c r="ST569" s="71"/>
      <c r="SU569" s="71"/>
      <c r="SV569" s="71"/>
      <c r="SW569" s="71"/>
      <c r="SX569" s="71"/>
      <c r="SY569" s="71"/>
      <c r="SZ569" s="71"/>
      <c r="TA569" s="71"/>
      <c r="TB569" s="71"/>
      <c r="TC569" s="71"/>
      <c r="TD569" s="71"/>
      <c r="TE569" s="71"/>
      <c r="TF569" s="71"/>
      <c r="TG569" s="71"/>
      <c r="TH569" s="71"/>
      <c r="TI569" s="71"/>
      <c r="TJ569" s="71"/>
      <c r="TK569" s="71"/>
      <c r="TL569" s="71"/>
      <c r="TM569" s="71"/>
      <c r="TN569" s="71"/>
      <c r="TO569" s="71"/>
      <c r="TP569" s="71"/>
      <c r="TQ569" s="71"/>
      <c r="TR569" s="71"/>
      <c r="TS569" s="71"/>
      <c r="TT569" s="71"/>
      <c r="TU569" s="71"/>
      <c r="TV569" s="71"/>
      <c r="TW569" s="71"/>
      <c r="TX569" s="71"/>
      <c r="TY569" s="71"/>
      <c r="TZ569" s="71"/>
      <c r="UA569" s="71"/>
      <c r="UB569" s="71"/>
      <c r="UC569" s="71"/>
      <c r="UD569" s="71"/>
      <c r="UE569" s="71"/>
      <c r="UF569" s="71"/>
      <c r="UG569" s="71"/>
      <c r="UH569" s="71"/>
      <c r="UI569" s="71"/>
      <c r="UJ569" s="71"/>
      <c r="UK569" s="71"/>
      <c r="UL569" s="71"/>
      <c r="UM569" s="71"/>
      <c r="UN569" s="71"/>
      <c r="UO569" s="71"/>
      <c r="UP569" s="71"/>
      <c r="UQ569" s="71"/>
      <c r="UR569" s="71"/>
      <c r="US569" s="71"/>
      <c r="UT569" s="71"/>
      <c r="UU569" s="71"/>
      <c r="UV569" s="71"/>
      <c r="UW569" s="71"/>
      <c r="UX569" s="71"/>
      <c r="UY569" s="71"/>
      <c r="UZ569" s="71"/>
      <c r="VA569" s="71"/>
      <c r="VB569" s="71"/>
      <c r="VC569" s="71"/>
      <c r="VD569" s="71"/>
      <c r="VE569" s="71"/>
      <c r="VF569" s="71"/>
      <c r="VG569" s="71"/>
      <c r="VH569" s="71"/>
      <c r="VI569" s="71"/>
      <c r="VJ569" s="71"/>
      <c r="VK569" s="71"/>
      <c r="VL569" s="71"/>
      <c r="VM569" s="71"/>
      <c r="VN569" s="71"/>
      <c r="VO569" s="71"/>
      <c r="VP569" s="71"/>
      <c r="VQ569" s="71"/>
      <c r="VR569" s="71"/>
      <c r="VS569" s="71"/>
      <c r="VT569" s="71"/>
      <c r="VU569" s="71"/>
      <c r="VV569" s="71"/>
      <c r="VW569" s="71"/>
      <c r="VX569" s="71"/>
      <c r="VY569" s="71"/>
      <c r="VZ569" s="71"/>
      <c r="WA569" s="71"/>
      <c r="WB569" s="71"/>
      <c r="WC569" s="71"/>
      <c r="WD569" s="71"/>
      <c r="WE569" s="71"/>
      <c r="WF569" s="71"/>
      <c r="WG569" s="71"/>
      <c r="WH569" s="71"/>
      <c r="WI569" s="71"/>
      <c r="WJ569" s="71"/>
      <c r="WK569" s="71"/>
      <c r="WL569" s="71"/>
      <c r="WM569" s="71"/>
      <c r="WN569" s="71"/>
      <c r="WO569" s="71"/>
      <c r="WP569" s="71"/>
      <c r="WQ569" s="71"/>
      <c r="WR569" s="71"/>
      <c r="WS569" s="71"/>
      <c r="WT569" s="71"/>
      <c r="WU569" s="71"/>
      <c r="WV569" s="71"/>
      <c r="WW569" s="71"/>
      <c r="WX569" s="71"/>
      <c r="WY569" s="71"/>
      <c r="WZ569" s="71"/>
      <c r="XA569" s="71"/>
      <c r="XB569" s="71"/>
      <c r="XC569" s="71"/>
      <c r="XD569" s="71"/>
      <c r="XE569" s="71"/>
      <c r="XF569" s="71"/>
      <c r="XG569" s="71"/>
      <c r="XH569" s="71"/>
      <c r="XI569" s="71"/>
      <c r="XJ569" s="71"/>
      <c r="XK569" s="71"/>
      <c r="XL569" s="71"/>
      <c r="XM569" s="71"/>
      <c r="XN569" s="71"/>
      <c r="XO569" s="71"/>
      <c r="XP569" s="71"/>
      <c r="XQ569" s="71"/>
      <c r="XR569" s="71"/>
      <c r="XS569" s="71"/>
      <c r="XT569" s="71"/>
      <c r="XU569" s="71"/>
      <c r="XV569" s="71"/>
      <c r="XW569" s="71"/>
      <c r="XX569" s="71"/>
      <c r="XY569" s="71"/>
      <c r="XZ569" s="71"/>
      <c r="YA569" s="71"/>
      <c r="YB569" s="71"/>
      <c r="YC569" s="71"/>
      <c r="YD569" s="71"/>
      <c r="YE569" s="71"/>
      <c r="YF569" s="71"/>
      <c r="YG569" s="71"/>
      <c r="YH569" s="71"/>
      <c r="YI569" s="71"/>
      <c r="YJ569" s="71"/>
      <c r="YK569" s="71"/>
      <c r="YL569" s="71"/>
      <c r="YM569" s="71"/>
      <c r="YN569" s="71"/>
      <c r="YO569" s="71"/>
      <c r="YP569" s="71"/>
      <c r="YQ569" s="71"/>
      <c r="YR569" s="71"/>
      <c r="YS569" s="71"/>
      <c r="YT569" s="71"/>
      <c r="YU569" s="71"/>
      <c r="YV569" s="71"/>
      <c r="YW569" s="71"/>
      <c r="YX569" s="71"/>
      <c r="YY569" s="71"/>
      <c r="YZ569" s="71"/>
      <c r="ZA569" s="71"/>
      <c r="ZB569" s="71"/>
      <c r="ZC569" s="71"/>
      <c r="ZD569" s="71"/>
      <c r="ZE569" s="71"/>
      <c r="ZF569" s="71"/>
      <c r="ZG569" s="71"/>
      <c r="ZH569" s="71"/>
      <c r="ZI569" s="71"/>
      <c r="ZJ569" s="71"/>
      <c r="ZK569" s="71"/>
      <c r="ZL569" s="71"/>
      <c r="ZM569" s="71"/>
      <c r="ZN569" s="71"/>
      <c r="ZO569" s="71"/>
      <c r="ZP569" s="71"/>
      <c r="ZQ569" s="71"/>
      <c r="ZR569" s="71"/>
      <c r="ZS569" s="71"/>
      <c r="ZT569" s="71"/>
      <c r="ZU569" s="71"/>
      <c r="ZV569" s="71"/>
      <c r="ZW569" s="71"/>
      <c r="ZX569" s="71"/>
      <c r="ZY569" s="71"/>
      <c r="ZZ569" s="71"/>
      <c r="AAA569" s="71"/>
      <c r="AAB569" s="71"/>
      <c r="AAC569" s="71"/>
      <c r="AAD569" s="71"/>
      <c r="AAE569" s="71"/>
      <c r="AAF569" s="71"/>
      <c r="AAG569" s="71"/>
      <c r="AAH569" s="71"/>
      <c r="AAI569" s="71"/>
      <c r="AAJ569" s="71"/>
      <c r="AAK569" s="71"/>
      <c r="AAL569" s="71"/>
      <c r="AAM569" s="71"/>
      <c r="AAN569" s="71"/>
      <c r="AAO569" s="71"/>
      <c r="AAP569" s="71"/>
      <c r="AAQ569" s="71"/>
      <c r="AAR569" s="71"/>
      <c r="AAS569" s="71"/>
      <c r="AAT569" s="71"/>
      <c r="AAU569" s="71"/>
      <c r="AAV569" s="71"/>
      <c r="AAW569" s="71"/>
      <c r="AAX569" s="71"/>
      <c r="AAY569" s="71"/>
      <c r="AAZ569" s="71"/>
      <c r="ABA569" s="71"/>
      <c r="ABB569" s="71"/>
      <c r="ABC569" s="71"/>
      <c r="ABD569" s="71"/>
      <c r="ABE569" s="71"/>
      <c r="ABF569" s="71"/>
      <c r="ABG569" s="71"/>
      <c r="ABH569" s="71"/>
      <c r="ABI569" s="71"/>
      <c r="ABJ569" s="71"/>
      <c r="ABK569" s="71"/>
      <c r="ABL569" s="71"/>
      <c r="ABM569" s="71"/>
      <c r="ABN569" s="71"/>
      <c r="ABO569" s="71"/>
      <c r="ABP569" s="71"/>
      <c r="ABQ569" s="71"/>
      <c r="ABR569" s="71"/>
      <c r="ABS569" s="71"/>
      <c r="ABT569" s="71"/>
      <c r="ABU569" s="71"/>
      <c r="ABV569" s="71"/>
      <c r="ABW569" s="71"/>
      <c r="ABX569" s="71"/>
      <c r="ABY569" s="71"/>
      <c r="ABZ569" s="71"/>
      <c r="ACA569" s="71"/>
      <c r="ACB569" s="71"/>
      <c r="ACC569" s="71"/>
      <c r="ACD569" s="71"/>
      <c r="ACE569" s="71"/>
      <c r="ACF569" s="71"/>
      <c r="ACG569" s="71"/>
      <c r="ACH569" s="71"/>
      <c r="ACI569" s="71"/>
      <c r="ACJ569" s="71"/>
      <c r="ACK569" s="71"/>
      <c r="ACL569" s="71"/>
      <c r="ACM569" s="71"/>
      <c r="ACN569" s="71"/>
      <c r="ACO569" s="71"/>
      <c r="ACP569" s="71"/>
      <c r="ACQ569" s="71"/>
      <c r="ACR569" s="71"/>
      <c r="ACS569" s="71"/>
      <c r="ACT569" s="71"/>
      <c r="ACU569" s="71"/>
      <c r="ACV569" s="71"/>
      <c r="ACW569" s="71"/>
      <c r="ACX569" s="71"/>
      <c r="ACY569" s="71"/>
      <c r="ACZ569" s="71"/>
      <c r="ADA569" s="71"/>
      <c r="ADB569" s="71"/>
      <c r="ADC569" s="71"/>
      <c r="ADD569" s="71"/>
      <c r="ADE569" s="71"/>
      <c r="ADF569" s="71"/>
      <c r="ADG569" s="71"/>
      <c r="ADH569" s="71"/>
      <c r="ADI569" s="71"/>
      <c r="ADJ569" s="71"/>
      <c r="ADK569" s="71"/>
      <c r="ADL569" s="71"/>
      <c r="ADM569" s="71"/>
      <c r="ADN569" s="71"/>
      <c r="ADO569" s="71"/>
      <c r="ADP569" s="71"/>
      <c r="ADQ569" s="71"/>
      <c r="ADR569" s="71"/>
      <c r="ADS569" s="71"/>
      <c r="ADT569" s="71"/>
      <c r="ADU569" s="71"/>
      <c r="ADV569" s="71"/>
      <c r="ADW569" s="71"/>
      <c r="ADX569" s="71"/>
      <c r="ADY569" s="71"/>
      <c r="ADZ569" s="71"/>
      <c r="AEA569" s="71"/>
      <c r="AEB569" s="71"/>
      <c r="AEC569" s="71"/>
      <c r="AED569" s="71"/>
      <c r="AEE569" s="71"/>
      <c r="AEF569" s="71"/>
      <c r="AEG569" s="71"/>
      <c r="AEH569" s="71"/>
      <c r="AEI569" s="71"/>
      <c r="AEJ569" s="71"/>
      <c r="AEK569" s="71"/>
      <c r="AEL569" s="71"/>
      <c r="AEM569" s="71"/>
      <c r="AEN569" s="71"/>
      <c r="AEO569" s="71"/>
      <c r="AEP569" s="71"/>
      <c r="AEQ569" s="71"/>
      <c r="AER569" s="71"/>
      <c r="AES569" s="71"/>
      <c r="AET569" s="71"/>
      <c r="AEU569" s="71"/>
      <c r="AEV569" s="71"/>
      <c r="AEW569" s="71"/>
      <c r="AEX569" s="71"/>
      <c r="AEY569" s="71"/>
      <c r="AEZ569" s="71"/>
      <c r="AFA569" s="71"/>
      <c r="AFB569" s="71"/>
      <c r="AFC569" s="71"/>
      <c r="AFD569" s="71"/>
      <c r="AFE569" s="71"/>
      <c r="AFF569" s="71"/>
      <c r="AFG569" s="71"/>
      <c r="AFH569" s="71"/>
      <c r="AFI569" s="71"/>
      <c r="AFJ569" s="71"/>
      <c r="AFK569" s="71"/>
      <c r="AFL569" s="71"/>
      <c r="AFM569" s="71"/>
      <c r="AFN569" s="71"/>
      <c r="AFO569" s="71"/>
      <c r="AFP569" s="71"/>
      <c r="AFQ569" s="71"/>
      <c r="AFR569" s="71"/>
      <c r="AFS569" s="71"/>
      <c r="AFT569" s="71"/>
      <c r="AFU569" s="71"/>
      <c r="AFV569" s="71"/>
      <c r="AFW569" s="71"/>
      <c r="AFX569" s="71"/>
      <c r="AFY569" s="71"/>
      <c r="AFZ569" s="71"/>
      <c r="AGA569" s="71"/>
      <c r="AGB569" s="71"/>
      <c r="AGC569" s="71"/>
      <c r="AGD569" s="71"/>
      <c r="AGE569" s="71"/>
      <c r="AGF569" s="71"/>
      <c r="AGG569" s="71"/>
      <c r="AGH569" s="71"/>
      <c r="AGI569" s="71"/>
      <c r="AGJ569" s="71"/>
      <c r="AGK569" s="71"/>
      <c r="AGL569" s="71"/>
      <c r="AGM569" s="71"/>
      <c r="AGN569" s="71"/>
      <c r="AGO569" s="71"/>
      <c r="AGP569" s="71"/>
      <c r="AGQ569" s="71"/>
      <c r="AGR569" s="71"/>
      <c r="AGS569" s="71"/>
      <c r="AGT569" s="71"/>
      <c r="AGU569" s="71"/>
      <c r="AGV569" s="71"/>
      <c r="AGW569" s="71"/>
      <c r="AGX569" s="71"/>
      <c r="AGY569" s="71"/>
      <c r="AGZ569" s="71"/>
      <c r="AHA569" s="71"/>
      <c r="AHB569" s="71"/>
      <c r="AHC569" s="71"/>
      <c r="AHD569" s="71"/>
      <c r="AHE569" s="71"/>
      <c r="AHF569" s="71"/>
      <c r="AHG569" s="71"/>
      <c r="AHH569" s="71"/>
      <c r="AHI569" s="71"/>
      <c r="AHJ569" s="71"/>
      <c r="AHK569" s="71"/>
      <c r="AHL569" s="71"/>
      <c r="AHM569" s="71"/>
      <c r="AHN569" s="71"/>
      <c r="AHO569" s="71"/>
      <c r="AHP569" s="71"/>
      <c r="AHQ569" s="71"/>
      <c r="AHR569" s="71"/>
      <c r="AHS569" s="71"/>
      <c r="AHT569" s="71"/>
      <c r="AHU569" s="71"/>
      <c r="AHV569" s="71"/>
      <c r="AHW569" s="71"/>
      <c r="AHX569" s="71"/>
      <c r="AHY569" s="71"/>
      <c r="AHZ569" s="71"/>
      <c r="AIA569" s="71"/>
      <c r="AIB569" s="71"/>
      <c r="AIC569" s="71"/>
      <c r="AID569" s="71"/>
      <c r="AIE569" s="71"/>
      <c r="AIF569" s="71"/>
      <c r="AIG569" s="71"/>
      <c r="AIH569" s="71"/>
      <c r="AII569" s="71"/>
      <c r="AIJ569" s="71"/>
      <c r="AIK569" s="71"/>
      <c r="AIL569" s="71"/>
      <c r="AIM569" s="71"/>
      <c r="AIN569" s="71"/>
      <c r="AIO569" s="71"/>
      <c r="AIP569" s="71"/>
      <c r="AIQ569" s="71"/>
      <c r="AIR569" s="71"/>
      <c r="AIS569" s="71"/>
      <c r="AIT569" s="71"/>
      <c r="AIU569" s="71"/>
      <c r="AIV569" s="71"/>
      <c r="AIW569" s="71"/>
      <c r="AIX569" s="71"/>
      <c r="AIY569" s="71"/>
      <c r="AIZ569" s="71"/>
      <c r="AJA569" s="71"/>
      <c r="AJB569" s="71"/>
      <c r="AJC569" s="71"/>
      <c r="AJD569" s="71"/>
      <c r="AJE569" s="71"/>
      <c r="AJF569" s="71"/>
      <c r="AJG569" s="71"/>
      <c r="AJH569" s="71"/>
      <c r="AJI569" s="71"/>
      <c r="AJJ569" s="71"/>
      <c r="AJK569" s="71"/>
      <c r="AJL569" s="71"/>
      <c r="AJM569" s="71"/>
      <c r="AJN569" s="71"/>
      <c r="AJO569" s="71"/>
      <c r="AJP569" s="71"/>
      <c r="AJQ569" s="71"/>
      <c r="AJR569" s="71"/>
      <c r="AJS569" s="71"/>
      <c r="AJT569" s="71"/>
      <c r="AJU569" s="71"/>
      <c r="AJV569" s="71"/>
      <c r="AJW569" s="71"/>
      <c r="AJX569" s="71"/>
      <c r="AJY569" s="71"/>
      <c r="AJZ569" s="71"/>
      <c r="AKA569" s="71"/>
      <c r="AKB569" s="71"/>
      <c r="AKC569" s="71"/>
      <c r="AKD569" s="71"/>
      <c r="AKE569" s="71"/>
      <c r="AKF569" s="71"/>
      <c r="AKG569" s="71"/>
      <c r="AKH569" s="71"/>
      <c r="AKI569" s="71"/>
      <c r="AKJ569" s="71"/>
      <c r="AKK569" s="71"/>
      <c r="AKL569" s="71"/>
      <c r="AKM569" s="71"/>
      <c r="AKN569" s="71"/>
      <c r="AKO569" s="71"/>
      <c r="AKP569" s="71"/>
      <c r="AKQ569" s="71"/>
      <c r="AKR569" s="71"/>
      <c r="AKS569" s="71"/>
      <c r="AKT569" s="71"/>
      <c r="AKU569" s="71"/>
      <c r="AKV569" s="71"/>
      <c r="AKW569" s="71"/>
      <c r="AKX569" s="71"/>
      <c r="AKY569" s="71"/>
      <c r="AKZ569" s="71"/>
      <c r="ALA569" s="71"/>
      <c r="ALB569" s="71"/>
      <c r="ALC569" s="71"/>
      <c r="ALD569" s="71"/>
      <c r="ALE569" s="71"/>
      <c r="ALF569" s="71"/>
      <c r="ALG569" s="71"/>
      <c r="ALH569" s="71"/>
      <c r="ALI569" s="71"/>
      <c r="ALJ569" s="71"/>
      <c r="ALK569" s="71"/>
      <c r="ALL569" s="71"/>
      <c r="ALM569" s="71"/>
      <c r="ALN569" s="71"/>
      <c r="ALO569" s="71"/>
      <c r="ALP569" s="71"/>
      <c r="ALQ569" s="71"/>
      <c r="ALR569" s="71"/>
      <c r="ALS569" s="71"/>
      <c r="ALT569" s="71"/>
      <c r="ALU569" s="71"/>
      <c r="ALV569" s="71"/>
      <c r="ALW569" s="71"/>
      <c r="ALX569" s="71"/>
      <c r="ALY569" s="71"/>
      <c r="ALZ569" s="71"/>
      <c r="AMA569" s="71"/>
      <c r="AMB569" s="71"/>
      <c r="AMC569" s="71"/>
      <c r="AMD569" s="71"/>
      <c r="AME569" s="71"/>
      <c r="AMF569" s="71"/>
      <c r="AMG569" s="71"/>
      <c r="AMH569" s="71"/>
      <c r="AMI569" s="71"/>
    </row>
    <row r="570" spans="1:1023" s="63" customFormat="1">
      <c r="A570" s="26"/>
      <c r="B570" s="93"/>
      <c r="C570" s="26"/>
      <c r="D570" s="93"/>
      <c r="E570" s="26"/>
      <c r="F570" s="27"/>
      <c r="G570" s="58"/>
      <c r="H570" s="58"/>
      <c r="I570" s="107"/>
      <c r="J570" s="26"/>
      <c r="K570" s="26"/>
      <c r="L570" s="26"/>
      <c r="M570" s="26"/>
      <c r="N570" s="26"/>
      <c r="O570" s="59"/>
      <c r="P570" s="75"/>
      <c r="Q570" s="75"/>
      <c r="R570" s="26"/>
      <c r="S570" s="26"/>
      <c r="T570" s="26"/>
      <c r="U570" s="26"/>
      <c r="V570" s="26"/>
      <c r="W570" s="26"/>
      <c r="X570" s="76"/>
      <c r="Y570" s="26"/>
      <c r="Z570" s="26"/>
      <c r="AA570" s="26"/>
      <c r="AB570" s="60"/>
      <c r="AC570" s="27"/>
      <c r="AD570" s="27"/>
      <c r="AE570" s="27"/>
      <c r="AF570" s="28"/>
      <c r="AG570" s="28"/>
      <c r="AH570" s="76"/>
      <c r="AI570" s="76"/>
      <c r="AJ570" s="29"/>
      <c r="AK570" s="26"/>
      <c r="AL570" s="26"/>
      <c r="AM570" s="60"/>
      <c r="AN570" s="26"/>
      <c r="AO570" s="60"/>
      <c r="AP570" s="60"/>
      <c r="AQ570" s="26"/>
      <c r="AR570" s="60"/>
      <c r="AS570" s="60"/>
      <c r="AT570" s="60"/>
      <c r="AU570" s="60"/>
      <c r="AV570" s="60"/>
      <c r="AW570" s="60"/>
      <c r="AX570" s="60"/>
      <c r="AY570" s="60"/>
      <c r="AZ570" s="76"/>
      <c r="BA570" s="26"/>
      <c r="BB570" s="61"/>
      <c r="BC570" s="26"/>
      <c r="BD570" s="26"/>
      <c r="BE570" s="61"/>
      <c r="BF570" s="26"/>
    </row>
    <row r="571" spans="1:1023" s="63" customFormat="1">
      <c r="A571" s="26"/>
      <c r="B571" s="93"/>
      <c r="C571" s="26"/>
      <c r="D571" s="93"/>
      <c r="E571" s="26"/>
      <c r="F571" s="1"/>
      <c r="G571" s="58"/>
      <c r="H571" s="58"/>
      <c r="I571" s="107"/>
      <c r="J571" s="26"/>
      <c r="K571" s="26"/>
      <c r="L571" s="26"/>
      <c r="M571" s="26"/>
      <c r="N571" s="26"/>
      <c r="O571" s="59"/>
      <c r="P571" s="75"/>
      <c r="Q571" s="75"/>
      <c r="R571" s="26"/>
      <c r="S571" s="26"/>
      <c r="T571" s="26"/>
      <c r="U571" s="26"/>
      <c r="V571" s="26"/>
      <c r="W571" s="26"/>
      <c r="X571" s="76"/>
      <c r="Y571" s="26"/>
      <c r="Z571" s="26"/>
      <c r="AA571" s="26"/>
      <c r="AB571" s="60"/>
      <c r="AC571" s="27"/>
      <c r="AD571" s="27"/>
      <c r="AE571" s="27"/>
      <c r="AF571" s="28"/>
      <c r="AG571" s="28"/>
      <c r="AH571" s="76"/>
      <c r="AI571" s="76"/>
      <c r="AJ571" s="29"/>
      <c r="AK571" s="26"/>
      <c r="AL571" s="26"/>
      <c r="AM571" s="60"/>
      <c r="AN571" s="26"/>
      <c r="AO571" s="60"/>
      <c r="AP571" s="60"/>
      <c r="AQ571" s="26"/>
      <c r="AR571" s="60"/>
      <c r="AS571" s="60"/>
      <c r="AT571" s="60"/>
      <c r="AU571" s="60"/>
      <c r="AV571" s="60"/>
      <c r="AW571" s="60"/>
      <c r="AX571" s="60"/>
      <c r="AY571" s="60"/>
      <c r="AZ571" s="76"/>
      <c r="BA571" s="26"/>
      <c r="BB571" s="61"/>
      <c r="BC571" s="26"/>
      <c r="BD571" s="26"/>
      <c r="BE571" s="61"/>
      <c r="BF571" s="26"/>
    </row>
    <row r="572" spans="1:1023" s="63" customFormat="1">
      <c r="A572" s="26"/>
      <c r="B572" s="93"/>
      <c r="C572" s="26"/>
      <c r="D572" s="93"/>
      <c r="E572" s="26"/>
      <c r="F572" s="1"/>
      <c r="G572" s="58"/>
      <c r="H572" s="58"/>
      <c r="I572" s="107"/>
      <c r="J572" s="26"/>
      <c r="K572" s="26"/>
      <c r="L572" s="26"/>
      <c r="M572" s="26"/>
      <c r="N572" s="26"/>
      <c r="O572" s="59"/>
      <c r="P572" s="75"/>
      <c r="Q572" s="75"/>
      <c r="R572" s="26"/>
      <c r="S572" s="26"/>
      <c r="T572" s="26"/>
      <c r="U572" s="26"/>
      <c r="V572" s="26"/>
      <c r="W572" s="26"/>
      <c r="X572" s="76"/>
      <c r="Y572" s="26"/>
      <c r="Z572" s="26"/>
      <c r="AA572" s="26"/>
      <c r="AB572" s="60"/>
      <c r="AC572" s="27"/>
      <c r="AD572" s="27"/>
      <c r="AE572" s="27"/>
      <c r="AF572" s="28"/>
      <c r="AG572" s="28"/>
      <c r="AH572" s="76"/>
      <c r="AI572" s="76"/>
      <c r="AJ572" s="29"/>
      <c r="AK572" s="26"/>
      <c r="AL572" s="26"/>
      <c r="AM572" s="60"/>
      <c r="AN572" s="26"/>
      <c r="AO572" s="60"/>
      <c r="AP572" s="60"/>
      <c r="AQ572" s="26"/>
      <c r="AR572" s="60"/>
      <c r="AS572" s="60"/>
      <c r="AT572" s="60"/>
      <c r="AU572" s="60"/>
      <c r="AV572" s="60"/>
      <c r="AW572" s="60"/>
      <c r="AX572" s="60"/>
      <c r="AY572" s="60"/>
      <c r="AZ572" s="76"/>
      <c r="BA572" s="26"/>
      <c r="BB572" s="61"/>
      <c r="BC572" s="26"/>
      <c r="BD572" s="26"/>
      <c r="BE572" s="61"/>
      <c r="BF572" s="26"/>
    </row>
    <row r="573" spans="1:1023" s="63" customFormat="1">
      <c r="A573" s="26"/>
      <c r="B573" s="93"/>
      <c r="C573" s="26"/>
      <c r="D573" s="93"/>
      <c r="E573" s="26"/>
      <c r="F573" s="27"/>
      <c r="G573" s="58"/>
      <c r="H573" s="58"/>
      <c r="I573" s="107"/>
      <c r="J573" s="26"/>
      <c r="K573" s="26"/>
      <c r="L573" s="26"/>
      <c r="M573" s="26"/>
      <c r="N573" s="26"/>
      <c r="O573" s="59"/>
      <c r="P573" s="75"/>
      <c r="Q573" s="75"/>
      <c r="R573" s="26"/>
      <c r="S573" s="26"/>
      <c r="T573" s="26"/>
      <c r="U573" s="26"/>
      <c r="V573" s="26"/>
      <c r="W573" s="26"/>
      <c r="X573" s="76"/>
      <c r="Y573" s="26"/>
      <c r="Z573" s="26"/>
      <c r="AA573" s="26"/>
      <c r="AB573" s="60"/>
      <c r="AC573" s="27"/>
      <c r="AD573" s="27"/>
      <c r="AE573" s="27"/>
      <c r="AF573" s="28"/>
      <c r="AG573" s="28"/>
      <c r="AH573" s="76"/>
      <c r="AI573" s="76"/>
      <c r="AJ573" s="29"/>
      <c r="AK573" s="26"/>
      <c r="AL573" s="26"/>
      <c r="AM573" s="60"/>
      <c r="AN573" s="26"/>
      <c r="AO573" s="60"/>
      <c r="AP573" s="60"/>
      <c r="AQ573" s="26"/>
      <c r="AR573" s="60"/>
      <c r="AS573" s="60"/>
      <c r="AT573" s="60"/>
      <c r="AU573" s="60"/>
      <c r="AV573" s="60"/>
      <c r="AW573" s="60"/>
      <c r="AX573" s="60"/>
      <c r="AY573" s="60"/>
      <c r="AZ573" s="76"/>
      <c r="BA573" s="26"/>
      <c r="BB573" s="61"/>
      <c r="BC573" s="26"/>
      <c r="BD573" s="26"/>
      <c r="BE573" s="61"/>
      <c r="BF573" s="26"/>
    </row>
    <row r="574" spans="1:1023" s="71" customFormat="1">
      <c r="B574" s="83"/>
      <c r="D574" s="83"/>
      <c r="G574" s="72"/>
      <c r="H574" s="72"/>
      <c r="I574" s="45"/>
    </row>
    <row r="575" spans="1:1023" s="71" customFormat="1">
      <c r="B575" s="83"/>
      <c r="D575" s="83"/>
      <c r="G575" s="72"/>
      <c r="H575" s="72"/>
      <c r="I575" s="45"/>
    </row>
  </sheetData>
  <autoFilter ref="A1:AMI555">
    <filterColumn colId="1"/>
    <filterColumn colId="2"/>
    <filterColumn colId="3"/>
    <filterColumn colId="4"/>
  </autoFilter>
  <sortState ref="A2:AMP618">
    <sortCondition ref="A2:A618"/>
    <sortCondition ref="F2:F618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14" sqref="F14"/>
    </sheetView>
  </sheetViews>
  <sheetFormatPr baseColWidth="10"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Data</vt:lpstr>
      <vt:lpstr>Tabelle2</vt:lpstr>
    </vt:vector>
  </TitlesOfParts>
  <Company>Name Ihrer Firma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Ihr Benutzername</dc:creator>
  <cp:lastModifiedBy>hammer</cp:lastModifiedBy>
  <dcterms:created xsi:type="dcterms:W3CDTF">2013-08-30T09:46:50Z</dcterms:created>
  <dcterms:modified xsi:type="dcterms:W3CDTF">2016-10-10T11:50:22Z</dcterms:modified>
</cp:coreProperties>
</file>